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braden/Desktop/Excel_Challenge_EAB/"/>
    </mc:Choice>
  </mc:AlternateContent>
  <xr:revisionPtr revIDLastSave="0" documentId="13_ncr:1_{9CB9D553-35A8-2449-8AF8-311F54EEA205}" xr6:coauthVersionLast="45" xr6:coauthVersionMax="45" xr10:uidLastSave="{00000000-0000-0000-0000-000000000000}"/>
  <bookViews>
    <workbookView xWindow="1780" yWindow="460" windowWidth="25080" windowHeight="17540" activeTab="1" xr2:uid="{00000000-000D-0000-FFFF-FFFF00000000}"/>
  </bookViews>
  <sheets>
    <sheet name="Kickstarter Data" sheetId="1" r:id="rId1"/>
    <sheet name="Sheet1" sheetId="7" r:id="rId2"/>
    <sheet name="Outcome by Category" sheetId="4" r:id="rId3"/>
    <sheet name="Outcome by Subcategory" sheetId="2" r:id="rId4"/>
    <sheet name="Outcome Over Time" sheetId="6" r:id="rId5"/>
  </sheets>
  <calcPr calcId="191029"/>
  <pivotCaches>
    <pivotCache cacheId="0" r:id="rId6"/>
    <pivotCache cacheId="1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" i="7" l="1"/>
  <c r="E12" i="7"/>
  <c r="E11" i="7"/>
  <c r="E10" i="7"/>
  <c r="E9" i="7"/>
  <c r="E8" i="7"/>
  <c r="E7" i="7"/>
  <c r="E6" i="7"/>
  <c r="E5" i="7"/>
  <c r="E4" i="7"/>
  <c r="E3" i="7"/>
  <c r="D13" i="7"/>
  <c r="H13" i="7" s="1"/>
  <c r="D12" i="7"/>
  <c r="H12" i="7" s="1"/>
  <c r="D11" i="7"/>
  <c r="H11" i="7" s="1"/>
  <c r="D10" i="7"/>
  <c r="H10" i="7" s="1"/>
  <c r="D9" i="7"/>
  <c r="H9" i="7" s="1"/>
  <c r="D8" i="7"/>
  <c r="H8" i="7" s="1"/>
  <c r="D7" i="7"/>
  <c r="H7" i="7" s="1"/>
  <c r="D6" i="7"/>
  <c r="H6" i="7" s="1"/>
  <c r="D5" i="7"/>
  <c r="H5" i="7" s="1"/>
  <c r="D4" i="7"/>
  <c r="H4" i="7" s="1"/>
  <c r="D3" i="7"/>
  <c r="H3" i="7" s="1"/>
  <c r="D2" i="7"/>
  <c r="H2" i="7" s="1"/>
  <c r="E2" i="7"/>
  <c r="C13" i="7"/>
  <c r="G13" i="7" s="1"/>
  <c r="C12" i="7"/>
  <c r="G12" i="7" s="1"/>
  <c r="C11" i="7"/>
  <c r="G11" i="7" s="1"/>
  <c r="C10" i="7"/>
  <c r="G10" i="7" s="1"/>
  <c r="C9" i="7"/>
  <c r="G9" i="7" s="1"/>
  <c r="C8" i="7"/>
  <c r="G8" i="7" s="1"/>
  <c r="C7" i="7"/>
  <c r="G7" i="7" s="1"/>
  <c r="C6" i="7"/>
  <c r="G6" i="7" s="1"/>
  <c r="C5" i="7"/>
  <c r="G5" i="7" s="1"/>
  <c r="C4" i="7"/>
  <c r="G4" i="7" s="1"/>
  <c r="C3" i="7"/>
  <c r="G3" i="7" s="1"/>
  <c r="C2" i="7"/>
  <c r="G2" i="7" s="1"/>
  <c r="B12" i="7"/>
  <c r="F12" i="7" s="1"/>
  <c r="B13" i="7"/>
  <c r="F13" i="7" s="1"/>
  <c r="B11" i="7"/>
  <c r="F11" i="7" s="1"/>
  <c r="B10" i="7"/>
  <c r="F10" i="7" s="1"/>
  <c r="B9" i="7"/>
  <c r="F9" i="7" s="1"/>
  <c r="B8" i="7"/>
  <c r="F8" i="7" s="1"/>
  <c r="B7" i="7"/>
  <c r="F7" i="7" s="1"/>
  <c r="B6" i="7"/>
  <c r="F6" i="7" s="1"/>
  <c r="B5" i="7"/>
  <c r="F5" i="7" s="1"/>
  <c r="B4" i="7"/>
  <c r="F4" i="7" s="1"/>
  <c r="B3" i="7"/>
  <c r="F3" i="7" s="1"/>
  <c r="B2" i="7"/>
  <c r="F2" i="7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50" i="1"/>
  <c r="P151" i="1"/>
  <c r="P15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2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" i="1"/>
  <c r="Q2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O2" i="1" l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3" i="1"/>
  <c r="O24" i="1"/>
  <c r="O15" i="1"/>
  <c r="O16" i="1"/>
  <c r="O17" i="1"/>
  <c r="O18" i="1"/>
  <c r="O19" i="1"/>
  <c r="O20" i="1"/>
  <c r="O21" i="1"/>
  <c r="O22" i="1"/>
  <c r="O14" i="1"/>
  <c r="O3" i="1"/>
  <c r="O4" i="1"/>
  <c r="O5" i="1"/>
  <c r="O6" i="1"/>
  <c r="O7" i="1"/>
  <c r="O8" i="1"/>
  <c r="O9" i="1"/>
  <c r="O10" i="1"/>
  <c r="O11" i="1"/>
  <c r="O12" i="1"/>
  <c r="O13" i="1"/>
</calcChain>
</file>

<file path=xl/sharedStrings.xml><?xml version="1.0" encoding="utf-8"?>
<sst xmlns="http://schemas.openxmlformats.org/spreadsheetml/2006/main" count="24838" uniqueCount="8404">
  <si>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</si>
  <si>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</si>
  <si>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</si>
  <si>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</si>
  <si>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</si>
  <si>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</si>
  <si>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</si>
  <si>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</si>
  <si>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</si>
  <si>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</si>
  <si>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</si>
  <si>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</si>
  <si>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</si>
  <si>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</si>
  <si>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</si>
  <si>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</si>
  <si>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</si>
  <si>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</si>
  <si>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</si>
  <si>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</si>
  <si>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</si>
  <si>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</si>
  <si>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</si>
  <si>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</si>
  <si>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</si>
  <si>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</si>
  <si>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</si>
  <si>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</si>
  <si>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</si>
  <si>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</si>
  <si>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</si>
  <si>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</si>
  <si>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</si>
  <si>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</si>
  <si>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</si>
  <si>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</si>
  <si>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</si>
  <si>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</si>
  <si>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</si>
  <si>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</si>
  <si>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</si>
  <si>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</si>
  <si>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</si>
  <si>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</si>
  <si>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</si>
  <si>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</si>
  <si>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</si>
  <si>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</si>
  <si>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</si>
  <si>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</si>
  <si>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</si>
  <si>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</si>
  <si>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</si>
  <si>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</si>
  <si>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</si>
  <si>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</si>
  <si>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</si>
  <si>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</si>
  <si>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</si>
  <si>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</si>
  <si>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</si>
  <si>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</si>
  <si>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</si>
  <si>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</si>
  <si>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</si>
  <si>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</si>
  <si>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</si>
  <si>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</si>
  <si>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</si>
  <si>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</si>
  <si>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</si>
  <si>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</si>
  <si>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</si>
  <si>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</si>
  <si>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</si>
  <si>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</si>
  <si>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</si>
  <si>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</si>
  <si>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</si>
  <si>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</si>
  <si>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</si>
  <si>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</si>
  <si>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</si>
  <si>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</si>
  <si>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</si>
  <si>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</si>
  <si>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</si>
  <si>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</si>
  <si>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</si>
  <si>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</si>
  <si>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</si>
  <si>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</si>
  <si>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</si>
  <si>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</si>
  <si>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</si>
  <si>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</si>
  <si>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</si>
  <si>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</si>
  <si>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</si>
  <si>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</si>
  <si>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</si>
  <si>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</si>
  <si>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</si>
  <si>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</si>
  <si>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</si>
  <si>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</si>
  <si>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</si>
  <si>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</si>
  <si>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</si>
  <si>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</si>
  <si>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</si>
  <si>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</si>
  <si>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</si>
  <si>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</si>
  <si>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</si>
  <si>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</si>
  <si>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</si>
  <si>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</si>
  <si>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</si>
  <si>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</si>
  <si>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</si>
  <si>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</si>
  <si>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</si>
  <si>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</si>
  <si>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</si>
  <si>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</si>
  <si>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</si>
  <si>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</si>
  <si>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</si>
  <si>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</si>
  <si>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</si>
  <si>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</si>
  <si>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</si>
  <si>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</si>
  <si>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</si>
  <si>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</si>
  <si>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</si>
  <si>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</si>
  <si>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</si>
  <si>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</si>
  <si>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</si>
  <si>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</si>
  <si>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</si>
  <si>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</si>
  <si>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</si>
  <si>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</si>
  <si>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</si>
  <si>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</si>
  <si>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</si>
  <si>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</si>
  <si>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</si>
  <si>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</si>
  <si>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</si>
  <si>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</si>
  <si>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</si>
  <si>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</si>
  <si>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</si>
  <si>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</si>
  <si>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</si>
  <si>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</si>
  <si>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</si>
  <si>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</si>
  <si>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</si>
  <si>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</si>
  <si>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</si>
  <si>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</si>
  <si>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</si>
  <si>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</si>
  <si>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</si>
  <si>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</si>
  <si>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</si>
  <si>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</si>
  <si>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</si>
  <si>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</si>
  <si>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</si>
  <si>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</si>
  <si>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</si>
  <si>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</si>
  <si>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</si>
  <si>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</si>
  <si>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</si>
  <si>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</si>
  <si>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</si>
  <si>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</si>
  <si>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</si>
  <si>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</si>
  <si>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</si>
  <si>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</si>
  <si>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</si>
  <si>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</si>
  <si>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</si>
  <si>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</si>
  <si>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</si>
  <si>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</si>
  <si>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</si>
  <si>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</si>
  <si>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</si>
  <si>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</si>
  <si>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</si>
  <si>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</si>
  <si>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</si>
  <si>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</si>
  <si>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</si>
  <si>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</si>
  <si>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</si>
  <si>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</si>
  <si>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</si>
  <si>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</si>
  <si>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</si>
  <si>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</si>
  <si>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</si>
  <si>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</si>
  <si>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</si>
  <si>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</si>
  <si>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</si>
  <si>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</si>
  <si>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</si>
  <si>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</si>
  <si>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</si>
  <si>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</si>
  <si>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</si>
  <si>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</si>
  <si>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</si>
  <si>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</si>
  <si>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</si>
  <si>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</si>
  <si>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</si>
  <si>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</si>
  <si>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</si>
  <si>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</si>
  <si>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</si>
  <si>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</si>
  <si>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</si>
  <si>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</si>
  <si>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</si>
  <si>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</si>
  <si>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</si>
  <si>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</si>
  <si>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</si>
  <si>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</si>
  <si>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</si>
  <si>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</si>
  <si>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</si>
  <si>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</si>
  <si>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</si>
  <si>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</si>
  <si>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</si>
  <si>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</si>
  <si>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</si>
  <si>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</si>
  <si>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</si>
  <si>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</si>
  <si>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</si>
  <si>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</si>
  <si>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</si>
  <si>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</si>
  <si>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</si>
  <si>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</si>
  <si>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</si>
  <si>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</si>
  <si>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</si>
  <si>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</si>
  <si>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</si>
  <si>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</si>
  <si>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</si>
  <si>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</si>
  <si>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</si>
  <si>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</si>
  <si>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</si>
  <si>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</si>
  <si>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</si>
  <si>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</si>
  <si>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</si>
  <si>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</si>
  <si>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</si>
  <si>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</si>
  <si>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</si>
  <si>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</si>
  <si>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</si>
  <si>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</si>
  <si>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</si>
  <si>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</si>
  <si>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</si>
  <si>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</si>
  <si>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</si>
  <si>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</si>
  <si>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</si>
  <si>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</si>
  <si>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</si>
  <si>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</si>
  <si>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</si>
  <si>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</si>
  <si>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</si>
  <si>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</si>
  <si>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</si>
  <si>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</si>
  <si>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</si>
  <si>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</si>
  <si>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</si>
  <si>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</si>
  <si>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</si>
  <si>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</si>
  <si>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</si>
  <si>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</si>
  <si>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</si>
  <si>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</si>
  <si>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</si>
  <si>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</si>
  <si>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</si>
  <si>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</si>
  <si>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</si>
  <si>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</si>
  <si>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</si>
  <si>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</si>
  <si>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</si>
  <si>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</si>
  <si>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</si>
  <si>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</si>
  <si>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</si>
  <si>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</si>
  <si>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</si>
  <si>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</si>
  <si>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</si>
  <si>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</si>
  <si>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</si>
  <si>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</si>
  <si>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</si>
  <si>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</si>
  <si>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</si>
  <si>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</si>
  <si>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</si>
  <si>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</si>
  <si>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</si>
  <si>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</si>
  <si>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</si>
  <si>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</si>
  <si>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</si>
  <si>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</si>
  <si>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</si>
  <si>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</si>
  <si>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</si>
  <si>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</si>
  <si>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</si>
  <si>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</si>
  <si>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</si>
  <si>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</si>
  <si>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</si>
  <si>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</si>
  <si>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</si>
  <si>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</si>
  <si>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</si>
  <si>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</si>
  <si>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</si>
  <si>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</si>
  <si>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</si>
  <si>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</si>
  <si>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</si>
  <si>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</si>
  <si>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</si>
  <si>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</si>
  <si>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</si>
  <si>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</si>
  <si>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</si>
  <si>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</si>
  <si>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</si>
  <si>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</si>
  <si>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</si>
  <si>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</si>
  <si>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</si>
  <si>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</si>
  <si>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</si>
  <si>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</si>
  <si>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</si>
  <si>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</si>
  <si>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</si>
  <si>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</si>
  <si>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</si>
  <si>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</si>
  <si>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</si>
  <si>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</si>
  <si>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</si>
  <si>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</si>
  <si>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</si>
  <si>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</si>
  <si>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</si>
  <si>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</si>
  <si>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</si>
  <si>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</si>
  <si>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</si>
  <si>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</si>
  <si>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</si>
  <si>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</si>
  <si>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</si>
  <si>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</si>
  <si>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</si>
  <si>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</si>
  <si>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</si>
  <si>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</si>
  <si>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</si>
  <si>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</si>
  <si>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</si>
  <si>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</si>
  <si>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</si>
  <si>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</si>
  <si>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</si>
  <si>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</si>
  <si>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</si>
  <si>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</si>
  <si>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</si>
  <si>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</si>
  <si>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</si>
  <si>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</si>
  <si>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</si>
  <si>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</si>
  <si>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</si>
  <si>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</si>
  <si>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</si>
  <si>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</si>
  <si>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</si>
  <si>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</si>
  <si>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</si>
  <si>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</si>
  <si>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</si>
  <si>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</si>
  <si>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</si>
  <si>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</si>
  <si>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</si>
  <si>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</si>
  <si>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</si>
  <si>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</si>
  <si>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</si>
  <si>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</si>
  <si>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</si>
  <si>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</si>
  <si>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</si>
  <si>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</si>
  <si>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</si>
  <si>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</si>
  <si>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</si>
  <si>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</si>
  <si>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</si>
  <si>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</si>
  <si>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</si>
  <si>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</si>
  <si>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</si>
  <si>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</si>
  <si>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</si>
  <si>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</si>
  <si>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</si>
  <si>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</si>
  <si>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</si>
  <si>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</si>
  <si>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</si>
  <si>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</si>
  <si>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</si>
  <si>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</si>
  <si>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</si>
  <si>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</si>
  <si>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</si>
  <si>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</si>
  <si>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</si>
  <si>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</si>
  <si>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</si>
  <si>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</si>
  <si>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</si>
  <si>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</si>
  <si>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</si>
  <si>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</si>
  <si>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</si>
  <si>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</si>
  <si>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</si>
  <si>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</si>
  <si>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</si>
  <si>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</si>
  <si>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</si>
  <si>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</si>
  <si>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</si>
  <si>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</si>
  <si>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</si>
  <si>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</si>
  <si>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</si>
  <si>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</si>
  <si>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</si>
  <si>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</si>
  <si>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</si>
  <si>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</si>
  <si>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</si>
  <si>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</si>
  <si>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</si>
  <si>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</si>
  <si>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</si>
  <si>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</si>
  <si>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</si>
  <si>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</si>
  <si>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</si>
  <si>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</si>
  <si>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</si>
  <si>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</si>
  <si>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</si>
  <si>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</si>
  <si>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</si>
  <si>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</si>
  <si>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</si>
  <si>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</si>
  <si>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</si>
  <si>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</si>
  <si>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</si>
  <si>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</si>
  <si>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</si>
  <si>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</si>
  <si>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</si>
  <si>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</si>
  <si>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</si>
  <si>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</si>
  <si>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</si>
  <si>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</si>
  <si>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</si>
  <si>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</si>
  <si>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</si>
  <si>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</si>
  <si>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</si>
  <si>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</si>
  <si>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</si>
  <si>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</si>
  <si>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</si>
  <si>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</si>
  <si>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</si>
  <si>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</si>
  <si>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</si>
  <si>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</si>
  <si>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</si>
  <si>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</si>
  <si>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</si>
  <si>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</si>
  <si>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</si>
  <si>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</si>
  <si>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</si>
  <si>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</si>
  <si>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</si>
  <si>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</si>
  <si>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</si>
  <si>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</si>
  <si>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</si>
  <si>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</si>
  <si>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</si>
  <si>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</si>
  <si>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</si>
  <si>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</si>
  <si>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</si>
  <si>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</si>
  <si>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</si>
  <si>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</si>
  <si>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</si>
  <si>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</si>
  <si>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</si>
  <si>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</si>
  <si>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</si>
  <si>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</si>
  <si>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</si>
  <si>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</si>
  <si>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</si>
  <si>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</si>
  <si>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</si>
  <si>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</si>
  <si>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</si>
  <si>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</si>
  <si>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</si>
  <si>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</si>
  <si>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</si>
  <si>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</si>
  <si>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</si>
  <si>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</si>
  <si>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</si>
  <si>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</si>
  <si>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</si>
  <si>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</si>
  <si>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</si>
  <si>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</si>
  <si>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</si>
  <si>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</si>
  <si>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</si>
  <si>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</si>
  <si>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</si>
  <si>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</si>
  <si>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</si>
  <si>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</si>
  <si>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</si>
  <si>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</si>
  <si>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</si>
  <si>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</si>
  <si>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</si>
  <si>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</si>
  <si>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</si>
  <si>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</si>
  <si>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</si>
  <si>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</si>
  <si>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</si>
  <si>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</si>
  <si>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</si>
  <si>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</si>
  <si>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</si>
  <si>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</si>
  <si>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</si>
  <si>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</si>
  <si>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</si>
  <si>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</si>
  <si>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</si>
  <si>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</si>
  <si>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</si>
  <si>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</si>
  <si>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</si>
  <si>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</si>
  <si>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</si>
  <si>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</si>
  <si>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</si>
  <si>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</si>
  <si>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</si>
  <si>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</si>
  <si>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</si>
  <si>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</si>
  <si>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</si>
  <si>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</si>
  <si>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</si>
  <si>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</si>
  <si>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</si>
  <si>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</si>
  <si>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</si>
  <si>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</si>
  <si>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</si>
  <si>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</si>
  <si>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</si>
  <si>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</si>
  <si>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</si>
  <si>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</si>
  <si>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</si>
  <si>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</si>
  <si>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</si>
  <si>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</si>
  <si>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</si>
  <si>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</si>
  <si>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</si>
  <si>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</si>
  <si>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</si>
  <si>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</si>
  <si>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</si>
  <si>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</si>
  <si>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</si>
  <si>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</si>
  <si>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</si>
  <si>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</si>
  <si>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</si>
  <si>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</si>
  <si>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</si>
  <si>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</si>
  <si>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</si>
  <si>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</si>
  <si>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</si>
  <si>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</si>
  <si>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</si>
  <si>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</si>
  <si>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</si>
  <si>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</si>
  <si>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</si>
  <si>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</si>
  <si>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</si>
  <si>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</si>
  <si>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</si>
  <si>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</si>
  <si>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</si>
  <si>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</si>
  <si>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</si>
  <si>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</si>
  <si>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</si>
  <si>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</si>
  <si>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</si>
  <si>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</si>
  <si>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</si>
  <si>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</si>
  <si>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</si>
  <si>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</si>
  <si>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</si>
  <si>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</si>
  <si>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</si>
  <si>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</si>
  <si>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</si>
  <si>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</si>
  <si>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</si>
  <si>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</si>
  <si>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</si>
  <si>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</si>
  <si>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</si>
  <si>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</si>
  <si>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</si>
  <si>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</si>
  <si>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</si>
  <si>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</si>
  <si>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</si>
  <si>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</si>
  <si>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</si>
  <si>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</si>
  <si>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</si>
  <si>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</si>
  <si>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</si>
  <si>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</si>
  <si>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</si>
  <si>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</si>
  <si>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</si>
  <si>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</si>
  <si>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</si>
  <si>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</si>
  <si>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</si>
  <si>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</si>
  <si>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</si>
  <si>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</si>
  <si>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</si>
  <si>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</si>
  <si>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</si>
  <si>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</si>
  <si>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</si>
  <si>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</si>
  <si>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</si>
  <si>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</si>
  <si>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</si>
  <si>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</si>
  <si>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</si>
  <si>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</si>
  <si>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</si>
  <si>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</si>
  <si>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</si>
  <si>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</si>
  <si>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</si>
  <si>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</si>
  <si>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</si>
  <si>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</si>
  <si>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</si>
  <si>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</si>
  <si>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</si>
  <si>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</si>
  <si>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</si>
  <si>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</si>
  <si>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</si>
  <si>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</si>
  <si>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</si>
  <si>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</si>
  <si>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</si>
  <si>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</si>
  <si>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</si>
  <si>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</si>
  <si>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</si>
  <si>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</si>
  <si>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</si>
  <si>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</si>
  <si>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</si>
  <si>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</si>
  <si>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</si>
  <si>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</si>
  <si>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</si>
  <si>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</si>
  <si>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</si>
  <si>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</si>
  <si>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</si>
  <si>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</si>
  <si>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</si>
  <si>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</si>
  <si>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</si>
  <si>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</si>
  <si>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</si>
  <si>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</si>
  <si>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</si>
  <si>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</si>
  <si>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</si>
  <si>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</si>
  <si>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</si>
  <si>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</si>
  <si>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</si>
  <si>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</si>
  <si>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</si>
  <si>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</si>
  <si>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</si>
  <si>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</si>
  <si>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</si>
  <si>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</si>
  <si>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</si>
  <si>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</si>
  <si>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</si>
  <si>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</si>
  <si>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</si>
  <si>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</si>
  <si>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</si>
  <si>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</si>
  <si>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</si>
  <si>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</si>
  <si>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</si>
  <si>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</si>
  <si>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</si>
  <si>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</si>
  <si>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</si>
  <si>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</si>
  <si>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</si>
  <si>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</si>
  <si>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</si>
  <si>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</si>
  <si>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</si>
  <si>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</si>
  <si>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</si>
  <si>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</si>
  <si>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</si>
  <si>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</si>
  <si>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</si>
  <si>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</si>
  <si>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</si>
  <si>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</si>
  <si>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</si>
  <si>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</si>
  <si>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</si>
  <si>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</si>
  <si>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</si>
  <si>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</si>
  <si>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</si>
  <si>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</si>
  <si>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</si>
  <si>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</si>
  <si>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</si>
  <si>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</si>
  <si>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</si>
  <si>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</si>
  <si>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</si>
  <si>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</si>
  <si>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</si>
  <si>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</si>
  <si>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</si>
  <si>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</si>
  <si>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</si>
  <si>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</si>
  <si>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</si>
  <si>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</si>
  <si>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</si>
  <si>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</si>
  <si>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</si>
  <si>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</si>
  <si>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</si>
  <si>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</si>
  <si>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</si>
  <si>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</si>
  <si>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</si>
  <si>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</si>
  <si>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</si>
  <si>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</si>
  <si>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</si>
  <si>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</si>
  <si>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</si>
  <si>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</si>
  <si>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</si>
  <si>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</si>
  <si>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</si>
  <si>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</si>
  <si>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</si>
  <si>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</si>
  <si>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</si>
  <si>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</si>
  <si>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</si>
  <si>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</si>
  <si>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</si>
  <si>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</si>
  <si>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</si>
  <si>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</si>
  <si>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</si>
  <si>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</si>
  <si>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</si>
  <si>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</si>
  <si>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</si>
  <si>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</si>
  <si>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</si>
  <si>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</si>
  <si>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</si>
  <si>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</si>
  <si>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</si>
  <si>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</si>
  <si>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</si>
  <si>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</si>
  <si>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</si>
  <si>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</si>
  <si>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</si>
  <si>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</si>
  <si>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</si>
  <si>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</si>
  <si>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</si>
  <si>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</si>
  <si>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</si>
  <si>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</si>
  <si>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</si>
  <si>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</si>
  <si>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</si>
  <si>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</si>
  <si>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</si>
  <si>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</si>
  <si>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</si>
  <si>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</si>
  <si>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</si>
  <si>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</si>
  <si>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</si>
  <si>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</si>
  <si>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</si>
  <si>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</si>
  <si>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</si>
  <si>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</si>
  <si>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</si>
  <si>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</si>
  <si>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</si>
  <si>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</si>
  <si>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</si>
  <si>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</si>
  <si>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</si>
  <si>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</si>
  <si>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</si>
  <si>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</si>
  <si>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</si>
  <si>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</si>
  <si>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</si>
  <si>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</si>
  <si>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</si>
  <si>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</si>
  <si>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</si>
  <si>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</si>
  <si>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</si>
  <si>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</si>
  <si>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</si>
  <si>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</si>
  <si>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</si>
  <si>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</si>
  <si>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</si>
  <si>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</si>
  <si>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</si>
  <si>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</si>
  <si>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</si>
  <si>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</si>
  <si>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</si>
  <si>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</si>
  <si>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</si>
  <si>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</si>
  <si>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</si>
  <si>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</si>
  <si>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</si>
  <si>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</si>
  <si>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</si>
  <si>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</si>
  <si>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</si>
  <si>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</si>
  <si>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</si>
  <si>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</si>
  <si>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</si>
  <si>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</si>
  <si>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</si>
  <si>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</si>
  <si>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</si>
  <si>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</si>
  <si>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</si>
  <si>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</si>
  <si>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</si>
  <si>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</si>
  <si>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</si>
  <si>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</si>
  <si>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</si>
  <si>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</si>
  <si>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</si>
  <si>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</si>
  <si>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</si>
  <si>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</si>
  <si>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</si>
  <si>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</si>
  <si>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</si>
  <si>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</si>
  <si>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</si>
  <si>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</si>
  <si>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</si>
  <si>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</si>
  <si>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</si>
  <si>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</si>
  <si>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</si>
  <si>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</si>
  <si>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</si>
  <si>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</si>
  <si>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</si>
  <si>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</si>
  <si>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</si>
  <si>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</si>
  <si>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</si>
  <si>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</si>
  <si>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</si>
  <si>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</si>
  <si>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</si>
  <si>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</si>
  <si>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</si>
  <si>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</si>
  <si>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</si>
  <si>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</si>
  <si>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</si>
  <si>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</si>
  <si>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</si>
  <si>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</si>
  <si>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</si>
  <si>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</si>
  <si>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</si>
  <si>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</si>
  <si>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</si>
  <si>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</si>
  <si>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</si>
  <si>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</si>
  <si>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</si>
  <si>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</si>
  <si>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</si>
  <si>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</si>
  <si>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</si>
  <si>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</si>
  <si>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</si>
  <si>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</si>
  <si>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</si>
  <si>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</si>
  <si>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</si>
  <si>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</si>
  <si>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</si>
  <si>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</si>
  <si>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</si>
  <si>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</si>
  <si>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</si>
  <si>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</si>
  <si>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</si>
  <si>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</si>
  <si>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</si>
  <si>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</si>
  <si>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</si>
  <si>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</si>
  <si>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</si>
  <si>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</si>
  <si>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</si>
  <si>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</si>
  <si>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</si>
  <si>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</si>
  <si>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</si>
  <si>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</si>
  <si>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</si>
  <si>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</si>
  <si>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</si>
  <si>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</si>
  <si>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</si>
  <si>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</si>
  <si>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</si>
  <si>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</si>
  <si>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</si>
  <si>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</si>
  <si>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</si>
  <si>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</si>
  <si>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</si>
  <si>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</si>
  <si>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</si>
  <si>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</si>
  <si>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</si>
  <si>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</si>
  <si>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</si>
  <si>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</si>
  <si>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</si>
  <si>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</si>
  <si>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</si>
  <si>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</si>
  <si>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</si>
  <si>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</si>
  <si>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</si>
  <si>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</si>
  <si>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</si>
  <si>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</si>
  <si>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</si>
  <si>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</si>
  <si>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</si>
  <si>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</si>
  <si>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</si>
  <si>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</si>
  <si>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</si>
  <si>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</si>
  <si>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</si>
  <si>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</si>
  <si>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</si>
  <si>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</si>
  <si>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</si>
  <si>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</si>
  <si>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</si>
  <si>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</si>
  <si>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</si>
  <si>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</si>
  <si>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</si>
  <si>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</si>
  <si>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</si>
  <si>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</si>
  <si>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</si>
  <si>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</si>
  <si>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</si>
  <si>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</si>
  <si>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</si>
  <si>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</si>
  <si>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</si>
  <si>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</si>
  <si>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</si>
  <si>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</si>
  <si>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</si>
  <si>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</si>
  <si>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</si>
  <si>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</si>
  <si>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</si>
  <si>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</si>
  <si>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</si>
  <si>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</si>
  <si>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</si>
  <si>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</si>
  <si>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</si>
  <si>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</si>
  <si>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</si>
  <si>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</si>
  <si>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</si>
  <si>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</si>
  <si>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</si>
  <si>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</si>
  <si>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</si>
  <si>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</si>
  <si>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</si>
  <si>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</si>
  <si>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</si>
  <si>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</si>
  <si>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</si>
  <si>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</si>
  <si>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</si>
  <si>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</si>
  <si>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</si>
  <si>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</si>
  <si>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</si>
  <si>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</si>
  <si>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</si>
  <si>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</si>
  <si>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</si>
  <si>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</si>
  <si>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</si>
  <si>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</si>
  <si>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</si>
  <si>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</si>
  <si>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</si>
  <si>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</si>
  <si>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</si>
  <si>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</si>
  <si>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</si>
  <si>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</si>
  <si>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</si>
  <si>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</si>
  <si>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</si>
  <si>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</si>
  <si>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</si>
  <si>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</si>
  <si>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</si>
  <si>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</si>
  <si>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</si>
  <si>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</si>
  <si>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</si>
  <si>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</si>
  <si>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</si>
  <si>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</si>
  <si>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</si>
  <si>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</si>
  <si>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</si>
  <si>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</si>
  <si>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</si>
  <si>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</si>
  <si>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</si>
  <si>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</si>
  <si>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</si>
  <si>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</si>
  <si>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</si>
  <si>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</si>
  <si>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</si>
  <si>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</si>
  <si>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</si>
  <si>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</si>
  <si>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</si>
  <si>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</si>
  <si>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</si>
  <si>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</si>
  <si>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</si>
  <si>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</si>
  <si>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</si>
  <si>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</si>
  <si>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</si>
  <si>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</si>
  <si>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</si>
  <si>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</si>
  <si>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</si>
  <si>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</si>
  <si>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</si>
  <si>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</si>
  <si>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</si>
  <si>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</si>
  <si>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</si>
  <si>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</si>
  <si>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</si>
  <si>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</si>
  <si>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</si>
  <si>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</si>
  <si>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</si>
  <si>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</si>
  <si>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</si>
  <si>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</si>
  <si>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</si>
  <si>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</si>
  <si>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</si>
  <si>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</si>
  <si>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</si>
  <si>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</si>
  <si>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</si>
  <si>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</si>
  <si>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</si>
  <si>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</si>
  <si>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</si>
  <si>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</si>
  <si>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</si>
  <si>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</si>
  <si>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</si>
  <si>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</si>
  <si>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</si>
  <si>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</si>
  <si>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</si>
  <si>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</si>
  <si>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</si>
  <si>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</si>
  <si>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</si>
  <si>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</si>
  <si>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</si>
  <si>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</si>
  <si>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</si>
  <si>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</si>
  <si>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</si>
  <si>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</si>
  <si>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</si>
  <si>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</si>
  <si>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</si>
  <si>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</si>
  <si>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</si>
  <si>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</si>
  <si>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</si>
  <si>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</si>
  <si>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</si>
  <si>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</si>
  <si>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</si>
  <si>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</si>
  <si>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</si>
  <si>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</si>
  <si>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</si>
  <si>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</si>
  <si>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</si>
  <si>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</si>
  <si>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</si>
  <si>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</si>
  <si>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</si>
  <si>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</si>
  <si>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</si>
  <si>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</si>
  <si>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</si>
  <si>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</si>
  <si>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</si>
  <si>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</si>
  <si>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</si>
  <si>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</si>
  <si>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</si>
  <si>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</si>
  <si>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</si>
  <si>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</si>
  <si>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</si>
  <si>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</si>
  <si>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</si>
  <si>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</si>
  <si>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</si>
  <si>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</si>
  <si>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</si>
  <si>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</si>
  <si>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</si>
  <si>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</si>
  <si>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</si>
  <si>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</si>
  <si>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</si>
  <si>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</si>
  <si>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</si>
  <si>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</si>
  <si>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</si>
  <si>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</si>
  <si>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</si>
  <si>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</si>
  <si>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</si>
  <si>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</si>
  <si>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</si>
  <si>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</si>
  <si>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</si>
  <si>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</si>
  <si>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</si>
  <si>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</si>
  <si>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</si>
  <si>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</si>
  <si>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</si>
  <si>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</si>
  <si>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</si>
  <si>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</si>
  <si>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</si>
  <si>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</si>
  <si>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</si>
  <si>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</si>
  <si>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</si>
  <si>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</si>
  <si>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</si>
  <si>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</si>
  <si>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</si>
  <si>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</si>
  <si>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</si>
  <si>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</si>
  <si>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</si>
  <si>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</si>
  <si>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</si>
  <si>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</si>
  <si>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</si>
  <si>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</si>
  <si>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</si>
  <si>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</si>
  <si>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</si>
  <si>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</si>
  <si>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</si>
  <si>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</si>
  <si>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</si>
  <si>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</si>
  <si>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</si>
  <si>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</si>
  <si>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</si>
  <si>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</si>
  <si>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</si>
  <si>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</si>
  <si>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</si>
  <si>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</si>
  <si>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</si>
  <si>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</si>
  <si>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</si>
  <si>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</si>
  <si>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</si>
  <si>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</si>
  <si>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</si>
  <si>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</si>
  <si>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</si>
  <si>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</si>
  <si>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</si>
  <si>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</si>
  <si>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</si>
  <si>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</si>
  <si>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</si>
  <si>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</si>
  <si>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</si>
  <si>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</si>
  <si>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</si>
  <si>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</si>
  <si>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</si>
  <si>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</si>
  <si>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</si>
  <si>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</si>
  <si>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</si>
  <si>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</si>
  <si>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</si>
  <si>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</si>
  <si>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</si>
  <si>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</si>
  <si>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</si>
  <si>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</si>
  <si>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</si>
  <si>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</si>
  <si>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</si>
  <si>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</si>
  <si>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</si>
  <si>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</si>
  <si>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</si>
  <si>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</si>
  <si>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</si>
  <si>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</si>
  <si>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</si>
  <si>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</si>
  <si>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</si>
  <si>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</si>
  <si>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</si>
  <si>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</si>
  <si>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</si>
  <si>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</si>
  <si>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</si>
  <si>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</si>
  <si>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</si>
  <si>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</si>
  <si>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</si>
  <si>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</si>
  <si>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</si>
  <si>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</si>
  <si>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</si>
  <si>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</si>
  <si>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</si>
  <si>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</si>
  <si>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</si>
  <si>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</si>
  <si>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</si>
  <si>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</si>
  <si>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</si>
  <si>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</si>
  <si>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</si>
  <si>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</si>
  <si>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</si>
  <si>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</si>
  <si>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</si>
  <si>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</si>
  <si>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</si>
  <si>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</si>
  <si>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</si>
  <si>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</si>
  <si>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</si>
  <si>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</si>
  <si>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</si>
  <si>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</si>
  <si>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</si>
  <si>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</si>
  <si>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</si>
  <si>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</si>
  <si>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</si>
  <si>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</si>
  <si>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</si>
  <si>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</si>
  <si>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</si>
  <si>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</si>
  <si>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</si>
  <si>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</si>
  <si>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</si>
  <si>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</si>
  <si>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</si>
  <si>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</si>
  <si>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</si>
  <si>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</si>
  <si>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</si>
  <si>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</si>
  <si>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</si>
  <si>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</si>
  <si>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</si>
  <si>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</si>
  <si>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</si>
  <si>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</si>
  <si>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</si>
  <si>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</si>
  <si>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</si>
  <si>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</si>
  <si>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</si>
  <si>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</si>
  <si>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</si>
  <si>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</si>
  <si>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</si>
  <si>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</si>
  <si>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</si>
  <si>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</si>
  <si>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</si>
  <si>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</si>
  <si>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</si>
  <si>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</si>
  <si>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</si>
  <si>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</si>
  <si>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</si>
  <si>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</si>
  <si>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</si>
  <si>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</si>
  <si>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</si>
  <si>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</si>
  <si>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</si>
  <si>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</si>
  <si>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</si>
  <si>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</si>
  <si>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</si>
  <si>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</si>
  <si>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</si>
  <si>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</si>
  <si>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</si>
  <si>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</si>
  <si>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</si>
  <si>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</si>
  <si>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</si>
  <si>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</si>
  <si>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</si>
  <si>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</si>
  <si>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</si>
  <si>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</si>
  <si>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</si>
  <si>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</si>
  <si>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</si>
  <si>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</si>
  <si>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</si>
  <si>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</si>
  <si>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</si>
  <si>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</si>
  <si>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</si>
  <si>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</si>
  <si>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</si>
  <si>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</si>
  <si>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</si>
  <si>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</si>
  <si>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</si>
  <si>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</si>
  <si>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</si>
  <si>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</si>
  <si>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</si>
  <si>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</si>
  <si>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</si>
  <si>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</si>
  <si>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</si>
  <si>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</si>
  <si>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</si>
  <si>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</si>
  <si>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</si>
  <si>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</si>
  <si>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</si>
  <si>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</si>
  <si>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</si>
  <si>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</si>
  <si>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</si>
  <si>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</si>
  <si>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</si>
  <si>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</si>
  <si>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</si>
  <si>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</si>
  <si>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</si>
  <si>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</si>
  <si>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</si>
  <si>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</si>
  <si>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</si>
  <si>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</si>
  <si>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</si>
  <si>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</si>
  <si>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</si>
  <si>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</si>
  <si>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</si>
  <si>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</si>
  <si>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</si>
  <si>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</si>
  <si>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</si>
  <si>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</si>
  <si>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</si>
  <si>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</si>
  <si>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</si>
  <si>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</si>
  <si>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</si>
  <si>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</si>
  <si>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</si>
  <si>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</si>
  <si>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</si>
  <si>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</si>
  <si>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</si>
  <si>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</si>
  <si>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</si>
  <si>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</si>
  <si>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</si>
  <si>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</si>
  <si>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</si>
  <si>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</si>
  <si>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</si>
  <si>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</si>
  <si>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</si>
  <si>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</si>
  <si>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</si>
  <si>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</si>
  <si>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</si>
  <si>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</si>
  <si>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</si>
  <si>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</si>
  <si>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</si>
  <si>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</si>
  <si>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</si>
  <si>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</si>
  <si>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</si>
  <si>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</si>
  <si>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</si>
  <si>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</si>
  <si>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</si>
  <si>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</si>
  <si>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</si>
  <si>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</si>
  <si>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</si>
  <si>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</si>
  <si>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</si>
  <si>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</si>
  <si>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</si>
  <si>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</si>
  <si>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</si>
  <si>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</si>
  <si>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</si>
  <si>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</si>
  <si>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</si>
  <si>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</si>
  <si>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</si>
  <si>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</si>
  <si>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</si>
  <si>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</si>
  <si>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</si>
  <si>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</si>
  <si>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</si>
  <si>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</si>
  <si>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</si>
  <si>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</si>
  <si>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</si>
  <si>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</si>
  <si>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</si>
  <si>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</si>
  <si>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</si>
  <si>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</si>
  <si>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</si>
  <si>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</si>
  <si>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</si>
  <si>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</si>
  <si>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</si>
  <si>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</si>
  <si>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</si>
  <si>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</si>
  <si>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</si>
  <si>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</si>
  <si>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</si>
  <si>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</si>
  <si>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</si>
  <si>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</si>
  <si>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</si>
  <si>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</si>
  <si>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</si>
  <si>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</si>
  <si>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</si>
  <si>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</si>
  <si>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</si>
  <si>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</si>
  <si>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</si>
  <si>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</si>
  <si>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</si>
  <si>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</si>
  <si>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</si>
  <si>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</si>
  <si>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</si>
  <si>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</si>
  <si>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</si>
  <si>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</si>
  <si>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</si>
  <si>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</si>
  <si>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</si>
  <si>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</si>
  <si>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</si>
  <si>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</si>
  <si>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</si>
  <si>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</si>
  <si>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</si>
  <si>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</si>
  <si>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</si>
  <si>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</si>
  <si>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</si>
  <si>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</si>
  <si>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</si>
  <si>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</si>
  <si>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</si>
  <si>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</si>
  <si>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</si>
  <si>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</si>
  <si>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</si>
  <si>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</si>
  <si>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</si>
  <si>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</si>
  <si>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</si>
  <si>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</si>
  <si>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</si>
  <si>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</si>
  <si>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</si>
  <si>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</si>
  <si>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</si>
  <si>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</si>
  <si>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</si>
  <si>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</si>
  <si>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</si>
  <si>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</si>
  <si>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</si>
  <si>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</si>
  <si>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</si>
  <si>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</si>
  <si>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</si>
  <si>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</si>
  <si>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</si>
  <si>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</si>
  <si>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</si>
  <si>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</si>
  <si>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</si>
  <si>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</si>
  <si>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</si>
  <si>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</si>
  <si>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</si>
  <si>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</si>
  <si>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</si>
  <si>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</si>
  <si>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</si>
  <si>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</si>
  <si>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</si>
  <si>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</si>
  <si>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</si>
  <si>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</si>
  <si>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</si>
  <si>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</si>
  <si>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</si>
  <si>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</si>
  <si>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</si>
  <si>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</si>
  <si>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</si>
  <si>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</si>
  <si>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</si>
  <si>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</si>
  <si>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</si>
  <si>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</si>
  <si>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</si>
  <si>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</si>
  <si>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</si>
  <si>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</si>
  <si>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</si>
  <si>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</si>
  <si>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</si>
  <si>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</si>
  <si>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</si>
  <si>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</si>
  <si>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</si>
  <si>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</si>
  <si>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</si>
  <si>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</si>
  <si>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</si>
  <si>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</si>
  <si>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</si>
  <si>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</si>
  <si>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</si>
  <si>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</si>
  <si>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</si>
  <si>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</si>
  <si>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</si>
  <si>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</si>
  <si>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</si>
  <si>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</si>
  <si>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</si>
  <si>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</si>
  <si>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</si>
  <si>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</si>
  <si>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</si>
  <si>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</si>
  <si>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</si>
  <si>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</si>
  <si>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</si>
  <si>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</si>
  <si>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</si>
  <si>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</si>
  <si>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</si>
  <si>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</si>
  <si>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</si>
  <si>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</si>
  <si>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</si>
  <si>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</si>
  <si>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</si>
  <si>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</si>
  <si>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</si>
  <si>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</si>
  <si>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</si>
  <si>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</si>
  <si>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</si>
  <si>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</si>
  <si>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</si>
  <si>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</si>
  <si>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</si>
  <si>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</si>
  <si>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</si>
  <si>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</si>
  <si>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</si>
  <si>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</si>
  <si>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</si>
  <si>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</si>
  <si>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</si>
  <si>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</si>
  <si>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</si>
  <si>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</si>
  <si>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</si>
  <si>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</si>
  <si>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</si>
  <si>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</si>
  <si>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</si>
  <si>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</si>
  <si>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</si>
  <si>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</si>
  <si>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</si>
  <si>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</si>
  <si>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</si>
  <si>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</si>
  <si>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</si>
  <si>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</si>
  <si>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</si>
  <si>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</si>
  <si>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</si>
  <si>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</si>
  <si>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</si>
  <si>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</si>
  <si>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</si>
  <si>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</si>
  <si>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</si>
  <si>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</si>
  <si>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</si>
  <si>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</si>
  <si>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</si>
  <si>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</si>
  <si>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</si>
  <si>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</si>
  <si>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</si>
  <si>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</si>
  <si>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</si>
  <si>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</si>
  <si>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</si>
  <si>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</si>
  <si>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</si>
  <si>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</si>
  <si>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</si>
  <si>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</si>
  <si>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</si>
  <si>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</si>
  <si>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</si>
  <si>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</si>
  <si>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</si>
  <si>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</si>
  <si>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</si>
  <si>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</si>
  <si>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</si>
  <si>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</si>
  <si>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</si>
  <si>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</si>
  <si>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</si>
  <si>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</si>
  <si>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</si>
  <si>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</si>
  <si>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</si>
  <si>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</si>
  <si>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</si>
  <si>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</si>
  <si>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</si>
  <si>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</si>
  <si>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</si>
  <si>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</si>
  <si>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</si>
  <si>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</si>
  <si>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</si>
  <si>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</si>
  <si>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</si>
  <si>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</si>
  <si>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</si>
  <si>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</si>
  <si>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</si>
  <si>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</si>
  <si>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</si>
  <si>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</si>
  <si>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</si>
  <si>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</si>
  <si>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</si>
  <si>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</si>
  <si>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</si>
  <si>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</si>
  <si>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</si>
  <si>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</si>
  <si>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</si>
  <si>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</si>
  <si>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</si>
  <si>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</si>
  <si>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</si>
  <si>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</si>
  <si>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</si>
  <si>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</si>
  <si>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</si>
  <si>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</si>
  <si>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</si>
  <si>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</si>
  <si>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</si>
  <si>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</si>
  <si>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</si>
  <si>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</si>
  <si>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</si>
  <si>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</si>
  <si>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</si>
  <si>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</si>
  <si>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</si>
  <si>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</si>
  <si>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</si>
  <si>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</si>
  <si>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</si>
  <si>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</si>
  <si>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</si>
  <si>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</si>
  <si>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</si>
  <si>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</si>
  <si>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</si>
  <si>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</si>
  <si>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</si>
  <si>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</si>
  <si>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</si>
  <si>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</si>
  <si>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</si>
  <si>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</si>
  <si>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</si>
  <si>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</si>
  <si>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</si>
  <si>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</si>
  <si>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</si>
  <si>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</si>
  <si>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</si>
  <si>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</si>
  <si>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</si>
  <si>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</si>
  <si>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</si>
  <si>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</si>
  <si>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</si>
  <si>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</si>
  <si>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</si>
  <si>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</si>
  <si>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</si>
  <si>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</si>
  <si>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</si>
  <si>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</si>
  <si>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</si>
  <si>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</si>
  <si>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</si>
  <si>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</si>
  <si>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</si>
  <si>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</si>
  <si>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</si>
  <si>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</si>
  <si>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</si>
  <si>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</si>
  <si>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</si>
  <si>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</si>
  <si>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</si>
  <si>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</si>
  <si>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</si>
  <si>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</si>
  <si>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</si>
  <si>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</si>
  <si>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</si>
  <si>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</si>
  <si>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</si>
  <si>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</si>
  <si>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</si>
  <si>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</si>
  <si>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</si>
  <si>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</si>
  <si>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</si>
  <si>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</si>
  <si>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</si>
  <si>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</si>
  <si>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</si>
  <si>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</si>
  <si>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</si>
  <si>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</si>
  <si>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</si>
  <si>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</si>
  <si>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</si>
  <si>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</si>
  <si>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</si>
  <si>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</si>
  <si>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</si>
  <si>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</si>
  <si>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</si>
  <si>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</si>
  <si>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</si>
  <si>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</si>
  <si>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</si>
  <si>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</si>
  <si>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</si>
  <si>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</si>
  <si>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</si>
  <si>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</si>
  <si>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</si>
  <si>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</si>
  <si>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</si>
  <si>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</si>
  <si>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</si>
  <si>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</si>
  <si>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</si>
  <si>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</si>
  <si>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</si>
  <si>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</si>
  <si>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</si>
  <si>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</si>
  <si>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</si>
  <si>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</si>
  <si>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</si>
  <si>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</si>
  <si>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</si>
  <si>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</si>
  <si>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</si>
  <si>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</si>
  <si>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</si>
  <si>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</si>
  <si>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</si>
  <si>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</si>
  <si>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</si>
  <si>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</si>
  <si>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</si>
  <si>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</si>
  <si>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</si>
  <si>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</si>
  <si>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</si>
  <si>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</si>
  <si>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</si>
  <si>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</si>
  <si>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</si>
  <si>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</si>
  <si>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</si>
  <si>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</si>
  <si>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</si>
  <si>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</si>
  <si>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</si>
  <si>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</si>
  <si>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</si>
  <si>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</si>
  <si>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</si>
  <si>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</si>
  <si>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</si>
  <si>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</si>
  <si>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</si>
  <si>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</si>
  <si>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</si>
  <si>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</si>
  <si>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</si>
  <si>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</si>
  <si>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</si>
  <si>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</si>
  <si>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</si>
  <si>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</si>
  <si>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</si>
  <si>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</si>
  <si>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</si>
  <si>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</si>
  <si>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</si>
  <si>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</si>
  <si>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</si>
  <si>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</si>
  <si>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</si>
  <si>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</si>
  <si>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</si>
  <si>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</si>
  <si>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</si>
  <si>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</si>
  <si>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</si>
  <si>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</si>
  <si>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</si>
  <si>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</si>
  <si>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</si>
  <si>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</si>
  <si>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</si>
  <si>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</si>
  <si>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</si>
  <si>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</si>
  <si>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</si>
  <si>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</si>
  <si>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</si>
  <si>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</si>
  <si>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</si>
  <si>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</si>
  <si>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</si>
  <si>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</si>
  <si>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</si>
  <si>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</si>
  <si>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</si>
  <si>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</si>
  <si>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</si>
  <si>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</si>
  <si>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</si>
  <si>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</si>
  <si>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</si>
  <si>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</si>
  <si>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</si>
  <si>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</si>
  <si>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</si>
  <si>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</si>
  <si>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</si>
  <si>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</si>
  <si>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</si>
  <si>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</si>
  <si>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</si>
  <si>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</si>
  <si>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</si>
  <si>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</si>
  <si>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</si>
  <si>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</si>
  <si>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</si>
  <si>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</si>
  <si>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</si>
  <si>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</si>
  <si>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</si>
  <si>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</si>
  <si>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</si>
  <si>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</si>
  <si>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</si>
  <si>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</si>
  <si>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</si>
  <si>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</si>
  <si>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</si>
  <si>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</si>
  <si>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</si>
  <si>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</si>
  <si>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</si>
  <si>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</si>
  <si>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</si>
  <si>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</si>
  <si>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</si>
  <si>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</si>
  <si>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</si>
  <si>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</si>
  <si>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</si>
  <si>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</si>
  <si>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</si>
  <si>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</si>
  <si>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</si>
  <si>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</si>
  <si>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</si>
  <si>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</si>
  <si>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</si>
  <si>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</si>
  <si>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</si>
  <si>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</si>
  <si>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</si>
  <si>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</si>
  <si>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</si>
  <si>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</si>
  <si>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</si>
  <si>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</si>
  <si>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</si>
  <si>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</si>
  <si>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</si>
  <si>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</si>
  <si>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</si>
  <si>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</si>
  <si>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</si>
  <si>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</si>
  <si>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</si>
  <si>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</si>
  <si>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</si>
  <si>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</si>
  <si>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</si>
  <si>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</si>
  <si>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</si>
  <si>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</si>
  <si>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</si>
  <si>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</si>
  <si>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</si>
  <si>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</si>
  <si>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</si>
  <si>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</si>
  <si>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</si>
  <si>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</si>
  <si>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</si>
  <si>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</si>
  <si>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</si>
  <si>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</si>
  <si>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</si>
  <si>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</si>
  <si>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</si>
  <si>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</si>
  <si>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</si>
  <si>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</si>
  <si>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</si>
  <si>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</si>
  <si>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</si>
  <si>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</si>
  <si>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</si>
  <si>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</si>
  <si>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</si>
  <si>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</si>
  <si>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</si>
  <si>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</si>
  <si>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</si>
  <si>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</si>
  <si>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</si>
  <si>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</si>
  <si>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</si>
  <si>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</si>
  <si>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</si>
  <si>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</si>
  <si>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</si>
  <si>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</si>
  <si>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</si>
  <si>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</si>
  <si>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</si>
  <si>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</si>
  <si>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</si>
  <si>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</si>
  <si>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</si>
  <si>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</si>
  <si>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</si>
  <si>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</si>
  <si>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</si>
  <si>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</si>
  <si>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</si>
  <si>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</si>
  <si>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</si>
  <si>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</si>
  <si>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</si>
  <si>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</si>
  <si>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</si>
  <si>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</si>
  <si>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</si>
  <si>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</si>
  <si>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</si>
  <si>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</si>
  <si>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</si>
  <si>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</si>
  <si>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</si>
  <si>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</si>
  <si>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</si>
  <si>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</si>
  <si>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</si>
  <si>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</si>
  <si>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</si>
  <si>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</si>
  <si>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</si>
  <si>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</si>
  <si>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</si>
  <si>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</si>
  <si>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</si>
  <si>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</si>
  <si>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</si>
  <si>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</si>
  <si>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</si>
  <si>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</si>
  <si>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</si>
  <si>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</si>
  <si>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</si>
  <si>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</si>
  <si>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</si>
  <si>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</si>
  <si>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</si>
  <si>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</si>
  <si>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</si>
  <si>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</si>
  <si>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</si>
  <si>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</si>
  <si>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</si>
  <si>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</si>
  <si>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</si>
  <si>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</si>
  <si>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</si>
  <si>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</si>
  <si>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</si>
  <si>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</si>
  <si>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</si>
  <si>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</si>
  <si>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</si>
  <si>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</si>
  <si>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</si>
  <si>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</si>
  <si>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</si>
  <si>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</si>
  <si>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</si>
  <si>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</si>
  <si>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</si>
  <si>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</si>
  <si>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</si>
  <si>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</si>
  <si>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</si>
  <si>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</si>
  <si>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</si>
  <si>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</si>
  <si>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</si>
  <si>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</si>
  <si>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</si>
  <si>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</si>
  <si>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</si>
  <si>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</si>
  <si>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</si>
  <si>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</si>
  <si>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</si>
  <si>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</si>
  <si>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</si>
  <si>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</si>
  <si>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</si>
  <si>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</si>
  <si>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</si>
  <si>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</si>
  <si>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</si>
  <si>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</si>
  <si>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</si>
  <si>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</si>
  <si>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</si>
  <si>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</si>
  <si>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</si>
  <si>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</si>
  <si>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</si>
  <si>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</si>
  <si>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</si>
  <si>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</si>
  <si>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</si>
  <si>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</si>
  <si>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</si>
  <si>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</si>
  <si>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</si>
  <si>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</si>
  <si>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</si>
  <si>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</si>
  <si>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</si>
  <si>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</si>
  <si>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</si>
  <si>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</si>
  <si>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</si>
  <si>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</si>
  <si>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</si>
  <si>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</si>
  <si>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</si>
  <si>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</si>
  <si>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</si>
  <si>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</si>
  <si>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</si>
  <si>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</si>
  <si>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</si>
  <si>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</si>
  <si>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</si>
  <si>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</si>
  <si>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</si>
  <si>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</si>
  <si>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</si>
  <si>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</si>
  <si>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</si>
  <si>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</si>
  <si>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</si>
  <si>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</si>
  <si>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</si>
  <si>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</si>
  <si>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</si>
  <si>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</si>
  <si>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</si>
  <si>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</si>
  <si>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</si>
  <si>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</si>
  <si>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</si>
  <si>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</si>
  <si>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</si>
  <si>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</si>
  <si>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</si>
  <si>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</si>
  <si>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</si>
  <si>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</si>
  <si>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</si>
  <si>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</si>
  <si>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</si>
  <si>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</si>
  <si>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</si>
  <si>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</si>
  <si>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</si>
  <si>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</si>
  <si>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</si>
  <si>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</si>
  <si>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</si>
  <si>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</si>
  <si>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</si>
  <si>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</si>
  <si>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</si>
  <si>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</si>
  <si>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</si>
  <si>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</si>
  <si>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</si>
  <si>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</si>
  <si>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</si>
  <si>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</si>
  <si>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</si>
  <si>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</si>
  <si>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</si>
  <si>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</si>
  <si>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</si>
  <si>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</si>
  <si>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</si>
  <si>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</si>
  <si>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</si>
  <si>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</si>
  <si>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</si>
  <si>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</si>
  <si>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</si>
  <si>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</si>
  <si>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</si>
  <si>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</si>
  <si>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</si>
  <si>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</si>
  <si>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</si>
  <si>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</si>
  <si>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</si>
  <si>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</si>
  <si>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</si>
  <si>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</si>
  <si>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</si>
  <si>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</si>
  <si>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</si>
  <si>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</si>
  <si>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</si>
  <si>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</si>
  <si>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</si>
  <si>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</si>
  <si>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</si>
  <si>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</si>
  <si>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</si>
  <si>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</si>
  <si>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</si>
  <si>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</si>
  <si>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</si>
  <si>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</si>
  <si>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</si>
  <si>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</si>
  <si>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</si>
  <si>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</si>
  <si>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</si>
  <si>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</si>
  <si>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</si>
  <si>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</si>
  <si>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</si>
  <si>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</si>
  <si>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</si>
  <si>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</si>
  <si>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</si>
  <si>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</si>
  <si>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</si>
  <si>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</si>
  <si>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</si>
  <si>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</si>
  <si>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</si>
  <si>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</si>
  <si>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</si>
  <si>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</si>
  <si>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</si>
  <si>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</si>
  <si>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</si>
  <si>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</si>
  <si>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</si>
  <si>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</si>
  <si>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</si>
  <si>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</si>
  <si>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</si>
  <si>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</si>
  <si>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</si>
  <si>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</si>
  <si>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</si>
  <si>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</si>
  <si>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</si>
  <si>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</si>
  <si>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</si>
  <si>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</si>
  <si>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</si>
  <si>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</si>
  <si>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</si>
  <si>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</si>
  <si>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</si>
  <si>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</si>
  <si>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</si>
  <si>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</si>
  <si>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</si>
  <si>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</si>
  <si>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</si>
  <si>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</si>
  <si>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</si>
  <si>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</si>
  <si>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</si>
  <si>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</si>
  <si>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</si>
  <si>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</si>
  <si>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</si>
  <si>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</si>
  <si>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</si>
  <si>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</si>
  <si>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</si>
  <si>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</si>
  <si>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</si>
  <si>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</si>
  <si>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</si>
  <si>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</si>
  <si>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</si>
  <si>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</si>
  <si>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</si>
  <si>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</si>
  <si>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</si>
  <si>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</si>
  <si>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</si>
  <si>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</si>
  <si>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</si>
  <si>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</si>
  <si>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</si>
  <si>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</si>
  <si>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</si>
  <si>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</si>
  <si>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</si>
  <si>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</si>
  <si>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</si>
  <si>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</si>
  <si>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</si>
  <si>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</si>
  <si>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</si>
  <si>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</si>
  <si>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</si>
  <si>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</si>
  <si>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</si>
  <si>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</si>
  <si>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</si>
  <si>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</si>
  <si>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</si>
  <si>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</si>
  <si>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</si>
  <si>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</si>
  <si>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</si>
  <si>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</si>
  <si>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</si>
  <si>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</si>
  <si>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</si>
  <si>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</si>
  <si>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</si>
  <si>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</si>
  <si>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</si>
  <si>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</si>
  <si>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</si>
  <si>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</si>
  <si>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</si>
  <si>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</si>
  <si>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</si>
  <si>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</si>
  <si>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</si>
  <si>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</si>
  <si>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</si>
  <si>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</si>
  <si>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</si>
  <si>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</si>
  <si>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</si>
  <si>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</si>
  <si>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</si>
  <si>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</si>
  <si>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</si>
  <si>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</si>
  <si>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</si>
  <si>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</si>
  <si>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</si>
  <si>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</si>
  <si>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</si>
  <si>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</si>
  <si>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</si>
  <si>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</si>
  <si>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</si>
  <si>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</si>
  <si>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</si>
  <si>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</si>
  <si>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</si>
  <si>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</si>
  <si>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</si>
  <si>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</si>
  <si>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</si>
  <si>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</si>
  <si>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</si>
  <si>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</si>
  <si>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</si>
  <si>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</si>
  <si>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</si>
  <si>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</si>
  <si>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</si>
  <si>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</si>
  <si>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</si>
  <si>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</si>
  <si>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</si>
  <si>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</si>
  <si>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</si>
  <si>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</si>
  <si>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</si>
  <si>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</si>
  <si>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</si>
  <si>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</si>
  <si>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</si>
  <si>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</si>
  <si>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</si>
  <si>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</si>
  <si>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</si>
  <si>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</si>
  <si>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</si>
  <si>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</si>
  <si>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</si>
  <si>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</si>
  <si>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</si>
  <si>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</si>
  <si>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</si>
  <si>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</si>
  <si>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</si>
  <si>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</si>
  <si>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</si>
  <si>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</si>
  <si>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</si>
  <si>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</si>
  <si>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</si>
  <si>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</si>
  <si>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</si>
  <si>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</si>
  <si>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</si>
  <si>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</si>
  <si>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</si>
  <si>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</si>
  <si>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</si>
  <si>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</si>
  <si>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</si>
  <si>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</si>
  <si>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</si>
  <si>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</si>
  <si>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</si>
  <si>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</si>
  <si>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</si>
  <si>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</si>
  <si>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</si>
  <si>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</si>
  <si>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</si>
  <si>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</si>
  <si>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</si>
  <si>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</si>
  <si>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</si>
  <si>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</si>
  <si>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</si>
  <si>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</si>
  <si>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</si>
  <si>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</si>
  <si>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</si>
  <si>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</si>
  <si>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</si>
  <si>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</si>
  <si>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</si>
  <si>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</si>
  <si>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</si>
  <si>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</si>
  <si>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</si>
  <si>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</si>
  <si>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</si>
  <si>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</si>
  <si>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</si>
  <si>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</si>
  <si>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</si>
  <si>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</si>
  <si>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</si>
  <si>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</si>
  <si>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</si>
  <si>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</si>
  <si>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</si>
  <si>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</si>
  <si>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</si>
  <si>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</si>
  <si>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</si>
  <si>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</si>
  <si>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</si>
  <si>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</si>
  <si>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</si>
  <si>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</si>
  <si>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</si>
  <si>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</si>
  <si>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</si>
  <si>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</si>
  <si>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</si>
  <si>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</si>
  <si>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</si>
  <si>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</si>
  <si>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</si>
  <si>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</si>
  <si>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</si>
  <si>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</si>
  <si>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</si>
  <si>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</si>
  <si>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</si>
  <si>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</si>
  <si>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</si>
  <si>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</si>
  <si>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</si>
  <si>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</si>
  <si>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</si>
  <si>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</si>
  <si>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</si>
  <si>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</si>
  <si>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</si>
  <si>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</si>
  <si>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</si>
  <si>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</si>
  <si>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</si>
  <si>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</si>
  <si>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</si>
  <si>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</si>
  <si>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</si>
  <si>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</si>
  <si>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</si>
  <si>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</si>
  <si>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</si>
  <si>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</si>
  <si>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</si>
  <si>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</si>
  <si>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</si>
  <si>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</si>
  <si>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</si>
  <si>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</si>
  <si>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</si>
  <si>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</si>
  <si>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</si>
  <si>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</si>
  <si>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</si>
  <si>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</si>
  <si>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</si>
  <si>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</si>
  <si>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</si>
  <si>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</si>
  <si>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</si>
  <si>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</si>
  <si>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</si>
  <si>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</si>
  <si>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</si>
  <si>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</si>
  <si>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</si>
  <si>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</si>
  <si>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</si>
  <si>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</si>
  <si>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</si>
  <si>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</si>
  <si>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</si>
  <si>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</si>
  <si>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</si>
  <si>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</si>
  <si>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</si>
  <si>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</si>
  <si>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</si>
  <si>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</si>
  <si>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</si>
  <si>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</si>
  <si>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</si>
  <si>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</si>
  <si>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</si>
  <si>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</si>
  <si>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</si>
  <si>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</si>
  <si>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</si>
  <si>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</si>
  <si>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</si>
  <si>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</si>
  <si>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</si>
  <si>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</si>
  <si>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</si>
  <si>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</si>
  <si>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</si>
  <si>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</si>
  <si>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</si>
  <si>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</si>
  <si>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</si>
  <si>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</si>
  <si>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</si>
  <si>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</si>
  <si>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</si>
  <si>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</si>
  <si>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</si>
  <si>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</si>
  <si>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</si>
  <si>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</si>
  <si>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</si>
  <si>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</si>
  <si>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</si>
  <si>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</si>
  <si>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</si>
  <si>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</si>
  <si>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</si>
  <si>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</si>
  <si>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</si>
  <si>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</si>
  <si>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</si>
  <si>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</si>
  <si>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</si>
  <si>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</si>
  <si>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</si>
  <si>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</si>
  <si>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</si>
  <si>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</si>
  <si>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</si>
  <si>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</si>
  <si>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</si>
  <si>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</si>
  <si>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</si>
  <si>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</si>
  <si>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</si>
  <si>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</si>
  <si>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</si>
  <si>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</si>
  <si>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</si>
  <si>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</si>
  <si>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</si>
  <si>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</si>
  <si>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</si>
  <si>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</si>
  <si>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</si>
  <si>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</si>
  <si>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</si>
  <si>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</si>
  <si>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</si>
  <si>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</si>
  <si>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</si>
  <si>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</si>
  <si>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</si>
  <si>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</si>
  <si>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</si>
  <si>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</si>
  <si>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</si>
  <si>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</si>
  <si>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</si>
  <si>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</si>
  <si>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</si>
  <si>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</si>
  <si>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</si>
  <si>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</si>
  <si>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</si>
  <si>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</si>
  <si>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</si>
  <si>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</si>
  <si>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</si>
  <si>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</si>
  <si>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</si>
  <si>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</si>
  <si>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</si>
  <si>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</si>
  <si>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</si>
  <si>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</si>
  <si>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</si>
  <si>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</si>
  <si>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</si>
  <si>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</si>
  <si>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</si>
  <si>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</si>
  <si>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</si>
  <si>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</si>
  <si>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</si>
  <si>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</si>
  <si>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</si>
  <si>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</si>
  <si>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</si>
  <si>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</si>
  <si>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</si>
  <si>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</si>
  <si>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</si>
  <si>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</si>
  <si>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</si>
  <si>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</si>
  <si>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</si>
  <si>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</si>
  <si>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</si>
  <si>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</si>
  <si>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</si>
  <si>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</si>
  <si>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</si>
  <si>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</si>
  <si>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</si>
  <si>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</si>
  <si>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</si>
  <si>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</si>
  <si>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</si>
  <si>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</si>
  <si>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</si>
  <si>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</si>
  <si>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</si>
  <si>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</si>
  <si>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</si>
  <si>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</si>
  <si>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</si>
  <si>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</si>
  <si>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</si>
  <si>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</si>
  <si>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</si>
  <si>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</si>
  <si>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</si>
  <si>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</si>
  <si>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</si>
  <si>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</si>
  <si>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</si>
  <si>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</si>
  <si>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</si>
  <si>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</si>
  <si>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</si>
  <si>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</si>
  <si>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</si>
  <si>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</si>
  <si>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</si>
  <si>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</si>
  <si>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</si>
  <si>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</si>
  <si>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</si>
  <si>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</si>
  <si>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</si>
  <si>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</si>
  <si>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</si>
  <si>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</si>
  <si>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</si>
  <si>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</si>
  <si>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</si>
  <si>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</si>
  <si>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</si>
  <si>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</si>
  <si>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</si>
  <si>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</si>
  <si>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</si>
  <si>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</si>
  <si>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</si>
  <si>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</si>
  <si>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</si>
  <si>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</si>
  <si>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</si>
  <si>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</si>
  <si>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</si>
  <si>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</si>
  <si>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</si>
  <si>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</si>
  <si>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</si>
  <si>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</si>
  <si>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</si>
  <si>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</si>
  <si>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</si>
  <si>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</si>
  <si>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</si>
  <si>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</si>
  <si>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</si>
  <si>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</si>
  <si>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</si>
  <si>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</si>
  <si>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</si>
  <si>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</si>
  <si>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</si>
  <si>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</si>
  <si>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</si>
  <si>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</si>
  <si>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</si>
  <si>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</si>
  <si>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</si>
  <si>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</si>
  <si>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</si>
  <si>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</si>
  <si>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</si>
  <si>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</si>
  <si>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</si>
  <si>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</si>
  <si>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</si>
  <si>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</si>
  <si>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</si>
  <si>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</si>
  <si>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</si>
  <si>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</si>
  <si>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</si>
  <si>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</si>
  <si>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</si>
  <si>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</si>
  <si>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</si>
  <si>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</si>
  <si>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</si>
  <si>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</si>
  <si>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</si>
  <si>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</si>
  <si>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</si>
  <si>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</si>
  <si>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</si>
  <si>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</si>
  <si>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</si>
  <si>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</si>
  <si>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</si>
  <si>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</si>
  <si>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</si>
  <si>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</si>
  <si>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</si>
  <si>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</si>
  <si>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</si>
  <si>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</si>
  <si>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</si>
  <si>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</si>
  <si>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</si>
  <si>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</si>
  <si>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</si>
  <si>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</si>
  <si>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</si>
  <si>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</si>
  <si>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</si>
  <si>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</si>
  <si>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</si>
  <si>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</si>
  <si>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</si>
  <si>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</si>
  <si>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</si>
  <si>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</si>
  <si>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</si>
  <si>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</si>
  <si>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</si>
  <si>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</si>
  <si>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</si>
  <si>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</si>
  <si>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</si>
  <si>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</si>
  <si>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</si>
  <si>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</si>
  <si>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</si>
  <si>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</si>
  <si>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</si>
  <si>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</si>
  <si>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</si>
  <si>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</si>
  <si>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</si>
  <si>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</si>
  <si>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</si>
  <si>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</si>
  <si>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</si>
  <si>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</si>
  <si>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</si>
  <si>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</si>
  <si>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</si>
  <si>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</si>
  <si>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</si>
  <si>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</si>
  <si>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</si>
  <si>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</si>
  <si>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</si>
  <si>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</si>
  <si>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</si>
  <si>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</si>
  <si>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</si>
  <si>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</si>
  <si>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</si>
  <si>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</si>
  <si>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</si>
  <si>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</si>
  <si>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</si>
  <si>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</si>
  <si>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</si>
  <si>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</si>
  <si>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</si>
  <si>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</si>
  <si>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</si>
  <si>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</si>
  <si>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</si>
  <si>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</si>
  <si>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</si>
  <si>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</si>
  <si>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</si>
  <si>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</si>
  <si>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</si>
  <si>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</si>
  <si>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</si>
  <si>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</si>
  <si>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</si>
  <si>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</si>
  <si>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</si>
  <si>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</si>
  <si>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</si>
  <si>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</si>
  <si>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</si>
  <si>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</si>
  <si>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</si>
  <si>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</si>
  <si>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</si>
  <si>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</si>
  <si>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</si>
  <si>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</si>
  <si>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</si>
  <si>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</si>
  <si>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</si>
  <si>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</si>
  <si>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</si>
  <si>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</si>
  <si>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</si>
  <si>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</si>
  <si>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</si>
  <si>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</si>
  <si>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</si>
  <si>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</si>
  <si>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</si>
  <si>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</si>
  <si>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</si>
  <si>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</si>
  <si>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</si>
  <si>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</si>
  <si>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</si>
  <si>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</si>
  <si>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</si>
  <si>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</si>
  <si>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</si>
  <si>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</si>
  <si>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</si>
  <si>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</si>
  <si>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</si>
  <si>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</si>
  <si>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</si>
  <si>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</si>
  <si>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</si>
  <si>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</si>
  <si>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</si>
  <si>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</si>
  <si>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</si>
  <si>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</si>
  <si>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</si>
  <si>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</si>
  <si>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</si>
  <si>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</si>
  <si>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</si>
  <si>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</si>
  <si>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</si>
  <si>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</si>
  <si>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</si>
  <si>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</si>
  <si>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</si>
  <si>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</si>
  <si>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</si>
  <si>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</si>
  <si>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</si>
  <si>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</si>
  <si>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</si>
  <si>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</si>
  <si>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</si>
  <si>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</si>
  <si>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</si>
  <si>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</si>
  <si>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</si>
  <si>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</si>
  <si>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</si>
  <si>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</si>
  <si>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</si>
  <si>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</si>
  <si>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</si>
  <si>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</si>
  <si>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</si>
  <si>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</si>
  <si>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</si>
  <si>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</si>
  <si>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</si>
  <si>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</si>
  <si>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</si>
  <si>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</si>
  <si>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</si>
  <si>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</si>
  <si>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</si>
  <si>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</si>
  <si>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</si>
  <si>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</si>
  <si>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</si>
  <si>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</si>
  <si>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</si>
  <si>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</si>
  <si>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</si>
  <si>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</si>
  <si>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</si>
  <si>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</si>
  <si>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</si>
  <si>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</si>
  <si>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</si>
  <si>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</si>
  <si>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</si>
  <si>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</si>
  <si>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</si>
  <si>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</si>
  <si>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</si>
  <si>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</si>
  <si>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</si>
  <si>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</si>
  <si>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</si>
  <si>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</si>
  <si>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</si>
  <si>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</si>
  <si>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</si>
  <si>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</si>
  <si>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</si>
  <si>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</si>
  <si>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</si>
  <si>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</si>
  <si>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</si>
  <si>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</si>
  <si>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</si>
  <si>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</si>
  <si>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</si>
  <si>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</si>
  <si>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</si>
  <si>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</si>
  <si>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</si>
  <si>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</si>
  <si>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</si>
  <si>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</si>
  <si>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</si>
  <si>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</si>
  <si>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</si>
  <si>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</si>
  <si>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</si>
  <si>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</si>
  <si>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</si>
  <si>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</si>
  <si>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</si>
  <si>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</si>
  <si>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</si>
  <si>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</si>
  <si>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</si>
  <si>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</si>
  <si>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</si>
  <si>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</si>
  <si>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</si>
  <si>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</si>
  <si>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</si>
  <si>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</si>
  <si>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</si>
  <si>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</si>
  <si>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</si>
  <si>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</si>
  <si>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</si>
  <si>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</si>
  <si>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</si>
  <si>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</si>
  <si>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</si>
  <si>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</si>
  <si>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</si>
  <si>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</si>
  <si>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</si>
  <si>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</si>
  <si>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</si>
  <si>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</si>
  <si>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</si>
  <si>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</si>
  <si>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</si>
  <si>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</si>
  <si>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</si>
  <si>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</si>
  <si>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</si>
  <si>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</si>
  <si>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</si>
  <si>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</si>
  <si>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</si>
  <si>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</si>
  <si>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</si>
  <si>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</si>
  <si>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</si>
  <si>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</si>
  <si>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</si>
  <si>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</si>
  <si>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</si>
  <si>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</si>
  <si>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</si>
  <si>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</si>
  <si>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</si>
  <si>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</si>
  <si>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</si>
  <si>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</si>
  <si>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</si>
  <si>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</si>
  <si>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</si>
  <si>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</si>
  <si>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</si>
  <si>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</si>
  <si>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</si>
  <si>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</si>
  <si>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</si>
  <si>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</si>
  <si>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</si>
  <si>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</si>
  <si>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</si>
  <si>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</si>
  <si>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</si>
  <si>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</si>
  <si>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</si>
  <si>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</si>
  <si>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</si>
  <si>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</si>
  <si>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</si>
  <si>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</si>
  <si>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</si>
  <si>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</si>
  <si>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</si>
  <si>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</si>
  <si>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</si>
  <si>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</si>
  <si>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</si>
  <si>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</si>
  <si>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</si>
  <si>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</si>
  <si>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</si>
  <si>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</si>
  <si>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</si>
  <si>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</si>
  <si>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</si>
  <si>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</si>
  <si>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</si>
  <si>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</si>
  <si>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</si>
  <si>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</si>
  <si>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</si>
  <si>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</si>
  <si>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</si>
  <si>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</si>
  <si>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</si>
  <si>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</si>
  <si>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</si>
  <si>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</si>
  <si>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</si>
  <si>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</si>
  <si>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</si>
  <si>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</si>
  <si>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</si>
  <si>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</si>
  <si>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</si>
  <si>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</si>
  <si>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</si>
  <si>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</si>
  <si>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</si>
  <si>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</si>
  <si>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</si>
  <si>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</si>
  <si>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</si>
  <si>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</si>
  <si>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</si>
  <si>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</si>
  <si>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</si>
  <si>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</si>
  <si>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</si>
  <si>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</si>
  <si>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</si>
  <si>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</si>
  <si>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</si>
  <si>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</si>
  <si>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</si>
  <si>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</si>
  <si>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</si>
  <si>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</si>
  <si>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</si>
  <si>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</si>
  <si>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</si>
  <si>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</si>
  <si>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</si>
  <si>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</si>
  <si>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</si>
  <si>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</si>
  <si>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</si>
  <si>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</si>
  <si>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</si>
  <si>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</si>
  <si>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</si>
  <si>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</si>
  <si>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</si>
  <si>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</si>
  <si>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</si>
  <si>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</si>
  <si>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</si>
  <si>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</si>
  <si>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</si>
  <si>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</si>
  <si>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</si>
  <si>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</si>
  <si>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</si>
  <si>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</si>
  <si>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</si>
  <si>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</si>
  <si>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</si>
  <si>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</si>
  <si>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</si>
  <si>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</si>
  <si>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</si>
  <si>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</si>
  <si>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</si>
  <si>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</si>
  <si>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</si>
  <si>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</si>
  <si>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</si>
  <si>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</si>
  <si>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</si>
  <si>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</si>
  <si>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</si>
  <si>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</si>
  <si>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</si>
  <si>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</si>
  <si>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</si>
  <si>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</si>
  <si>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</si>
  <si>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</si>
  <si>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</si>
  <si>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</si>
  <si>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</si>
  <si>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</si>
  <si>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</si>
  <si>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</si>
  <si>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</si>
  <si>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</si>
  <si>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</si>
  <si>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</si>
  <si>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</si>
  <si>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</si>
  <si>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</si>
  <si>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</si>
  <si>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</si>
  <si>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</si>
  <si>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</si>
  <si>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</si>
  <si>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</si>
  <si>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</si>
  <si>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</si>
  <si>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</si>
  <si>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</si>
  <si>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</si>
  <si>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</si>
  <si>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</si>
  <si>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</si>
  <si>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</si>
  <si>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</si>
  <si>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</si>
  <si>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</si>
  <si>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</si>
  <si>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</si>
  <si>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</si>
  <si>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</si>
  <si>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</si>
  <si>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</si>
  <si>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</si>
  <si>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</si>
  <si>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</si>
  <si>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</si>
  <si>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</si>
  <si>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</si>
  <si>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</si>
  <si>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</si>
  <si>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</si>
  <si>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</si>
  <si>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</si>
  <si>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</si>
  <si>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</si>
  <si>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</si>
  <si>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</si>
  <si>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</si>
  <si>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</si>
  <si>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</si>
  <si>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</si>
  <si>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</si>
  <si>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</si>
  <si>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</si>
  <si>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</si>
  <si>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</si>
  <si>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</si>
  <si>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</si>
  <si>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</si>
  <si>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</si>
  <si>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</si>
  <si>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</si>
  <si>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</si>
  <si>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</si>
  <si>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</si>
  <si>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</si>
  <si>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</si>
  <si>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</si>
  <si>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</si>
  <si>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</si>
  <si>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</si>
  <si>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</si>
  <si>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</si>
  <si>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</si>
  <si>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</si>
  <si>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</si>
  <si>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</si>
  <si>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</si>
  <si>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</si>
  <si>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</si>
  <si>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</si>
  <si>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</si>
  <si>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</si>
  <si>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</si>
  <si>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</si>
  <si>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</si>
  <si>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</si>
  <si>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</si>
  <si>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</si>
  <si>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</si>
  <si>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</si>
  <si>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</si>
  <si>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</si>
  <si>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</si>
  <si>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</si>
  <si>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</si>
  <si>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</si>
  <si>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</si>
  <si>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</si>
  <si>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</si>
  <si>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</si>
  <si>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</si>
  <si>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</si>
  <si>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</si>
  <si>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</si>
  <si>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</si>
  <si>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</si>
  <si>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</si>
  <si>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</si>
  <si>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</si>
  <si>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</si>
  <si>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</si>
  <si>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</si>
  <si>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</si>
  <si>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</si>
  <si>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</si>
  <si>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</si>
  <si>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</si>
  <si>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</si>
  <si>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</si>
  <si>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</si>
  <si>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</si>
  <si>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</si>
  <si>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</si>
  <si>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</si>
  <si>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</si>
  <si>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</si>
  <si>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</si>
  <si>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</si>
  <si>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</si>
  <si>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</si>
  <si>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</si>
  <si>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</si>
  <si>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</si>
  <si>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</si>
  <si>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</si>
  <si>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</si>
  <si>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</si>
  <si>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</si>
  <si>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</si>
  <si>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</si>
  <si>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</si>
  <si>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</si>
  <si>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</si>
  <si>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</si>
  <si>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</si>
  <si>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</si>
  <si>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</si>
  <si>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</si>
  <si>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</si>
  <si>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</si>
  <si>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</si>
  <si>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</si>
  <si>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</si>
  <si>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</si>
  <si>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</si>
  <si>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</si>
  <si>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</si>
  <si>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</si>
  <si>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</si>
  <si>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</si>
  <si>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</si>
  <si>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</si>
  <si>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</si>
  <si>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</si>
  <si>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</si>
  <si>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</si>
  <si>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</si>
  <si>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</si>
  <si>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</si>
  <si>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</si>
  <si>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</si>
  <si>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</si>
  <si>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</si>
  <si>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</si>
  <si>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</si>
  <si>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</si>
  <si>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</si>
  <si>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</si>
  <si>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</si>
  <si>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</si>
  <si>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</si>
  <si>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</si>
  <si>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</si>
  <si>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</si>
  <si>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</si>
  <si>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</si>
  <si>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</si>
  <si>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</si>
  <si>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</si>
  <si>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</si>
  <si>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</si>
  <si>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</si>
  <si>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</si>
  <si>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</si>
  <si>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</si>
  <si>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</si>
  <si>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</si>
  <si>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</si>
  <si>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</si>
  <si>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</si>
  <si>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</si>
  <si>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</si>
  <si>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</si>
  <si>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</si>
  <si>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</si>
  <si>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</si>
  <si>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</si>
  <si>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</si>
  <si>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</si>
  <si>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</si>
  <si>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</si>
  <si>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</si>
  <si>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</si>
  <si>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</si>
  <si>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</si>
  <si>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</si>
  <si>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</si>
  <si>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</si>
  <si>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</si>
  <si>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</si>
  <si>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</si>
  <si>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</si>
  <si>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</si>
  <si>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</si>
  <si>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</si>
  <si>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</si>
  <si>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</si>
  <si>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</si>
  <si>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</si>
  <si>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</si>
  <si>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</si>
  <si>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</si>
  <si>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</si>
  <si>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</si>
  <si>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</si>
  <si>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</si>
  <si>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</si>
  <si>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</si>
  <si>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</si>
  <si>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</si>
  <si>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</si>
  <si>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</si>
  <si>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</si>
  <si>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</si>
  <si>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</si>
  <si>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</si>
  <si>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</si>
  <si>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</si>
  <si>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</si>
  <si>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</si>
  <si>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</si>
  <si>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</si>
  <si>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</si>
  <si>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</si>
  <si>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</si>
  <si>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</si>
  <si>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</si>
  <si>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</si>
  <si>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</si>
  <si>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</si>
  <si>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</si>
  <si>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</si>
  <si>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</si>
  <si>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</si>
  <si>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</si>
  <si>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</si>
  <si>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</si>
  <si>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</si>
  <si>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</si>
  <si>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</si>
  <si>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</si>
  <si>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</si>
  <si>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</si>
  <si>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</si>
  <si>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</si>
  <si>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</si>
  <si>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</si>
  <si>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</si>
  <si>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</si>
  <si>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</si>
  <si>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</si>
  <si>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</si>
  <si>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</si>
  <si>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</si>
  <si>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</si>
  <si>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</si>
  <si>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</si>
  <si>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</si>
  <si>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</si>
  <si>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</si>
  <si>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</si>
  <si>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</si>
  <si>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</si>
  <si>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</si>
  <si>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</si>
  <si>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</si>
  <si>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</si>
  <si>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</si>
  <si>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</si>
  <si>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</si>
  <si>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</si>
  <si>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</si>
  <si>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</si>
  <si>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</si>
  <si>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</si>
  <si>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</si>
  <si>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</si>
  <si>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</si>
  <si>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</si>
  <si>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</si>
  <si>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</si>
  <si>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</si>
  <si>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</si>
  <si>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</si>
  <si>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</si>
  <si>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</si>
  <si>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</si>
  <si>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</si>
  <si>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</si>
  <si>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</si>
  <si>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</si>
  <si>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</si>
  <si>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</si>
  <si>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</si>
  <si>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</si>
  <si>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</si>
  <si>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</si>
  <si>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</si>
  <si>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</si>
  <si>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</si>
  <si>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</si>
  <si>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</si>
  <si>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</si>
  <si>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</si>
  <si>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</si>
  <si>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</si>
  <si>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</si>
  <si>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</si>
  <si>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</si>
  <si>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</si>
  <si>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</si>
  <si>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</si>
  <si>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</si>
  <si>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</si>
  <si>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</si>
  <si>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</si>
  <si>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</si>
  <si>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</si>
  <si>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</si>
  <si>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</si>
  <si>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</si>
  <si>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</si>
  <si>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</si>
  <si>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</si>
  <si>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</si>
  <si>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</si>
  <si>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</si>
  <si>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</si>
  <si>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</si>
  <si>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</si>
  <si>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</si>
  <si>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</si>
  <si>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</si>
  <si>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</si>
  <si>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</si>
  <si>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</si>
  <si>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</si>
  <si>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</si>
  <si>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</si>
  <si>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</si>
  <si>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</si>
  <si>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</si>
  <si>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</si>
  <si>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</si>
  <si>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</si>
  <si>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</si>
  <si>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</si>
  <si>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</si>
  <si>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</si>
  <si>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</si>
  <si>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</si>
  <si>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</si>
  <si>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</si>
  <si>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</si>
  <si>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</si>
  <si>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</si>
  <si>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</si>
  <si>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</si>
  <si>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</si>
  <si>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</si>
  <si>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</si>
  <si>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</si>
  <si>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</si>
  <si>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</si>
  <si>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</si>
  <si>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</si>
  <si>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</si>
  <si>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</si>
  <si>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</si>
  <si>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</si>
  <si>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</si>
  <si>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</si>
  <si>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</si>
  <si>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</si>
  <si>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</si>
  <si>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</si>
  <si>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</si>
  <si>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</si>
  <si>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</si>
  <si>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</si>
  <si>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</si>
  <si>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</si>
  <si>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</si>
  <si>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</si>
  <si>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</si>
  <si>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</si>
  <si>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</si>
  <si>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</si>
  <si>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</si>
  <si>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</si>
  <si>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</si>
  <si>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</si>
  <si>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</si>
  <si>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</si>
  <si>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</si>
  <si>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</si>
  <si>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</si>
  <si>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</si>
  <si>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</si>
  <si>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</si>
  <si>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</si>
  <si>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</si>
  <si>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</si>
  <si>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</si>
  <si>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</si>
  <si>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</si>
  <si>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</si>
  <si>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</si>
  <si>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</si>
  <si>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</si>
  <si>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</si>
  <si>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</si>
  <si>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</si>
  <si>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</si>
  <si>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</si>
  <si>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</si>
  <si>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</si>
  <si>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</si>
  <si>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</si>
  <si>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</si>
  <si>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</si>
  <si>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</si>
  <si>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</si>
  <si>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</si>
  <si>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</si>
  <si>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</si>
  <si>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</si>
  <si>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</si>
  <si>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</si>
  <si>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</si>
  <si>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</si>
  <si>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</si>
  <si>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</si>
  <si>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</si>
  <si>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</si>
  <si>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</si>
  <si>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</si>
  <si>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</si>
  <si>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</si>
  <si>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</si>
  <si>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</si>
  <si>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</si>
  <si>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</si>
  <si>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</si>
  <si>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</si>
  <si>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</si>
  <si>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</si>
  <si>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</si>
  <si>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</si>
  <si>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</si>
  <si>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</si>
  <si>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</si>
  <si>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</si>
  <si>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</si>
  <si>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</si>
  <si>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</si>
  <si>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</si>
  <si>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</si>
  <si>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</si>
  <si>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</si>
  <si>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</si>
  <si>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</si>
  <si>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</si>
  <si>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</si>
  <si>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</si>
  <si>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</si>
  <si>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</si>
  <si>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</si>
  <si>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</si>
  <si>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</si>
  <si>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</si>
  <si>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</si>
  <si>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</si>
  <si>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</si>
  <si>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</si>
  <si>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</si>
  <si>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</si>
  <si>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</si>
  <si>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</si>
  <si>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</si>
  <si>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</si>
  <si>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</si>
  <si>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</si>
  <si>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</si>
  <si>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</si>
  <si>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</si>
  <si>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</si>
  <si>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</si>
  <si>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</si>
  <si>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</si>
  <si>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</si>
  <si>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</si>
  <si>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</si>
  <si>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</si>
  <si>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</si>
  <si>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</si>
  <si>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</si>
  <si>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</si>
  <si>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</si>
  <si>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</si>
  <si>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</si>
  <si>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</si>
  <si>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</si>
  <si>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</si>
  <si>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</si>
  <si>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</si>
  <si>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</si>
  <si>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</si>
  <si>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</si>
  <si>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</si>
  <si>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</si>
  <si>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</si>
  <si>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</si>
  <si>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</si>
  <si>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</si>
  <si>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</si>
  <si>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</si>
  <si>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</si>
  <si>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</si>
  <si>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</si>
  <si>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</si>
  <si>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</si>
  <si>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</si>
  <si>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</si>
  <si>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</si>
  <si>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</si>
  <si>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</si>
  <si>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</si>
  <si>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</si>
  <si>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</si>
  <si>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</si>
  <si>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</si>
  <si>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</si>
  <si>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</si>
  <si>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</si>
  <si>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</si>
  <si>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</si>
  <si>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</si>
  <si>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</si>
  <si>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</si>
  <si>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</si>
  <si>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</si>
  <si>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</si>
  <si>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</si>
  <si>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</si>
  <si>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</si>
  <si>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</si>
  <si>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</si>
  <si>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</si>
  <si>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</si>
  <si>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</si>
  <si>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</si>
  <si>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</si>
  <si>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</si>
  <si>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</si>
  <si>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</si>
  <si>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</si>
  <si>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</si>
  <si>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</si>
  <si>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</si>
  <si>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</si>
  <si>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</si>
  <si>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</si>
  <si>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</si>
  <si>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</si>
  <si>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</si>
  <si>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</si>
  <si>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</si>
  <si>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</si>
  <si>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</si>
  <si>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</si>
  <si>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</si>
  <si>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</si>
  <si>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</si>
  <si>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</si>
  <si>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</si>
  <si>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</si>
  <si>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</si>
  <si>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</si>
  <si>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</si>
  <si>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</si>
  <si>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</si>
  <si>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</si>
  <si>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</si>
  <si>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</si>
  <si>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</si>
  <si>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</si>
  <si>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</si>
  <si>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</si>
  <si>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</si>
  <si>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</si>
  <si>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</si>
  <si>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</si>
  <si>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</si>
  <si>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</si>
  <si>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</si>
  <si>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</si>
  <si>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</si>
  <si>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</si>
  <si>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</si>
  <si>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</si>
  <si>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</si>
  <si>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</si>
  <si>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</si>
  <si>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</si>
  <si>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</si>
  <si>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</si>
  <si>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</si>
  <si>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</si>
  <si>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</si>
  <si>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</si>
  <si>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</si>
  <si>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</si>
  <si>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</si>
  <si>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</si>
  <si>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</si>
  <si>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</si>
  <si>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</si>
  <si>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</si>
  <si>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</si>
  <si>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</si>
  <si>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</si>
  <si>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</si>
  <si>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</si>
  <si>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</si>
  <si>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</si>
  <si>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</si>
  <si>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</si>
  <si>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</si>
  <si>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</si>
  <si>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</si>
  <si>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</si>
  <si>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</si>
  <si>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</si>
  <si>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</si>
  <si>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</si>
  <si>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</si>
  <si>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</si>
  <si>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</si>
  <si>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</si>
  <si>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</si>
  <si>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</si>
  <si>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</si>
  <si>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</si>
  <si>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</si>
  <si>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</si>
  <si>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</si>
  <si>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</si>
  <si>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</si>
  <si>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</si>
  <si>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</si>
  <si>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</si>
  <si>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</si>
  <si>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</si>
  <si>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</si>
  <si>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</si>
  <si>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</si>
  <si>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</si>
  <si>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</si>
  <si>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</si>
  <si>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</si>
  <si>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</si>
  <si>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</si>
  <si>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</si>
  <si>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</si>
  <si>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</si>
  <si>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</si>
  <si>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</si>
  <si>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</si>
  <si>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</si>
  <si>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</si>
  <si>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</si>
  <si>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</si>
  <si>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</si>
  <si>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</si>
  <si>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</si>
  <si>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</si>
  <si>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</si>
  <si>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</si>
  <si>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</si>
  <si>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</si>
  <si>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</si>
  <si>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</si>
  <si>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</si>
  <si>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</si>
  <si>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</si>
  <si>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</si>
  <si>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</si>
  <si>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</si>
  <si>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</si>
  <si>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</si>
  <si>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</si>
  <si>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</si>
  <si>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</si>
  <si>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</si>
  <si>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</si>
  <si>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</si>
  <si>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</si>
  <si>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</si>
  <si>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</si>
  <si>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</si>
  <si>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</si>
  <si>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</si>
  <si>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</si>
  <si>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</si>
  <si>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</si>
  <si>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</si>
  <si>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</si>
  <si>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</si>
  <si>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</si>
  <si>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</si>
  <si>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</si>
  <si>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</si>
  <si>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</si>
  <si>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</si>
  <si>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</si>
  <si>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</si>
  <si>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</si>
  <si>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</si>
  <si>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</si>
  <si>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</si>
  <si>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</si>
  <si>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</si>
  <si>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</si>
  <si>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</si>
  <si>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</si>
  <si>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</si>
  <si>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</si>
  <si>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</si>
  <si>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</si>
  <si>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</si>
  <si>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</si>
  <si>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</si>
  <si>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</si>
  <si>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</si>
  <si>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</si>
  <si>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</si>
  <si>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</si>
  <si>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</si>
  <si>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</si>
  <si>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</si>
  <si>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</si>
  <si>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</si>
  <si>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</si>
  <si>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</si>
  <si>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</si>
  <si>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</si>
  <si>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</si>
  <si>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</si>
  <si>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</si>
  <si>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</si>
  <si>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</si>
  <si>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</si>
  <si>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</si>
  <si>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</si>
  <si>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</si>
  <si>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</si>
  <si>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</si>
  <si>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</si>
  <si>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</si>
  <si>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</si>
  <si>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</si>
  <si>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</si>
  <si>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</si>
  <si>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</si>
  <si>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</si>
  <si>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</si>
  <si>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</si>
  <si>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</si>
  <si>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</si>
  <si>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</si>
  <si>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</si>
  <si>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</si>
  <si>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</si>
  <si>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</si>
  <si>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</si>
  <si>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</si>
  <si>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</si>
  <si>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</si>
  <si>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</si>
  <si>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</si>
  <si>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</si>
  <si>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</si>
  <si>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</si>
  <si>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</si>
  <si>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</si>
  <si>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</si>
  <si>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</si>
  <si>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</si>
  <si>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</si>
  <si>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</si>
  <si>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</si>
  <si>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</si>
  <si>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</si>
  <si>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</si>
  <si>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</si>
  <si>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</si>
  <si>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</si>
  <si>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</si>
  <si>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</si>
  <si>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</si>
  <si>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</si>
  <si>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</si>
  <si>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</si>
  <si>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</si>
  <si>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</si>
  <si>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</si>
  <si>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</si>
  <si>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</si>
  <si>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</si>
  <si>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</si>
  <si>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</si>
  <si>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</si>
  <si>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</si>
  <si>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</si>
  <si>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</si>
  <si>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</si>
  <si>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</si>
  <si>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</si>
  <si>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</si>
  <si>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</si>
  <si>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</si>
  <si>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</si>
  <si>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</si>
  <si>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</si>
  <si>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</si>
  <si>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</si>
  <si>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</si>
  <si>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</si>
  <si>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</si>
  <si>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</si>
  <si>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</si>
  <si>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</si>
  <si>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</si>
  <si>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</si>
  <si>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</si>
  <si>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</si>
  <si>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</si>
  <si>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</si>
  <si>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</si>
  <si>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</si>
  <si>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</si>
  <si>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</si>
  <si>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</si>
  <si>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</si>
  <si>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</si>
  <si>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</si>
  <si>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</si>
  <si>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</si>
  <si>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</si>
  <si>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</si>
  <si>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</si>
  <si>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</si>
  <si>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</si>
  <si>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</si>
  <si>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</si>
  <si>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</si>
  <si>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</si>
  <si>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</si>
  <si>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</si>
  <si>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</si>
  <si>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</si>
  <si>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</si>
  <si>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</si>
  <si>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</si>
  <si>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</si>
  <si>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</si>
  <si>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</si>
  <si>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</si>
  <si>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</si>
  <si>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</si>
  <si>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</si>
  <si>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</si>
  <si>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</si>
  <si>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</si>
  <si>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</si>
  <si>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</si>
  <si>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</si>
  <si>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</si>
  <si>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</si>
  <si>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</si>
  <si>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</si>
  <si>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</si>
  <si>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</si>
  <si>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</si>
  <si>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</si>
  <si>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</si>
  <si>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</si>
  <si>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</si>
  <si>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</si>
  <si>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</si>
  <si>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</si>
  <si>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</si>
  <si>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</si>
  <si>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</si>
  <si>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</si>
  <si>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</si>
  <si>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</si>
  <si>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</si>
  <si>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</si>
  <si>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</si>
  <si>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</si>
  <si>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</si>
  <si>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</si>
  <si>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</si>
  <si>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</si>
  <si>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</si>
  <si>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</si>
  <si>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</si>
  <si>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</si>
  <si>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</si>
  <si>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</si>
  <si>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</si>
  <si>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</si>
  <si>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</si>
  <si>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</si>
  <si>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</si>
  <si>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</si>
  <si>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</si>
  <si>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</si>
  <si>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</si>
  <si>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</si>
  <si>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</si>
  <si>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</si>
  <si>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</si>
  <si>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</si>
  <si>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</si>
  <si>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</si>
  <si>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</si>
  <si>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</si>
  <si>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</si>
  <si>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</si>
  <si>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</si>
  <si>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</si>
  <si>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</si>
  <si>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</si>
  <si>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</si>
  <si>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</si>
  <si>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</si>
  <si>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</si>
  <si>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</si>
  <si>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</si>
  <si>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</si>
  <si>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</si>
  <si>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</si>
  <si>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</si>
  <si>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</si>
  <si>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</si>
  <si>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</si>
  <si>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</si>
  <si>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</si>
  <si>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</si>
  <si>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</si>
  <si>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</si>
  <si>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</si>
  <si>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</si>
  <si>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</si>
  <si>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</si>
  <si>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</si>
  <si>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</si>
  <si>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</si>
  <si>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</si>
  <si>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</si>
  <si>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</si>
  <si>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</si>
  <si>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</si>
  <si>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</si>
  <si>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</si>
  <si>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</si>
  <si>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</si>
  <si>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</si>
  <si>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</si>
  <si>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</si>
  <si>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</si>
  <si>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</si>
  <si>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</si>
  <si>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</si>
  <si>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</si>
  <si>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</si>
  <si>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</si>
  <si>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</si>
  <si>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</si>
  <si>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</si>
  <si>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</si>
  <si>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</si>
  <si>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</si>
  <si>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</si>
  <si>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</si>
  <si>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</si>
  <si>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</si>
  <si>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</si>
  <si>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</si>
  <si>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</si>
  <si>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</si>
  <si>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</si>
  <si>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</si>
  <si>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</si>
  <si>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</si>
  <si>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</si>
  <si>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</si>
  <si>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</si>
  <si>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</si>
  <si>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</si>
  <si>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</si>
  <si>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</si>
  <si>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</si>
  <si>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</si>
  <si>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</si>
  <si>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</si>
  <si>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</si>
  <si>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</si>
  <si>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</si>
  <si>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</si>
  <si>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</si>
  <si>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</si>
  <si>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</si>
  <si>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</si>
  <si>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</si>
  <si>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</si>
  <si>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</si>
  <si>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</si>
  <si>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</si>
  <si>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</si>
  <si>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</si>
  <si>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</si>
  <si>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</si>
  <si>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</si>
  <si>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</si>
  <si>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</si>
  <si>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</si>
  <si>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</si>
  <si>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</si>
  <si>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</si>
  <si>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</si>
  <si>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</si>
  <si>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</si>
  <si>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</si>
  <si>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</si>
  <si>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</si>
  <si>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</si>
  <si>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</si>
  <si>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</si>
  <si>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</si>
  <si>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</si>
  <si>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</si>
  <si>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</si>
  <si>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</si>
  <si>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</si>
  <si>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</si>
  <si>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</si>
  <si>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</si>
  <si>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</si>
  <si>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</si>
  <si>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</si>
  <si>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</si>
  <si>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</si>
  <si>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</si>
  <si>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</si>
  <si>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</si>
  <si>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</si>
  <si>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</si>
  <si>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</si>
  <si>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</si>
  <si>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</si>
  <si>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</si>
  <si>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</si>
  <si>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</si>
  <si>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</si>
  <si>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</si>
  <si>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</si>
  <si>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</si>
  <si>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</si>
  <si>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</si>
  <si>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</si>
  <si>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</si>
  <si>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</si>
  <si>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</si>
  <si>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</si>
  <si>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</si>
  <si>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</si>
  <si>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</si>
  <si>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</si>
  <si>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</si>
  <si>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</si>
  <si>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</si>
  <si>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</si>
  <si>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</si>
  <si>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</si>
  <si>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</si>
  <si>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</si>
  <si>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</si>
  <si>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</si>
  <si>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</si>
  <si>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</si>
  <si>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</si>
  <si>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</si>
  <si>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</si>
  <si>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</si>
  <si>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</si>
  <si>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</si>
  <si>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</si>
  <si>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</si>
  <si>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</si>
  <si>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</si>
  <si>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</si>
  <si>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</si>
  <si>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</si>
  <si>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</si>
  <si>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</si>
  <si>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</si>
  <si>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</si>
  <si>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</si>
  <si>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</si>
  <si>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</si>
  <si>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</si>
  <si>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</si>
  <si>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</si>
  <si>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</si>
  <si>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</si>
  <si>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</si>
  <si>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</si>
  <si>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</si>
  <si>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</si>
  <si>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</si>
  <si>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</si>
  <si>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</si>
  <si>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</si>
  <si>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</si>
  <si>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</si>
  <si>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</si>
  <si>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</si>
  <si>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</si>
  <si>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</si>
  <si>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</si>
  <si>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</si>
  <si>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</si>
  <si>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</si>
  <si>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</si>
  <si>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</si>
  <si>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</si>
  <si>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</si>
  <si>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</si>
  <si>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</si>
  <si>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</si>
  <si>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</si>
  <si>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</si>
  <si>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</si>
  <si>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</si>
  <si>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</si>
  <si>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</si>
  <si>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</si>
  <si>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</si>
  <si>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</si>
  <si>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</si>
  <si>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</si>
  <si>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</si>
  <si>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</si>
  <si>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</si>
  <si>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</si>
  <si>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</si>
  <si>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</si>
  <si>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</si>
  <si>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</si>
  <si>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</si>
  <si>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</si>
  <si>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</si>
  <si>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</si>
  <si>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</si>
  <si>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</si>
  <si>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</si>
  <si>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</si>
  <si>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</si>
  <si>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</si>
  <si>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</si>
  <si>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</si>
  <si>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</si>
  <si>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</si>
  <si>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</si>
  <si>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</si>
  <si>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</si>
  <si>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</si>
  <si>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</si>
  <si>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</si>
  <si>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</si>
  <si>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</si>
  <si>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</si>
  <si>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</si>
  <si>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</si>
  <si>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</si>
  <si>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</si>
  <si>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</si>
  <si>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</si>
  <si>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</si>
  <si>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</si>
  <si>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</si>
  <si>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</si>
  <si>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</si>
  <si>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</si>
  <si>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</si>
  <si>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</si>
  <si>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</si>
  <si>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</si>
  <si>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</si>
  <si>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</si>
  <si>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</si>
  <si>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</si>
  <si>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</si>
  <si>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</si>
  <si>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</si>
  <si>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</si>
  <si>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</si>
  <si>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</si>
  <si>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</si>
  <si>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</si>
  <si>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</si>
  <si>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</si>
  <si>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</si>
  <si>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</si>
  <si>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</si>
  <si>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</si>
  <si>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</si>
  <si>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</si>
  <si>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</si>
  <si>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</si>
  <si>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</si>
  <si>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</si>
  <si>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</si>
  <si>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</si>
  <si>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</si>
  <si>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</si>
  <si>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</si>
  <si>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</si>
  <si>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</si>
  <si>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</si>
  <si>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</si>
  <si>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</si>
  <si>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</si>
  <si>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</si>
  <si>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</si>
  <si>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</si>
  <si>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</si>
  <si>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</si>
  <si>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</si>
  <si>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</si>
  <si>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</si>
  <si>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</si>
  <si>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</si>
  <si>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</si>
  <si>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</si>
  <si>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</si>
  <si>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</si>
  <si>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</si>
  <si>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</si>
  <si>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</si>
  <si>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</si>
  <si>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</si>
  <si>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</si>
  <si>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</si>
  <si>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</si>
  <si>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</si>
  <si>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</si>
  <si>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</si>
  <si>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</si>
  <si>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</si>
  <si>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</si>
  <si>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</si>
  <si>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</si>
  <si>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</si>
  <si>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</si>
  <si>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</si>
  <si>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</si>
  <si>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</si>
  <si>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</si>
  <si>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</si>
  <si>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</si>
  <si>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</si>
  <si>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</si>
  <si>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</si>
  <si>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</si>
  <si>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</si>
  <si>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</si>
  <si>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</si>
  <si>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</si>
  <si>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</si>
  <si>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</si>
  <si>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</si>
  <si>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</si>
  <si>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</si>
  <si>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</si>
  <si>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</si>
  <si>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</si>
  <si>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</si>
  <si>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</si>
  <si>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</si>
  <si>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</si>
  <si>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</si>
  <si>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</si>
  <si>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</si>
  <si>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</si>
  <si>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</si>
  <si>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</si>
  <si>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</si>
  <si>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</si>
  <si>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</si>
  <si>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</si>
  <si>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</si>
  <si>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</si>
  <si>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</si>
  <si>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</si>
  <si>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</si>
  <si>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</si>
  <si>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</si>
  <si>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</si>
  <si>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</si>
  <si>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</si>
  <si>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</si>
  <si>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</si>
  <si>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</si>
  <si>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</si>
  <si>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</si>
  <si>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</si>
  <si>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</si>
  <si>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</si>
  <si>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</si>
  <si>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</si>
  <si>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</si>
  <si>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</si>
  <si>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</si>
  <si>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</si>
  <si>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</si>
  <si>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</si>
  <si>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</si>
  <si>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</si>
  <si>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</si>
  <si>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</si>
  <si>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</si>
  <si>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</si>
  <si>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</si>
  <si>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</si>
  <si>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</si>
  <si>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</si>
  <si>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</si>
  <si>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</si>
  <si>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</si>
  <si>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</si>
  <si>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</si>
  <si>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</si>
  <si>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</si>
  <si>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</si>
  <si>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</si>
  <si>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</si>
  <si>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</si>
  <si>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</si>
  <si>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</si>
  <si>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</si>
  <si>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</si>
  <si>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</si>
  <si>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</si>
  <si>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</si>
  <si>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</si>
  <si>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</si>
  <si>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</si>
  <si>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</si>
  <si>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</si>
  <si>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</si>
  <si>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</si>
  <si>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</si>
  <si>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</si>
  <si>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</si>
  <si>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</si>
  <si>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</si>
  <si>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</si>
  <si>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</si>
  <si>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</si>
  <si>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</si>
  <si>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</si>
  <si>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</si>
  <si>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</si>
  <si>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</si>
  <si>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</si>
  <si>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</si>
  <si>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</si>
  <si>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</si>
  <si>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</si>
  <si>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</si>
  <si>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</si>
  <si>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</si>
  <si>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</si>
  <si>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</si>
  <si>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</si>
  <si>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</si>
  <si>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</si>
  <si>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</si>
  <si>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</si>
  <si>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</si>
  <si>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</si>
  <si>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</si>
  <si>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</si>
  <si>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</si>
  <si>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</si>
  <si>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</si>
  <si>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</si>
  <si>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</si>
  <si>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</si>
  <si>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</si>
  <si>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</si>
  <si>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</si>
  <si>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</si>
  <si>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</si>
  <si>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</si>
  <si>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</si>
  <si>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</si>
  <si>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</si>
  <si>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</si>
  <si>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</si>
  <si>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</si>
  <si>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</si>
  <si>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</si>
  <si>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</si>
  <si>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</si>
  <si>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</si>
  <si>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</si>
  <si>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</si>
  <si>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</si>
  <si>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</si>
  <si>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</si>
  <si>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</si>
  <si>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</si>
  <si>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</si>
  <si>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</si>
  <si>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</si>
  <si>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</si>
  <si>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</si>
  <si>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</si>
  <si>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</si>
  <si>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</si>
  <si>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</si>
  <si>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</si>
  <si>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</si>
  <si>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</si>
  <si>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</si>
  <si>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</si>
  <si>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</si>
  <si>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</si>
  <si>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</si>
  <si>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</si>
  <si>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</si>
  <si>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</si>
  <si>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</si>
  <si>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</si>
  <si>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</si>
  <si>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</si>
  <si>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</si>
  <si>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</si>
  <si>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</si>
  <si>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</si>
  <si>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</si>
  <si>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</si>
  <si>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</si>
  <si>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</si>
  <si>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</si>
  <si>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</si>
  <si>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</si>
  <si>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</si>
  <si>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</si>
  <si>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</si>
  <si>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</si>
  <si>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</si>
  <si>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</si>
  <si>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</si>
  <si>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</si>
  <si>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</si>
  <si>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</si>
  <si>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</si>
  <si>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</si>
  <si>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</si>
  <si>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</si>
  <si>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</si>
  <si>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</si>
  <si>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</si>
  <si>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</si>
  <si>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</si>
  <si>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</si>
  <si>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</si>
  <si>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</si>
  <si>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</si>
  <si>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</si>
  <si>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</si>
  <si>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</si>
  <si>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</si>
  <si>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</si>
  <si>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</si>
  <si>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</si>
  <si>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</si>
  <si>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</si>
  <si>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</si>
  <si>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</si>
  <si>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</si>
  <si>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</si>
  <si>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</si>
  <si>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</si>
  <si>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</si>
  <si>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</si>
  <si>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</si>
  <si>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</si>
  <si>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</si>
  <si>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</si>
  <si>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</si>
  <si>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</si>
  <si>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</si>
  <si>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</si>
  <si>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</si>
  <si>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</si>
  <si>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</si>
  <si>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</si>
  <si>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</si>
  <si>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</si>
  <si>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</si>
  <si>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</si>
  <si>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</si>
  <si>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</si>
  <si>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</si>
  <si>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</si>
  <si>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</si>
  <si>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</si>
  <si>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</si>
  <si>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</si>
  <si>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</si>
  <si>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</si>
  <si>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</si>
  <si>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</si>
  <si>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</si>
  <si>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</si>
  <si>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</si>
  <si>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</si>
  <si>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</si>
  <si>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</si>
  <si>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</si>
  <si>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</si>
  <si>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</si>
  <si>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</si>
  <si>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</si>
  <si>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</si>
  <si>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</si>
  <si>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</si>
  <si>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</si>
  <si>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</si>
  <si>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</si>
  <si>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</si>
  <si>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</si>
  <si>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</si>
  <si>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</si>
  <si>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</si>
  <si>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</si>
  <si>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</si>
  <si>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</si>
  <si>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</si>
  <si>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</si>
  <si>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</si>
  <si>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</si>
  <si>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</si>
  <si>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</si>
  <si>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</si>
  <si>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</si>
  <si>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</si>
  <si>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</si>
  <si>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</si>
  <si>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</si>
  <si>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</si>
  <si>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</si>
  <si>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</si>
  <si>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</si>
  <si>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</si>
  <si>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</si>
  <si>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</si>
  <si>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</si>
  <si>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</si>
  <si>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</si>
  <si>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</si>
  <si>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</si>
  <si>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</si>
  <si>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</si>
  <si>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</si>
  <si>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</si>
  <si>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</si>
  <si>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</si>
  <si>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</si>
  <si>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</si>
  <si>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</si>
  <si>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</si>
  <si>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</si>
  <si>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</si>
  <si>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</si>
  <si>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</si>
  <si>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</si>
  <si>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</si>
  <si>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</si>
  <si>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</si>
  <si>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</si>
  <si>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</si>
  <si>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</si>
  <si>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</si>
  <si>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</si>
  <si>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</si>
  <si>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</si>
  <si>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</si>
  <si>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</si>
  <si>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</si>
  <si>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</si>
  <si>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</si>
  <si>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</si>
  <si>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</si>
  <si>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</si>
  <si>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</si>
  <si>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</si>
  <si>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</si>
  <si>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</si>
  <si>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</si>
  <si>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</si>
  <si>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</si>
  <si>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</si>
  <si>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</si>
  <si>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</si>
  <si>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</si>
  <si>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</si>
  <si>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</si>
  <si>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</si>
  <si>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</si>
  <si>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</si>
  <si>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</si>
  <si>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</si>
  <si>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</si>
  <si>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</si>
  <si>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</si>
  <si>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</si>
  <si>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</si>
  <si>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</si>
  <si>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</si>
  <si>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</si>
  <si>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</si>
  <si>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</si>
  <si>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</si>
  <si>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</si>
  <si>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</si>
  <si>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</si>
  <si>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</si>
  <si>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</si>
  <si>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</si>
  <si>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</si>
  <si>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</si>
  <si>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</si>
  <si>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</si>
  <si>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</si>
  <si>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</si>
  <si>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</si>
  <si>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</si>
  <si>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</si>
  <si>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</si>
  <si>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</si>
  <si>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</si>
  <si>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</si>
  <si>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</si>
  <si>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</si>
  <si>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</si>
  <si>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</si>
  <si>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</si>
  <si>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</si>
  <si>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</si>
  <si>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</si>
  <si>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</si>
  <si>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</si>
  <si>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</si>
  <si>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</si>
  <si>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</si>
  <si>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</si>
  <si>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</si>
  <si>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</si>
  <si>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</si>
  <si>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</si>
  <si>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</si>
  <si>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</si>
  <si>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</si>
  <si>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</si>
  <si>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</si>
  <si>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</si>
  <si>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</si>
  <si>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</si>
  <si>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</si>
  <si>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</si>
  <si>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</si>
  <si>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</si>
  <si>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</si>
  <si>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</si>
  <si>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</si>
  <si>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</si>
  <si>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</si>
  <si>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</si>
  <si>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</si>
  <si>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</si>
  <si>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</si>
  <si>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</si>
  <si>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</si>
  <si>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</si>
  <si>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</si>
  <si>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</si>
  <si>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</si>
  <si>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</si>
  <si>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</si>
  <si>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</si>
  <si>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</si>
  <si>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</si>
  <si>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</si>
  <si>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</si>
  <si>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</si>
  <si>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</si>
  <si>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</si>
  <si>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</si>
  <si>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</si>
  <si>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</si>
  <si>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</si>
  <si>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</si>
  <si>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</si>
  <si>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</si>
  <si>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</si>
  <si>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</si>
  <si>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</si>
  <si>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</si>
  <si>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</si>
  <si>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</si>
  <si>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</si>
  <si>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</si>
  <si>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</si>
  <si>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</si>
  <si>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</si>
  <si>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</si>
  <si>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</si>
  <si>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</si>
  <si>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</si>
  <si>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</si>
  <si>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</si>
  <si>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</si>
  <si>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</si>
  <si>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</si>
  <si>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</si>
  <si>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</si>
  <si>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</si>
  <si>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</si>
  <si>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</si>
  <si>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</si>
  <si>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</si>
  <si>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</si>
  <si>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</si>
  <si>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</si>
  <si>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</si>
  <si>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</si>
  <si>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</si>
  <si>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</si>
  <si>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</si>
  <si>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</si>
  <si>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</si>
  <si>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</si>
  <si>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</si>
  <si>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</si>
  <si>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</si>
  <si>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</si>
  <si>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</si>
  <si>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</si>
  <si>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</si>
  <si>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</si>
  <si>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</si>
  <si>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</si>
  <si>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</si>
  <si>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</si>
  <si>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</si>
  <si>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</si>
  <si>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</si>
  <si>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</si>
  <si>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</si>
  <si>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</si>
  <si>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</si>
  <si>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</si>
  <si>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</si>
  <si>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</si>
  <si>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</si>
  <si>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</si>
  <si>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</si>
  <si>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</si>
  <si>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</si>
  <si>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</si>
  <si>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</si>
  <si>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</si>
  <si>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</si>
  <si>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</si>
  <si>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</si>
  <si>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</si>
  <si>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</si>
  <si>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</si>
  <si>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</si>
  <si>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</si>
  <si>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</si>
  <si>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</si>
  <si>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</si>
  <si>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</si>
  <si>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</si>
  <si>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</si>
  <si>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</si>
  <si>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</si>
  <si>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</si>
  <si>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</si>
  <si>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</si>
  <si>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</si>
  <si>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</si>
  <si>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</si>
  <si>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</si>
  <si>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</si>
  <si>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</si>
  <si>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</si>
  <si>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</si>
  <si>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</si>
  <si>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</si>
  <si>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</si>
  <si>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</si>
  <si>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</si>
  <si>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</si>
  <si>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</si>
  <si>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</si>
  <si>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</si>
  <si>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</si>
  <si>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</si>
  <si>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</si>
  <si>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</si>
  <si>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</si>
  <si>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</si>
  <si>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</si>
  <si>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</si>
  <si>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</si>
  <si>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</si>
  <si>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</si>
  <si>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</si>
  <si>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</si>
  <si>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</si>
  <si>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</si>
  <si>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</si>
  <si>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</si>
  <si>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</si>
  <si>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</si>
  <si>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</si>
  <si>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</si>
  <si>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</si>
  <si>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</si>
  <si>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</si>
  <si>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</si>
  <si>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</si>
  <si>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</si>
  <si>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</si>
  <si>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</si>
  <si>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</si>
  <si>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</si>
  <si>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</si>
  <si>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</si>
  <si>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</si>
  <si>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</si>
  <si>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</si>
  <si>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</si>
  <si>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</si>
  <si>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</si>
  <si>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</si>
  <si>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</si>
  <si>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</si>
  <si>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</si>
  <si>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</si>
  <si>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</si>
  <si>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</si>
  <si>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</si>
  <si>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</si>
  <si>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</si>
  <si>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</si>
  <si>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</si>
  <si>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</si>
  <si>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</si>
  <si>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</si>
  <si>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</si>
  <si>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</si>
  <si>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</si>
  <si>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</si>
  <si>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</si>
  <si>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</si>
  <si>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</si>
  <si>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</si>
  <si>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</si>
  <si>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</si>
  <si>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</si>
  <si>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</si>
  <si>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</si>
  <si>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</si>
  <si>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</si>
  <si>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</si>
  <si>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</si>
  <si>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</si>
  <si>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</si>
  <si>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</si>
  <si>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</si>
  <si>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</si>
  <si>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</si>
  <si>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</si>
  <si>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</si>
  <si>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</si>
  <si>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</si>
  <si>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</si>
  <si>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</si>
  <si>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</si>
  <si>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</si>
  <si>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</si>
  <si>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</si>
  <si>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</si>
  <si>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</si>
  <si>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</si>
  <si>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</si>
  <si>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</si>
  <si>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</si>
  <si>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</si>
  <si>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</si>
  <si>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</si>
  <si>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</si>
  <si>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</si>
  <si>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</si>
  <si>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</si>
  <si>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</si>
  <si>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</si>
  <si>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</si>
  <si>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</si>
  <si>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</si>
  <si>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</si>
  <si>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</si>
  <si>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</si>
  <si>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</si>
  <si>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</si>
  <si>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</si>
  <si>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</si>
  <si>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</si>
  <si>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</si>
  <si>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</si>
  <si>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</si>
  <si>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</si>
  <si>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</si>
  <si>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</si>
  <si>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</si>
  <si>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</si>
  <si>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</si>
  <si>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</si>
  <si>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</si>
  <si>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</si>
  <si>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</si>
  <si>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</si>
  <si>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</si>
  <si>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</si>
  <si>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</si>
  <si>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</si>
  <si>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</si>
  <si>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</si>
  <si>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</si>
  <si>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</si>
  <si>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</si>
  <si>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</si>
  <si>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</si>
  <si>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</si>
  <si>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</si>
  <si>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</si>
  <si>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</si>
  <si>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</si>
  <si>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</si>
  <si>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</si>
  <si>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</si>
  <si>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</si>
  <si>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</si>
  <si>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</si>
  <si>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</si>
  <si>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</si>
  <si>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</si>
  <si>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</si>
  <si>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</si>
  <si>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</si>
  <si>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</si>
  <si>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</si>
  <si>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</si>
  <si>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</si>
  <si>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</si>
  <si>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</si>
  <si>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</si>
  <si>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</si>
  <si>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</si>
  <si>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</si>
  <si>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</si>
  <si>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</si>
  <si>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</si>
  <si>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</si>
  <si>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</si>
  <si>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</si>
  <si>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</si>
  <si>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</si>
  <si>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</si>
  <si>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</si>
  <si>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</si>
  <si>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</si>
  <si>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</si>
  <si>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</si>
  <si>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</si>
  <si>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</si>
  <si>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</si>
  <si>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</si>
  <si>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</si>
  <si>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</si>
  <si>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</si>
  <si>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</si>
  <si>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</si>
  <si>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</si>
  <si>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</si>
  <si>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</si>
  <si>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</si>
  <si>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</si>
  <si>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</si>
  <si>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</si>
  <si>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</si>
  <si>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</si>
  <si>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</si>
  <si>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</si>
  <si>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</si>
  <si>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</si>
  <si>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</si>
  <si>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</si>
  <si>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</si>
  <si>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</si>
  <si>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</si>
  <si>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</si>
  <si>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</si>
  <si>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</si>
  <si>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</si>
  <si>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</si>
  <si>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</si>
  <si>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</si>
  <si>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</si>
  <si>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</si>
  <si>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</si>
  <si>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</si>
  <si>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</si>
  <si>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</si>
  <si>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</si>
  <si>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</si>
  <si>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</si>
  <si>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</si>
  <si>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</si>
  <si>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</si>
  <si>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</si>
  <si>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</si>
  <si>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</si>
  <si>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</si>
  <si>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</si>
  <si>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</si>
  <si>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</si>
  <si>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</si>
  <si>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</si>
  <si>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</si>
  <si>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</si>
  <si>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</si>
  <si>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</si>
  <si>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</si>
  <si>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</si>
  <si>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</si>
  <si>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</si>
  <si>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</si>
  <si>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</si>
  <si>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</si>
  <si>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</si>
  <si>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</si>
  <si>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</si>
  <si>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</si>
  <si>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</si>
  <si>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</si>
  <si>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</si>
  <si>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</si>
  <si>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</si>
  <si>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</si>
  <si>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</si>
  <si>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</si>
  <si>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</si>
  <si>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</si>
  <si>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</si>
  <si>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</si>
  <si>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</si>
  <si>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</si>
  <si>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</si>
  <si>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</si>
  <si>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</si>
  <si>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</si>
  <si>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</si>
  <si>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</si>
  <si>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</si>
  <si>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</si>
  <si>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</si>
  <si>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</si>
  <si>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</si>
  <si>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</si>
  <si>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</si>
  <si>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</si>
  <si>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</si>
  <si>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</si>
  <si>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</si>
  <si>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</si>
  <si>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</si>
  <si>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</si>
  <si>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</si>
  <si>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</si>
  <si>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</si>
  <si>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</si>
  <si>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</si>
  <si>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</si>
  <si>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</si>
  <si>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</si>
  <si>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</si>
  <si>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</si>
  <si>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</si>
  <si>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</si>
  <si>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</si>
  <si>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</si>
  <si>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</si>
  <si>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</si>
  <si>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</si>
  <si>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</si>
  <si>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</si>
  <si>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</si>
  <si>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</si>
  <si>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</si>
  <si>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</si>
  <si>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</si>
  <si>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</si>
  <si>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</si>
  <si>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</si>
  <si>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</si>
  <si>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</si>
  <si>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</si>
  <si>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</si>
  <si>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</si>
  <si>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</si>
  <si>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</si>
  <si>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</si>
  <si>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</si>
  <si>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</si>
  <si>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</si>
  <si>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</si>
  <si>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</si>
  <si>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</si>
  <si>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</si>
  <si>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</si>
  <si>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</si>
  <si>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</si>
  <si>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</si>
  <si>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</si>
  <si>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</si>
  <si>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</si>
  <si>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</si>
  <si>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</si>
  <si>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</si>
  <si>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</si>
  <si>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</si>
  <si>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</si>
  <si>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</si>
  <si>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</si>
  <si>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</si>
  <si>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</si>
  <si>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</si>
  <si>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</si>
  <si>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</si>
  <si>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</si>
  <si>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</si>
  <si>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</si>
  <si>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</si>
  <si>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</si>
  <si>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</si>
  <si>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</si>
  <si>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</si>
  <si>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</si>
  <si>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</si>
  <si>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</si>
  <si>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</si>
  <si>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</si>
  <si>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</si>
  <si>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</si>
  <si>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</si>
  <si>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</si>
  <si>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</si>
  <si>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</si>
  <si>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</si>
  <si>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</si>
  <si>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</si>
  <si>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</si>
  <si>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</si>
  <si>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</si>
  <si>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</si>
  <si>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</si>
  <si>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</si>
  <si>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</si>
  <si>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</si>
  <si>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</si>
  <si>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</si>
  <si>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</si>
  <si>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</si>
  <si>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</si>
  <si>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</si>
  <si>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</si>
  <si>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</si>
  <si>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</si>
  <si>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</si>
  <si>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</si>
  <si>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</si>
  <si>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</si>
  <si>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</si>
  <si>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</si>
  <si>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</si>
  <si>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</si>
  <si>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</si>
  <si>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</si>
  <si>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</si>
  <si>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</si>
  <si>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</si>
  <si>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</si>
  <si>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</si>
  <si>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</si>
  <si>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</si>
  <si>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</si>
  <si>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</si>
  <si>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</si>
  <si>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</si>
  <si>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</si>
  <si>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</si>
  <si>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</si>
  <si>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</si>
  <si>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</si>
  <si>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</si>
  <si>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</si>
  <si>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</si>
  <si>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</si>
  <si>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</si>
  <si>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</si>
  <si>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</si>
  <si>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</si>
  <si>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</si>
  <si>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</si>
  <si>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</si>
  <si>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</si>
  <si>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</si>
  <si>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</si>
  <si>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</si>
  <si>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</si>
  <si>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</si>
  <si>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</si>
  <si>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</si>
  <si>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</si>
  <si>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</si>
  <si>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</si>
  <si>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</si>
  <si>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</si>
  <si>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</si>
  <si>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</si>
  <si>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</si>
  <si>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</si>
  <si>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</si>
  <si>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</si>
  <si>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</si>
  <si>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</si>
  <si>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</si>
  <si>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</si>
  <si>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</si>
  <si>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</si>
  <si>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</si>
  <si>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</si>
  <si>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</si>
  <si>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</si>
  <si>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</si>
  <si>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</si>
  <si>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</si>
  <si>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</si>
  <si>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</si>
  <si>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</si>
  <si>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</si>
  <si>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</si>
  <si>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</si>
  <si>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</si>
  <si>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</si>
  <si>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</si>
  <si>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</si>
  <si>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</si>
  <si>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</si>
  <si>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</si>
  <si>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</si>
  <si>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</si>
  <si>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</si>
  <si>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</si>
  <si>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</si>
  <si>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</si>
  <si>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</si>
  <si>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</si>
  <si>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</si>
  <si>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</si>
  <si>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</si>
  <si>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</si>
  <si>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</si>
  <si>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</si>
  <si>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</si>
  <si>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</si>
  <si>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</si>
  <si>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</si>
  <si>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</si>
  <si>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</si>
  <si>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</si>
  <si>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</si>
  <si>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</si>
  <si>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</si>
  <si>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</si>
  <si>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</si>
  <si>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</si>
  <si>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</si>
  <si>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</si>
  <si>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</si>
  <si>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</si>
  <si>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</si>
  <si>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</si>
  <si>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</si>
  <si>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</si>
  <si>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</si>
  <si>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</si>
  <si>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</si>
  <si>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</si>
  <si>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</si>
  <si>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</si>
  <si>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</si>
  <si>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</si>
  <si>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</si>
  <si>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</si>
  <si>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</si>
  <si>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</si>
  <si>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</si>
  <si>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</si>
  <si>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</si>
  <si>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</si>
  <si>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</si>
  <si>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</si>
  <si>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</si>
  <si>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</si>
  <si>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</si>
  <si>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</si>
  <si>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</si>
  <si>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</si>
  <si>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</si>
  <si>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</si>
  <si>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</si>
  <si>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</si>
  <si>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</si>
  <si>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</si>
  <si>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</si>
  <si>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</si>
  <si>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</si>
  <si>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</si>
  <si>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</si>
  <si>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</si>
  <si>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</si>
  <si>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</si>
  <si>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</si>
  <si>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</si>
  <si>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</si>
  <si>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</si>
  <si>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</si>
  <si>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</si>
  <si>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</si>
  <si>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</si>
  <si>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</si>
  <si>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</si>
  <si>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</si>
  <si>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</si>
  <si>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</si>
  <si>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</si>
  <si>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</si>
  <si>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</si>
  <si>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</si>
  <si>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</si>
  <si>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</si>
  <si>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</si>
  <si>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</si>
  <si>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</si>
  <si>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</si>
  <si>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</si>
  <si>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</si>
  <si>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</si>
  <si>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</si>
  <si>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</si>
  <si>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</si>
  <si>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</si>
  <si>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</si>
  <si>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</si>
  <si>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</si>
  <si>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</si>
  <si>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</si>
  <si>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</si>
  <si>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</si>
  <si>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</si>
  <si>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</si>
  <si>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</si>
  <si>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</si>
  <si>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</si>
  <si>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</si>
  <si>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</si>
  <si>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</si>
  <si>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</si>
  <si>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</si>
  <si>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</si>
  <si>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</si>
  <si>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</si>
  <si>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</si>
  <si>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</si>
  <si>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</si>
  <si>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</si>
  <si>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</si>
  <si>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</si>
  <si>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</si>
  <si>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</si>
  <si>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</si>
  <si>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</si>
  <si>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</si>
  <si>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</si>
  <si>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</si>
  <si>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</si>
  <si>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</si>
  <si>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</si>
  <si>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</si>
  <si>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</si>
  <si>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</si>
  <si>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</si>
  <si>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</si>
  <si>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</si>
  <si>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</si>
  <si>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</si>
  <si>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</si>
  <si>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</si>
  <si>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</si>
  <si>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</si>
  <si>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</si>
  <si>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</si>
  <si>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</si>
  <si>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</si>
  <si>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</si>
  <si>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</si>
  <si>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</si>
  <si>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</si>
  <si>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</si>
  <si>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</si>
  <si>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</si>
  <si>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</si>
  <si>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</si>
  <si>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</si>
  <si>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</si>
  <si>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</si>
  <si>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</si>
  <si>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</si>
  <si>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</si>
  <si>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</si>
  <si>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</si>
  <si>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</si>
  <si>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</si>
  <si>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</si>
  <si>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</si>
  <si>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</si>
  <si>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</si>
  <si>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</si>
  <si>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</si>
  <si>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</si>
  <si>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</si>
  <si>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</si>
  <si>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</si>
  <si>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</si>
  <si>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</si>
  <si>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</si>
  <si>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</si>
  <si>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</si>
  <si>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</si>
  <si>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</si>
  <si>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</si>
  <si>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</si>
  <si>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</si>
  <si>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</si>
  <si>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</si>
  <si>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</si>
  <si>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</si>
  <si>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</si>
  <si>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</si>
  <si>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</si>
  <si>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</si>
  <si>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</si>
  <si>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</si>
  <si>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</si>
  <si>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</si>
  <si>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</si>
  <si>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</si>
  <si>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</si>
  <si>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</si>
  <si>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</si>
  <si>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</si>
  <si>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</si>
  <si>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</si>
  <si>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</si>
  <si>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</si>
  <si>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</si>
  <si>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</si>
  <si>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</si>
  <si>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</si>
  <si>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</si>
  <si>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</si>
  <si>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</si>
  <si>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</si>
  <si>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</si>
  <si>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</si>
  <si>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</si>
  <si>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</si>
  <si>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</si>
  <si>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</si>
  <si>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</si>
  <si>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</si>
  <si>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</si>
  <si>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</si>
  <si>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</si>
  <si>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</si>
  <si>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</si>
  <si>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</si>
  <si>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</si>
  <si>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</si>
  <si>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</si>
  <si>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</si>
  <si>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</si>
  <si>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</si>
  <si>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</si>
  <si>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</si>
  <si>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</si>
  <si>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</si>
  <si>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</si>
  <si>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</si>
  <si>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</si>
  <si>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</si>
  <si>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</si>
  <si>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</si>
  <si>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</si>
  <si>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</si>
  <si>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</si>
  <si>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</si>
  <si>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</si>
  <si>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</si>
  <si>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</si>
  <si>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</si>
  <si>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</si>
  <si>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</si>
  <si>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</si>
  <si>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</si>
  <si>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</si>
  <si>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</si>
  <si>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</si>
  <si>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</si>
  <si>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</si>
  <si>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</si>
  <si>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</si>
  <si>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</si>
  <si>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</si>
  <si>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</si>
  <si>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</si>
  <si>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</si>
  <si>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</si>
  <si>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</si>
  <si>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</si>
  <si>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</si>
  <si>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</si>
  <si>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</si>
  <si>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</si>
  <si>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</si>
  <si>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</si>
  <si>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</si>
  <si>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</si>
  <si>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</si>
  <si>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</si>
  <si>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</si>
  <si>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</si>
  <si>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</si>
  <si>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</si>
  <si>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</si>
  <si>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</si>
  <si>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</si>
  <si>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</si>
  <si>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</si>
  <si>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</si>
  <si>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</si>
  <si>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</si>
  <si>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</si>
  <si>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</si>
  <si>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</si>
  <si>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</si>
  <si>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</si>
  <si>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</si>
  <si>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</si>
  <si>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</si>
  <si>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</si>
  <si>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</si>
  <si>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</si>
  <si>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</si>
  <si>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</si>
  <si>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</si>
  <si>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</si>
  <si>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</si>
  <si>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</si>
  <si>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</si>
  <si>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</si>
  <si>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</si>
  <si>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</si>
  <si>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</si>
  <si>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</si>
  <si>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</si>
  <si>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</si>
  <si>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</si>
  <si>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</si>
  <si>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</si>
  <si>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</si>
  <si>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</si>
  <si>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</si>
  <si>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</si>
  <si>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</si>
  <si>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</si>
  <si>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</si>
  <si>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</si>
  <si>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</si>
  <si>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</si>
  <si>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</si>
  <si>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</si>
  <si>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</si>
  <si>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</si>
  <si>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</si>
  <si>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</si>
  <si>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</si>
  <si>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</si>
  <si>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</si>
  <si>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</si>
  <si>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</si>
  <si>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</si>
  <si>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</si>
  <si>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</si>
  <si>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</si>
  <si>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</si>
  <si>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</si>
  <si>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</si>
  <si>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</si>
  <si>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</si>
  <si>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</si>
  <si>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</si>
  <si>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</si>
  <si>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</si>
  <si>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</si>
  <si>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</si>
  <si>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</si>
  <si>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</si>
  <si>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</si>
  <si>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</si>
  <si>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</si>
  <si>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</si>
  <si>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</si>
  <si>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</si>
  <si>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</si>
  <si>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</si>
  <si>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</si>
  <si>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</si>
  <si>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</si>
  <si>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</si>
  <si>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</si>
  <si>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</si>
  <si>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</si>
  <si>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</si>
  <si>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</si>
  <si>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</si>
  <si>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</si>
  <si>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</si>
  <si>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</si>
  <si>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</si>
  <si>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</si>
  <si>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</si>
  <si>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</si>
  <si>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</si>
  <si>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</si>
  <si>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</si>
  <si>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</si>
  <si>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</si>
  <si>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</si>
  <si>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</si>
  <si>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</si>
  <si>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</si>
  <si>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</si>
  <si>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</si>
  <si>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</si>
  <si>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</si>
  <si>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</si>
  <si>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</si>
  <si>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</si>
  <si>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</si>
  <si>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</si>
  <si>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</si>
  <si>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</si>
  <si>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</si>
  <si>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</si>
  <si>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</si>
  <si>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</si>
  <si>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</si>
  <si>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</si>
  <si>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</si>
  <si>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</si>
  <si>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</si>
  <si>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</si>
  <si>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</si>
  <si>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</si>
  <si>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</si>
  <si>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</si>
  <si>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</si>
  <si>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</si>
  <si>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</si>
  <si>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</si>
  <si>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</si>
  <si>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</si>
  <si>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</si>
  <si>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</si>
  <si>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</si>
  <si>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</si>
  <si>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</si>
  <si>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</si>
  <si>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</si>
  <si>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</si>
  <si>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</si>
  <si>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</si>
  <si>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</si>
  <si>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</si>
  <si>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</si>
  <si>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</si>
  <si>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</si>
  <si>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</si>
  <si>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</si>
  <si>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</si>
  <si>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</si>
  <si>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</si>
  <si>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</si>
  <si>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</si>
  <si>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</si>
  <si>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</si>
  <si>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</si>
  <si>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</si>
  <si>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</si>
  <si>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</si>
  <si>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</si>
  <si>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</si>
  <si>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</si>
  <si>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</si>
  <si>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</si>
  <si>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</si>
  <si>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</si>
  <si>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</si>
  <si>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</si>
  <si>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</si>
  <si>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</si>
  <si>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</si>
  <si>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</si>
  <si>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</si>
  <si>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</si>
  <si>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</si>
  <si>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</si>
  <si>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</si>
  <si>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</si>
  <si>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</si>
  <si>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</si>
  <si>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</si>
  <si>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</si>
  <si>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</si>
  <si>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</si>
  <si>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</si>
  <si>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</si>
  <si>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</si>
  <si>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</si>
  <si>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</si>
  <si>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</si>
  <si>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</si>
  <si>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</si>
  <si>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</si>
  <si>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</si>
  <si>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</si>
  <si>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</si>
  <si>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</si>
  <si>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</si>
  <si>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</si>
  <si>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</si>
  <si>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</si>
  <si>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</si>
  <si>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</si>
  <si>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</si>
  <si>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</si>
  <si>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</si>
  <si>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</si>
  <si>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</si>
  <si>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</si>
  <si>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</si>
  <si>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</si>
  <si>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</si>
  <si>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</si>
  <si>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</si>
  <si>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</si>
  <si>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</si>
  <si>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</si>
  <si>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</si>
  <si>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</si>
  <si>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</si>
  <si>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</si>
  <si>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</si>
  <si>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</si>
  <si>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</si>
  <si>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</si>
  <si>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</si>
  <si>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</si>
  <si>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</si>
  <si>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</si>
  <si>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</si>
  <si>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</si>
  <si>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</si>
  <si>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</si>
  <si>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</si>
  <si>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</si>
  <si>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</si>
  <si>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</si>
  <si>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</si>
  <si>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</si>
  <si>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</si>
  <si>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</si>
  <si>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</si>
  <si>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</si>
  <si>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</si>
  <si>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</si>
  <si>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</si>
  <si>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</si>
  <si>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</si>
  <si>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</si>
  <si>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</si>
  <si>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</si>
  <si>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</si>
  <si>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</si>
  <si>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</si>
  <si>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</si>
  <si>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</si>
  <si>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</si>
  <si>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</si>
  <si>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</si>
  <si>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</si>
  <si>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</si>
  <si>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</si>
  <si>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</si>
  <si>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</si>
  <si>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</si>
  <si>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</si>
  <si>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</si>
  <si>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</si>
  <si>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</si>
  <si>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</si>
  <si>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</si>
  <si>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</si>
  <si>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</si>
  <si>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</si>
  <si>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</si>
  <si>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</si>
  <si>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</si>
  <si>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</si>
  <si>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</si>
  <si>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</si>
  <si>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</si>
  <si>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</si>
  <si>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</si>
  <si>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</si>
  <si>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</si>
  <si>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</si>
  <si>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</si>
  <si>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</si>
  <si>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</si>
  <si>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</si>
  <si>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</si>
  <si>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</si>
  <si>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</si>
  <si>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</si>
  <si>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</si>
  <si>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</si>
  <si>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</si>
  <si>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</si>
  <si>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</si>
  <si>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</si>
  <si>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</si>
  <si>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</si>
  <si>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</si>
  <si>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</si>
  <si>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</si>
  <si>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</si>
  <si>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</si>
  <si>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</si>
  <si>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</si>
  <si>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</si>
  <si>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</si>
  <si>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</si>
  <si>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</si>
  <si>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</si>
  <si>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</si>
  <si>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</si>
  <si>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</si>
  <si>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</si>
  <si>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</si>
  <si>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</si>
  <si>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</si>
  <si>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</si>
  <si>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</si>
  <si>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</si>
  <si>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</si>
  <si>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</si>
  <si>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</si>
  <si>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</si>
  <si>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</si>
  <si>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</si>
  <si>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</si>
  <si>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</si>
  <si>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</si>
  <si>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</si>
  <si>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</si>
  <si>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</si>
  <si>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</si>
  <si>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</si>
  <si>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</si>
  <si>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</si>
  <si>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</si>
  <si>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</si>
  <si>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</si>
  <si>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</si>
  <si>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</si>
  <si>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</si>
  <si>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</si>
  <si>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</si>
  <si>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</si>
  <si>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</si>
  <si>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</si>
  <si>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</si>
  <si>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</si>
  <si>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</si>
  <si>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</si>
  <si>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</si>
  <si>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</si>
  <si>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</si>
  <si>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</si>
  <si>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</si>
  <si>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</si>
  <si>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</si>
  <si>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</si>
  <si>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</si>
  <si>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</si>
  <si>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</si>
  <si>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</si>
  <si>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</si>
  <si>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</si>
  <si>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</si>
  <si>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</si>
  <si>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</si>
  <si>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</si>
  <si>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</si>
  <si>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</si>
  <si>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</si>
  <si>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</si>
  <si>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</si>
  <si>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</si>
  <si>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</si>
  <si>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</si>
  <si>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</si>
  <si>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</si>
  <si>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</si>
  <si>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</si>
  <si>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</si>
  <si>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</si>
  <si>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</si>
  <si>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</si>
  <si>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</si>
  <si>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</si>
  <si>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</si>
  <si>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</si>
  <si>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</si>
  <si>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</si>
  <si>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</si>
  <si>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</si>
  <si>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</si>
  <si>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</si>
  <si>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</si>
  <si>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</si>
  <si>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</si>
  <si>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</si>
  <si>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</si>
  <si>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</si>
  <si>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</si>
  <si>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</si>
  <si>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</si>
  <si>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</si>
  <si>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</si>
  <si>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</si>
  <si>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</si>
  <si>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</si>
  <si>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</si>
  <si>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</si>
  <si>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</si>
  <si>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</si>
  <si>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</si>
  <si>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</si>
  <si>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</si>
  <si>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</si>
  <si>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</si>
  <si>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</si>
  <si>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</si>
  <si>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</si>
  <si>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</si>
  <si>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</si>
  <si>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</si>
  <si>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</si>
  <si>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</si>
  <si>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</si>
  <si>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</si>
  <si>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</si>
  <si>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</si>
  <si>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</si>
  <si>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</si>
  <si>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</si>
  <si>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</si>
  <si>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</si>
  <si>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</si>
  <si>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</si>
  <si>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</si>
  <si>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</si>
  <si>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</si>
  <si>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</si>
  <si>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</si>
  <si>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</si>
  <si>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</si>
  <si>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</si>
  <si>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</si>
  <si>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</si>
  <si>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</si>
  <si>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</si>
  <si>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</si>
  <si>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</si>
  <si>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</si>
  <si>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</si>
  <si>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</si>
  <si>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</si>
  <si>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</si>
  <si>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</si>
  <si>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</si>
  <si>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</si>
  <si>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</si>
  <si>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</si>
  <si>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</si>
  <si>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</si>
  <si>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</si>
  <si>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</si>
  <si>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</si>
  <si>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</si>
  <si>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</si>
  <si>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</si>
  <si>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</si>
  <si>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</si>
  <si>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</si>
  <si>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</si>
  <si>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</si>
  <si>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</si>
  <si>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</si>
  <si>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</si>
  <si>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</si>
  <si>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</si>
  <si>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</si>
  <si>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</si>
  <si>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</si>
  <si>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</si>
  <si>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</si>
  <si>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</si>
  <si>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</si>
  <si>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</si>
  <si>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</si>
  <si>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</si>
  <si>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</si>
  <si>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</si>
  <si>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</si>
  <si>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</si>
  <si>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</si>
  <si>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</si>
  <si>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</si>
  <si>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</si>
  <si>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</si>
  <si>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</si>
  <si>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</si>
  <si>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</si>
  <si>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</si>
  <si>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</si>
  <si>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</si>
  <si>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</si>
  <si>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</si>
  <si>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</si>
  <si>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</si>
  <si>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</si>
  <si>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</si>
  <si>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</si>
  <si>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</si>
  <si>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</si>
  <si>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</si>
  <si>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</si>
  <si>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</si>
  <si>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</si>
  <si>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</si>
  <si>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</si>
  <si>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</si>
  <si>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</si>
  <si>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</si>
  <si>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</si>
  <si>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</si>
  <si>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</si>
  <si>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</si>
  <si>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</si>
  <si>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</si>
  <si>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</si>
  <si>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</si>
  <si>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</si>
  <si>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</si>
  <si>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</si>
  <si>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</si>
  <si>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</si>
  <si>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</si>
  <si>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</si>
  <si>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</si>
  <si>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</si>
  <si>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</si>
  <si>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</si>
  <si>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</si>
  <si>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</si>
  <si>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</si>
  <si>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</si>
  <si>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</si>
  <si>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</si>
  <si>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</si>
  <si>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</si>
  <si>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</si>
  <si>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</si>
  <si>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</si>
  <si>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</si>
  <si>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</si>
  <si>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</si>
  <si>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</si>
  <si>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</si>
  <si>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</si>
  <si>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</si>
  <si>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</si>
  <si>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</si>
  <si>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</si>
  <si>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</si>
  <si>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</si>
  <si>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</si>
  <si>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</si>
  <si>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</si>
  <si>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</si>
  <si>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</si>
  <si>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</si>
  <si>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</si>
  <si>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</si>
  <si>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</si>
  <si>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</si>
  <si>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</si>
  <si>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</si>
  <si>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</si>
  <si>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</si>
  <si>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</si>
  <si>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</si>
  <si>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</si>
  <si>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</si>
  <si>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</si>
  <si>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</si>
  <si>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</si>
  <si>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</si>
  <si>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</si>
  <si>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</si>
  <si>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</si>
  <si>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</si>
  <si>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</si>
  <si>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</si>
  <si>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</si>
  <si>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</si>
  <si>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</si>
  <si>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</si>
  <si>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</si>
  <si>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</si>
  <si>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</si>
  <si>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</si>
  <si>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</si>
  <si>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</si>
  <si>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</si>
  <si>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</si>
  <si>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</si>
  <si>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</si>
  <si>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</si>
  <si>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</si>
  <si>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</si>
  <si>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</si>
  <si>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</si>
  <si>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</si>
  <si>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</si>
  <si>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</si>
  <si>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</si>
  <si>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</si>
  <si>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</si>
  <si>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</si>
  <si>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</si>
  <si>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</si>
  <si>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</si>
  <si>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</si>
  <si>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</si>
  <si>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</si>
  <si>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</si>
  <si>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</si>
  <si>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</si>
  <si>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</si>
  <si>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</si>
  <si>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</si>
  <si>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</si>
  <si>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</si>
  <si>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</si>
  <si>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</si>
  <si>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</si>
  <si>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</si>
  <si>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</si>
  <si>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</si>
  <si>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</si>
  <si>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</si>
  <si>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</si>
  <si>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</si>
  <si>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</si>
  <si>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</si>
  <si>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</si>
  <si>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</si>
  <si>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</si>
  <si>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</si>
  <si>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</si>
  <si>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</si>
  <si>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</si>
  <si>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</si>
  <si>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</si>
  <si>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</si>
  <si>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</si>
  <si>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</si>
  <si>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</si>
  <si>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</si>
  <si>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</si>
  <si>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</si>
  <si>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</si>
  <si>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</si>
  <si>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</si>
  <si>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</si>
  <si>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</si>
  <si>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</si>
  <si>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</si>
  <si>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</si>
  <si>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</si>
  <si>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</si>
  <si>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</si>
  <si>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</si>
  <si>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</si>
  <si>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</si>
  <si>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</si>
  <si>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</si>
  <si>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</si>
  <si>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</si>
  <si>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</si>
  <si>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</si>
  <si>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</si>
  <si>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</si>
  <si>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</si>
  <si>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</si>
  <si>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</si>
  <si>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</si>
  <si>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</si>
  <si>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</si>
  <si>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</si>
  <si>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</si>
  <si>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</si>
  <si>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</si>
  <si>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</si>
  <si>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</si>
  <si>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</si>
  <si>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</si>
  <si>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</si>
  <si>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</si>
  <si>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</si>
  <si>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</si>
  <si>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</si>
  <si>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</si>
  <si>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</si>
  <si>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</si>
  <si>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</si>
  <si>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</si>
  <si>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</si>
  <si>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</si>
  <si>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</si>
  <si>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</si>
  <si>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</si>
  <si>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</si>
  <si>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</si>
  <si>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</si>
  <si>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</si>
  <si>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</si>
  <si>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</si>
  <si>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</si>
  <si>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</si>
  <si>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</si>
  <si>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</si>
  <si>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</si>
  <si>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</si>
  <si>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</si>
  <si>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</si>
  <si>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</si>
  <si>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</si>
  <si>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</si>
  <si>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</si>
  <si>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</si>
  <si>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</si>
  <si>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</si>
  <si>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</si>
  <si>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</si>
  <si>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</si>
  <si>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</si>
  <si>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</si>
  <si>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</si>
  <si>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</si>
  <si>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</si>
  <si>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</si>
  <si>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</si>
  <si>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</si>
  <si>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</si>
  <si>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</si>
  <si>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</si>
  <si>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</si>
  <si>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</si>
  <si>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</si>
  <si>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</si>
  <si>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</si>
  <si>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</si>
  <si>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</si>
  <si>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</si>
  <si>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</si>
  <si>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</si>
  <si>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</si>
  <si>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</si>
  <si>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</si>
  <si>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</si>
  <si>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</si>
  <si>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</si>
  <si>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</si>
  <si>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</si>
  <si>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</si>
  <si>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</si>
  <si>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</si>
  <si>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</si>
  <si>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</si>
  <si>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</si>
  <si>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</si>
  <si>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</si>
  <si>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</si>
  <si>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</si>
  <si>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</si>
  <si>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</si>
  <si>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</si>
  <si>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</si>
  <si>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</si>
  <si>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</si>
  <si>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</si>
  <si>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</si>
  <si>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</si>
  <si>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</si>
  <si>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</si>
  <si>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</si>
  <si>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</si>
  <si>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</si>
  <si>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</si>
  <si>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</si>
  <si>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</si>
  <si>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</si>
  <si>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</si>
  <si>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</si>
  <si>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</si>
  <si>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</si>
  <si>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</si>
  <si>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</si>
  <si>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</si>
  <si>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</si>
  <si>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</si>
  <si>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</si>
  <si>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</si>
  <si>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</si>
  <si>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</si>
  <si>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</si>
  <si>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</si>
  <si>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</si>
  <si>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</si>
  <si>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</si>
  <si>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</si>
  <si>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</si>
  <si>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</si>
  <si>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</si>
  <si>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</si>
  <si>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</si>
  <si>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</si>
  <si>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</si>
  <si>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</si>
  <si>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</si>
  <si>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</si>
  <si>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</si>
  <si>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</si>
  <si>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</si>
  <si>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</si>
  <si>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</si>
  <si>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</si>
  <si>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</si>
  <si>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</si>
  <si>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</si>
  <si>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</si>
  <si>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</si>
  <si>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</si>
  <si>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</si>
  <si>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</si>
  <si>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</si>
  <si>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</si>
  <si>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</si>
  <si>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</si>
  <si>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</si>
  <si>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</si>
  <si>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</si>
  <si>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</si>
  <si>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</si>
  <si>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</si>
  <si>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</si>
  <si>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</si>
  <si>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</si>
  <si>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</si>
  <si>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</si>
  <si>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</si>
  <si>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</si>
  <si>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</si>
  <si>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</si>
  <si>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</si>
  <si>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</si>
  <si>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</si>
  <si>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</si>
  <si>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</si>
  <si>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</si>
  <si>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</si>
  <si>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</si>
  <si>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</si>
  <si>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</si>
  <si>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</si>
  <si>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</si>
  <si>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</si>
  <si>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</si>
  <si>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</si>
  <si>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</si>
  <si>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</si>
  <si>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</si>
  <si>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</si>
  <si>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</si>
  <si>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</si>
  <si>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</si>
  <si>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</si>
  <si>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</si>
  <si>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</si>
  <si>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</si>
  <si>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</si>
  <si>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</si>
  <si>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</si>
  <si>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</si>
  <si>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</si>
  <si>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</si>
  <si>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</si>
  <si>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</si>
  <si>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</si>
  <si>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</si>
  <si>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</si>
  <si>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</si>
  <si>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</si>
  <si>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</si>
  <si>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</si>
  <si>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</si>
  <si>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</si>
  <si>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</si>
  <si>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</si>
  <si>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</si>
  <si>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</si>
  <si>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</si>
  <si>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</si>
  <si>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</si>
  <si>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</si>
  <si>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</si>
  <si>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</si>
  <si>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</si>
  <si>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</si>
  <si>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</si>
  <si>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</si>
  <si>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</si>
  <si>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</si>
  <si>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</si>
  <si>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</si>
  <si>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</si>
  <si>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</si>
  <si>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</si>
  <si>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</si>
  <si>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</si>
  <si>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</si>
  <si>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</si>
  <si>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</si>
  <si>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</si>
  <si>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</si>
  <si>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</si>
  <si>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</si>
  <si>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</si>
  <si>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</si>
  <si>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</si>
  <si>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</si>
  <si>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</si>
  <si>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</si>
  <si>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</si>
  <si>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</si>
  <si>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</si>
  <si>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</si>
  <si>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</si>
  <si>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</si>
  <si>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</si>
  <si>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</si>
  <si>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</si>
  <si>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</si>
  <si>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</si>
  <si>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</si>
  <si>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</si>
  <si>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</si>
  <si>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</si>
  <si>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</si>
  <si>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</si>
  <si>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</si>
  <si>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</si>
  <si>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</si>
  <si>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</si>
  <si>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</si>
  <si>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</si>
  <si>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</si>
  <si>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</si>
  <si>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</si>
  <si>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</si>
  <si>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</si>
  <si>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</si>
  <si>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</si>
  <si>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</si>
  <si>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</si>
  <si>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</si>
  <si>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</si>
  <si>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</si>
  <si>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</si>
  <si>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</si>
  <si>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</si>
  <si>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</si>
  <si>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</si>
  <si>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</si>
  <si>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</si>
  <si>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</si>
  <si>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</si>
  <si>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</si>
  <si>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</si>
  <si>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</si>
  <si>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</si>
  <si>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</si>
  <si>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</si>
  <si>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</si>
  <si>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</si>
  <si>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</si>
  <si>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</si>
  <si>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</si>
  <si>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</si>
  <si>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</si>
  <si>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</si>
  <si>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</si>
  <si>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</si>
  <si>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</si>
  <si>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</si>
  <si>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</si>
  <si>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</si>
  <si>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</si>
  <si>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</si>
  <si>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</si>
  <si>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</si>
  <si>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</si>
  <si>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</si>
  <si>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</si>
  <si>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</si>
  <si>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</si>
  <si>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</si>
  <si>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</si>
  <si>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</si>
  <si>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</si>
  <si>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</si>
  <si>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</si>
  <si>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</si>
  <si>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</si>
  <si>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</si>
  <si>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</si>
  <si>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</si>
  <si>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</si>
  <si>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</si>
  <si>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</si>
  <si>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</si>
  <si>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</si>
  <si>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</si>
  <si>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</si>
  <si>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</si>
  <si>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</si>
  <si>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</si>
  <si>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</si>
  <si>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</si>
  <si>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</si>
  <si>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</si>
  <si>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</si>
  <si>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</si>
  <si>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</si>
  <si>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</si>
  <si>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</si>
  <si>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</si>
  <si>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</si>
  <si>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</si>
  <si>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</si>
  <si>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</si>
  <si>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</si>
  <si>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</si>
  <si>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</si>
  <si>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</si>
  <si>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</si>
  <si>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</si>
  <si>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</si>
  <si>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</si>
  <si>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</si>
  <si>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</si>
  <si>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</si>
  <si>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</si>
  <si>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</si>
  <si>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</si>
  <si>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</si>
  <si>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</si>
  <si>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</si>
  <si>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</si>
  <si>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</si>
  <si>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</si>
  <si>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</si>
  <si>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</si>
  <si>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</si>
  <si>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</si>
  <si>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</si>
  <si>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</si>
  <si>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</si>
  <si>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</si>
  <si>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</si>
  <si>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</si>
  <si>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</si>
  <si>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</si>
  <si>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</si>
  <si>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</si>
  <si>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</si>
  <si>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</si>
  <si>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</si>
  <si>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</si>
  <si>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</si>
  <si>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</si>
  <si>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</si>
  <si>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</si>
  <si>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</si>
  <si>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</si>
  <si>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</si>
  <si>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</si>
  <si>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</si>
  <si>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</si>
  <si>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</si>
  <si>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</si>
  <si>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</si>
  <si>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</si>
  <si>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</si>
  <si>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</si>
  <si>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</si>
  <si>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</si>
  <si>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</si>
  <si>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</si>
  <si>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</si>
  <si>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</si>
  <si>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</si>
  <si>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</si>
  <si>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</si>
  <si>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</si>
  <si>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</si>
  <si>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</si>
  <si>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</si>
  <si>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</si>
  <si>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</si>
  <si>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</si>
  <si>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</si>
  <si>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</si>
  <si>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</si>
  <si>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</si>
  <si>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</si>
  <si>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</si>
  <si>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</si>
  <si>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</si>
  <si>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</si>
  <si>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</si>
  <si>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</si>
  <si>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</si>
  <si>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</si>
  <si>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</si>
  <si>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</si>
  <si>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</si>
  <si>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</si>
  <si>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</si>
  <si>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</si>
  <si>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</si>
  <si>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</si>
  <si>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</si>
  <si>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</si>
  <si>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</si>
  <si>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</si>
  <si>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</si>
  <si>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</si>
  <si>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</si>
  <si>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</si>
  <si>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</si>
  <si>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</si>
  <si>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</si>
  <si>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</si>
  <si>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</si>
  <si>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</si>
  <si>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</si>
  <si>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</si>
  <si>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</si>
  <si>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</si>
  <si>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</si>
  <si>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</si>
  <si>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</si>
  <si>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</si>
  <si>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</si>
  <si>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</si>
  <si>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</si>
  <si>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</si>
  <si>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</si>
  <si>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</si>
  <si>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</si>
  <si>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</si>
  <si>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</si>
  <si>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</si>
  <si>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</si>
  <si>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</si>
  <si>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</si>
  <si>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</si>
  <si>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</si>
  <si>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</si>
  <si>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</si>
  <si>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</si>
  <si>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</si>
  <si>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</si>
  <si>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</si>
  <si>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</si>
  <si>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</si>
  <si>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</si>
  <si>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</si>
  <si>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</si>
  <si>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</si>
  <si>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</si>
  <si>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</si>
  <si>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</si>
  <si>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</si>
  <si>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</si>
  <si>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</si>
  <si>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</si>
  <si>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</si>
  <si>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</si>
  <si>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</si>
  <si>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</si>
  <si>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</si>
  <si>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</si>
  <si>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</si>
  <si>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</si>
  <si>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</si>
  <si>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</si>
  <si>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</si>
  <si>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</si>
  <si>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</si>
  <si>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</si>
  <si>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</si>
  <si>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</si>
  <si>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</si>
  <si>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</si>
  <si>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</si>
  <si>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</si>
  <si>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</si>
  <si>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</si>
  <si>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</si>
  <si>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</si>
  <si>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</si>
  <si>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</si>
  <si>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</si>
  <si>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</si>
  <si>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</si>
  <si>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</si>
  <si>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</si>
  <si>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</si>
  <si>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</si>
  <si>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</si>
  <si>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</si>
  <si>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</si>
  <si>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</si>
  <si>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</si>
  <si>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</si>
  <si>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</si>
  <si>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</si>
  <si>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</si>
  <si>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</si>
  <si>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</si>
  <si>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</si>
  <si>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</si>
  <si>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</si>
  <si>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</si>
  <si>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</si>
  <si>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</si>
  <si>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</si>
  <si>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</si>
  <si>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</si>
  <si>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</si>
  <si>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</si>
  <si>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</si>
  <si>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</si>
  <si>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</si>
  <si>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</si>
  <si>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</si>
  <si>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</si>
  <si>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</si>
  <si>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</si>
  <si>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</si>
  <si>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</si>
  <si>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</si>
  <si>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</si>
  <si>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</si>
  <si>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</si>
  <si>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</si>
  <si>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</si>
  <si>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</si>
  <si>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</si>
  <si>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</si>
  <si>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</si>
  <si>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</si>
  <si>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</si>
  <si>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</si>
  <si>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</si>
  <si>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</si>
  <si>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</si>
  <si>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</si>
  <si>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</si>
  <si>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</si>
  <si>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</si>
  <si>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</si>
  <si>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</si>
  <si>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</si>
  <si>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</si>
  <si>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</si>
  <si>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</si>
  <si>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</si>
  <si>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</si>
  <si>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</si>
  <si>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</si>
  <si>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</si>
  <si>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</si>
  <si>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</si>
  <si>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</si>
  <si>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</si>
  <si>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</si>
  <si>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</si>
  <si>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</si>
  <si>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</si>
  <si>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</si>
  <si>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</si>
  <si>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</si>
  <si>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</si>
  <si>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</si>
  <si>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</si>
  <si>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</si>
  <si>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</si>
  <si>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</si>
  <si>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</si>
  <si>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</si>
  <si>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</si>
  <si>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</si>
  <si>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</si>
  <si>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</si>
  <si>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</si>
  <si>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</si>
  <si>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</si>
  <si>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</si>
  <si>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</si>
  <si>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</si>
  <si>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</si>
  <si>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</si>
  <si>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</si>
  <si>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</si>
  <si>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</si>
  <si>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</si>
  <si>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</si>
  <si>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</si>
  <si>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</si>
  <si>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</si>
  <si>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</si>
  <si>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</si>
  <si>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</si>
  <si>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</si>
  <si>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</si>
  <si>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</si>
  <si>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</si>
  <si>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</si>
  <si>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</si>
  <si>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</si>
  <si>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</si>
  <si>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</si>
  <si>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</si>
  <si>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</si>
  <si>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</si>
  <si>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</si>
  <si>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</si>
  <si>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</si>
  <si>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</si>
  <si>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</si>
  <si>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</si>
  <si>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</si>
  <si>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</si>
  <si>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</si>
  <si>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</si>
  <si>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</si>
  <si>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</si>
  <si>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</si>
  <si>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</si>
  <si>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</si>
  <si>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</si>
  <si>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</si>
  <si>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</si>
  <si>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</si>
  <si>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</si>
  <si>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</si>
  <si>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</si>
  <si>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</si>
  <si>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</si>
  <si>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</si>
  <si>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</si>
  <si>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</si>
  <si>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</si>
  <si>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</si>
  <si>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</si>
  <si>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</si>
  <si>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</si>
  <si>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</si>
  <si>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</si>
  <si>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</si>
  <si>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</si>
  <si>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</si>
  <si>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</si>
  <si>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</si>
  <si>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</si>
  <si>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</si>
  <si>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</si>
  <si>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</si>
  <si>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</si>
  <si>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</si>
  <si>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</si>
  <si>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</si>
  <si>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</si>
  <si>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</si>
  <si>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</si>
  <si>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</si>
  <si>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</si>
  <si>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</si>
  <si>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</si>
  <si>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</si>
  <si>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</si>
  <si>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</si>
  <si>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</si>
  <si>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</si>
  <si>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</si>
  <si>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</si>
  <si>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</si>
  <si>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</si>
  <si>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</si>
  <si>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</si>
  <si>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</si>
  <si>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</si>
  <si>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</si>
  <si>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</si>
  <si>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</si>
  <si>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</si>
  <si>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</si>
  <si>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</si>
  <si>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</si>
  <si>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</si>
  <si>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</si>
  <si>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</si>
  <si>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</si>
  <si>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</si>
  <si>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</si>
  <si>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</si>
  <si>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</si>
  <si>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</si>
  <si>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</si>
  <si>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</si>
  <si>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</si>
  <si>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</si>
  <si>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</si>
  <si>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</si>
  <si>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</si>
  <si>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</si>
  <si>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</si>
  <si>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</si>
  <si>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</si>
  <si>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</si>
  <si>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</si>
  <si>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</si>
  <si>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</si>
  <si>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</si>
  <si>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</si>
  <si>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</si>
  <si>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</si>
  <si>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</si>
  <si>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</si>
  <si>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</si>
  <si>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</si>
  <si>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</si>
  <si>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</si>
  <si>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</si>
  <si>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</si>
  <si>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</si>
  <si>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</si>
  <si>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</si>
  <si>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</si>
  <si>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</si>
  <si>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</si>
  <si>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</si>
  <si>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</si>
  <si>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</si>
  <si>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</si>
  <si>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</si>
  <si>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</si>
  <si>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</si>
  <si>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</si>
  <si>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</si>
  <si>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</si>
  <si>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</si>
  <si>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</si>
  <si>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</si>
  <si>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</si>
  <si>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</si>
  <si>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</si>
  <si>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</si>
  <si>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</si>
  <si>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</si>
  <si>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</si>
  <si>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</si>
  <si>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</si>
  <si>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</si>
  <si>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</si>
  <si>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</si>
  <si>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</si>
  <si>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</si>
  <si>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</si>
  <si>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</si>
  <si>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</si>
  <si>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</si>
  <si>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</si>
  <si>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</si>
  <si>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</si>
  <si>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</si>
  <si>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</si>
  <si>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</si>
  <si>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</si>
  <si>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</si>
  <si>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</si>
  <si>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</si>
  <si>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</si>
  <si>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</si>
  <si>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</si>
  <si>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</si>
  <si>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</si>
  <si>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</si>
  <si>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</si>
  <si>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</si>
  <si>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</si>
  <si>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</si>
  <si>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</si>
  <si>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</si>
  <si>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</si>
  <si>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</si>
  <si>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</si>
  <si>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</si>
  <si>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</si>
  <si>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</si>
  <si>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</si>
  <si>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</si>
  <si>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</si>
  <si>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</si>
  <si>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</si>
  <si>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</si>
  <si>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</si>
  <si>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</si>
  <si>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</si>
  <si>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</si>
  <si>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</si>
  <si>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</si>
  <si>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</si>
  <si>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</si>
  <si>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</si>
  <si>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</si>
  <si>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</si>
  <si>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</si>
  <si>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</si>
  <si>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</si>
  <si>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</si>
  <si>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</si>
  <si>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</si>
  <si>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</si>
  <si>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</si>
  <si>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</si>
  <si>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</si>
  <si>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</si>
  <si>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</si>
  <si>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</si>
  <si>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</si>
  <si>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</si>
  <si>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</si>
  <si>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</si>
  <si>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</si>
  <si>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</si>
  <si>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</si>
  <si>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</si>
  <si>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</si>
  <si>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</si>
  <si>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</si>
  <si>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</si>
  <si>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</si>
  <si>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</si>
  <si>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</si>
  <si>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</si>
  <si>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</si>
  <si>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</si>
  <si>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</si>
  <si>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</si>
  <si>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</si>
  <si>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</si>
  <si>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</si>
  <si>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</si>
  <si>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</si>
  <si>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</si>
  <si>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</si>
  <si>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</si>
  <si>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</si>
  <si>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</si>
  <si>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</si>
  <si>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</si>
  <si>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</si>
  <si>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</si>
  <si>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</si>
  <si>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</si>
  <si>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</si>
  <si>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</si>
  <si>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</si>
  <si>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</si>
  <si>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</si>
  <si>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</si>
  <si>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</si>
  <si>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</si>
  <si>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</si>
  <si>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</si>
  <si>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</si>
  <si>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</si>
  <si>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</si>
  <si>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</si>
  <si>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</si>
  <si>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</si>
  <si>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</si>
  <si>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</si>
  <si>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</si>
  <si>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</si>
  <si>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</si>
  <si>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</si>
  <si>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</si>
  <si>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</si>
  <si>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</si>
  <si>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</si>
  <si>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</si>
  <si>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</si>
  <si>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</si>
  <si>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</si>
  <si>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</si>
  <si>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</si>
  <si>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</si>
  <si>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</si>
  <si>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</si>
  <si>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</si>
  <si>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</si>
  <si>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</si>
  <si>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</si>
  <si>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</si>
  <si>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</si>
  <si>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</si>
  <si>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</si>
  <si>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</si>
  <si>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</si>
  <si>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</si>
  <si>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</si>
  <si>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</si>
  <si>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</si>
  <si>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</si>
  <si>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</si>
  <si>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</si>
  <si>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</si>
  <si>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</si>
  <si>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</si>
  <si>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</si>
  <si>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</si>
  <si>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</si>
  <si>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</si>
  <si>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</si>
  <si>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</si>
  <si>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</si>
  <si>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</si>
  <si>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</si>
  <si>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</si>
  <si>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</si>
  <si>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</si>
  <si>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</si>
  <si>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</si>
  <si>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</si>
  <si>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</si>
  <si>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</si>
  <si>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</si>
  <si>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</si>
  <si>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</si>
  <si>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</si>
  <si>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</si>
  <si>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</si>
  <si>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</si>
  <si>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</si>
  <si>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</si>
  <si>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</si>
  <si>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</si>
  <si>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</si>
  <si>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</si>
  <si>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</si>
  <si>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</si>
  <si>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</si>
  <si>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</si>
  <si>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</si>
  <si>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</si>
  <si>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</si>
  <si>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</si>
  <si>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</si>
  <si>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</si>
  <si>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</si>
  <si>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</si>
  <si>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</si>
  <si>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</si>
  <si>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</si>
  <si>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</si>
  <si>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</si>
  <si>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</si>
  <si>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</si>
  <si>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</si>
  <si>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</si>
  <si>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</si>
  <si>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</si>
  <si>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</si>
  <si>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</si>
  <si>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</si>
  <si>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</si>
  <si>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</si>
  <si>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</si>
  <si>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</si>
  <si>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</si>
  <si>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</si>
  <si>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</si>
  <si>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</si>
  <si>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</si>
  <si>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</si>
  <si>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</si>
  <si>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</si>
  <si>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</si>
  <si>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</si>
  <si>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</si>
  <si>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</si>
  <si>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</si>
  <si>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</si>
  <si>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</si>
  <si>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</si>
  <si>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</si>
  <si>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</si>
  <si>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</si>
  <si>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</si>
  <si>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</si>
  <si>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</si>
  <si>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</si>
  <si>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</si>
  <si>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</si>
  <si>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</si>
  <si>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</si>
  <si>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</si>
  <si>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</si>
  <si>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</si>
  <si>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</si>
  <si>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</si>
  <si>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</si>
  <si>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</si>
  <si>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</si>
  <si>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</si>
  <si>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</si>
  <si>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</si>
  <si>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</si>
  <si>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</si>
  <si>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</si>
  <si>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</si>
  <si>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</si>
  <si>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</si>
  <si>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</si>
  <si>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</si>
  <si>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</si>
  <si>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</si>
  <si>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</si>
  <si>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</si>
  <si>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</si>
  <si>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</si>
  <si>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</si>
  <si>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</si>
  <si>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</si>
  <si>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</si>
  <si>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</si>
  <si>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</si>
  <si>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</si>
  <si>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</si>
  <si>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</si>
  <si>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</si>
  <si>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</si>
  <si>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</si>
  <si>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</si>
  <si>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</si>
  <si>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</si>
  <si>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</si>
  <si>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</si>
  <si>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</si>
  <si>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</si>
  <si>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</si>
  <si>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</si>
  <si>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</si>
  <si>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</si>
  <si>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</si>
  <si>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</si>
  <si>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</si>
  <si>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</si>
  <si>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</si>
  <si>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</si>
  <si>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</si>
  <si>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</si>
  <si>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</si>
  <si>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</si>
  <si>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</si>
  <si>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</si>
  <si>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</si>
  <si>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</si>
  <si>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</si>
  <si>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</si>
  <si>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</si>
  <si>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</si>
  <si>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</si>
  <si>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</si>
  <si>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</si>
  <si>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</si>
  <si>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</si>
  <si>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</si>
  <si>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</si>
  <si>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</si>
  <si>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</si>
  <si>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</si>
  <si>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</si>
  <si>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</si>
  <si>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</si>
  <si>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</si>
  <si>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</si>
  <si>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</si>
  <si>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</si>
  <si>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</si>
  <si>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</si>
  <si>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</si>
  <si>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</si>
  <si>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</si>
  <si>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</si>
  <si>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</si>
  <si>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</si>
  <si>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</si>
  <si>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</si>
  <si>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</si>
  <si>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</si>
  <si>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</si>
  <si>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</si>
  <si>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</si>
  <si>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</si>
  <si>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</si>
  <si>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</si>
  <si>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</si>
  <si>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</si>
  <si>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</si>
  <si>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</si>
  <si>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</si>
  <si>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</si>
  <si>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</si>
  <si>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</si>
  <si>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</si>
  <si>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</si>
  <si>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</si>
  <si>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</si>
  <si>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</si>
  <si>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</si>
  <si>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</si>
  <si>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</si>
  <si>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</si>
  <si>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</si>
  <si>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</si>
  <si>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</si>
  <si>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</si>
  <si>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</si>
  <si>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</si>
  <si>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</si>
  <si>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</si>
  <si>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</si>
  <si>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</si>
  <si>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</si>
  <si>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</si>
  <si>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</si>
  <si>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</si>
  <si>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</si>
  <si>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</si>
  <si>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</si>
  <si>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</si>
  <si>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</si>
  <si>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</si>
  <si>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</si>
  <si>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</si>
  <si>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</si>
  <si>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</si>
  <si>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</si>
  <si>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</si>
  <si>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</si>
  <si>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</si>
  <si>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</si>
  <si>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</si>
  <si>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</si>
  <si>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</si>
  <si>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</si>
  <si>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</si>
  <si>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</si>
  <si>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</si>
  <si>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</si>
  <si>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</si>
  <si>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</si>
  <si>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</si>
  <si>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</si>
  <si>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</si>
  <si>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</si>
  <si>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</si>
  <si>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</si>
  <si>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</si>
  <si>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</si>
  <si>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</si>
  <si>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</si>
  <si>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</si>
  <si>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</si>
  <si>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</si>
  <si>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</si>
  <si>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</si>
  <si>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</si>
  <si>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</si>
  <si>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</si>
  <si>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</si>
  <si>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</si>
  <si>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</si>
  <si>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</si>
  <si>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</si>
  <si>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</si>
  <si>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</si>
  <si>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</si>
  <si>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</si>
  <si>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</si>
  <si>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</si>
  <si>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</si>
  <si>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</si>
  <si>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</si>
  <si>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</si>
  <si>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</si>
  <si>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</si>
  <si>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</si>
  <si>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</si>
  <si>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</si>
  <si>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</si>
  <si>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</si>
  <si>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</si>
  <si>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</si>
  <si>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</si>
  <si>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</si>
  <si>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</si>
  <si>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</si>
  <si>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</si>
  <si>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</si>
  <si>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</si>
  <si>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</si>
  <si>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</si>
  <si>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</si>
  <si>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</si>
  <si>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</si>
  <si>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</si>
  <si>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</si>
  <si>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</si>
  <si>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</si>
  <si>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</si>
  <si>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</si>
  <si>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</si>
  <si>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</si>
  <si>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</si>
  <si>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</si>
  <si>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</si>
  <si>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</si>
  <si>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</si>
  <si>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</si>
  <si>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</si>
  <si>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</si>
  <si>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</si>
  <si>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</si>
  <si>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</si>
  <si>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</si>
  <si>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</si>
  <si>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</si>
  <si>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</si>
  <si>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</si>
  <si>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</si>
  <si>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</si>
  <si>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</si>
  <si>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</si>
  <si>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</si>
  <si>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</si>
  <si>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</si>
  <si>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</si>
  <si>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</si>
  <si>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</si>
  <si>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</si>
  <si>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</si>
  <si>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</si>
  <si>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</si>
  <si>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</si>
  <si>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</si>
  <si>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</si>
  <si>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</si>
  <si>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</si>
  <si>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</si>
  <si>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</si>
  <si>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</si>
  <si>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</si>
  <si>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</si>
  <si>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</si>
  <si>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</si>
  <si>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</si>
  <si>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</si>
  <si>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</si>
  <si>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</si>
  <si>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</si>
  <si>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</si>
  <si>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</si>
  <si>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</si>
  <si>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</si>
  <si>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</si>
  <si>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</si>
  <si>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</si>
  <si>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</si>
  <si>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</si>
  <si>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</si>
  <si>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</si>
  <si>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</si>
  <si>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</si>
  <si>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</si>
  <si>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</si>
  <si>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</si>
  <si>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</si>
  <si>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</si>
  <si>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</si>
  <si>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</si>
  <si>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</si>
  <si>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</si>
  <si>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</si>
  <si>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</si>
  <si>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</si>
  <si>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</si>
  <si>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</si>
  <si>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</si>
  <si>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</si>
  <si>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</si>
  <si>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</si>
  <si>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</si>
  <si>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</si>
  <si>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</si>
  <si>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</si>
  <si>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</si>
  <si>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</si>
  <si>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</si>
  <si>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</si>
  <si>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</si>
  <si>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</si>
  <si>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</si>
  <si>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</si>
  <si>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</si>
  <si>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</si>
  <si>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</si>
  <si>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</si>
  <si>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</si>
  <si>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</si>
  <si>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</si>
  <si>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</si>
  <si>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</si>
  <si>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</si>
  <si>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</si>
  <si>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</si>
  <si>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</si>
  <si>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</si>
  <si>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</si>
  <si>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</si>
  <si>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</si>
  <si>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</si>
  <si>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</si>
  <si>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</si>
  <si>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</si>
  <si>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</si>
  <si>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</si>
  <si>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</si>
  <si>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</si>
  <si>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</si>
  <si>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</si>
  <si>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</si>
  <si>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</si>
  <si>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</si>
  <si>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</si>
  <si>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</si>
  <si>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</si>
  <si>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</si>
  <si>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</si>
  <si>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</si>
  <si>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</si>
  <si>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</si>
  <si>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</si>
  <si>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</si>
  <si>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</si>
  <si>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</si>
  <si>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</si>
  <si>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</si>
  <si>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</si>
  <si>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</si>
  <si>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</si>
  <si>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</si>
  <si>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</si>
  <si>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</si>
  <si>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</si>
  <si>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</si>
  <si>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</si>
  <si>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</si>
  <si>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</si>
  <si>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</si>
  <si>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</si>
  <si>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</si>
  <si>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</si>
  <si>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</si>
  <si>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</si>
  <si>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</si>
  <si>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</si>
  <si>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</si>
  <si>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</si>
  <si>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</si>
  <si>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</si>
  <si>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</si>
  <si>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</si>
  <si>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</si>
  <si>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</si>
  <si>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</si>
  <si>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</si>
  <si>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</si>
  <si>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</si>
  <si>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</si>
  <si>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</si>
  <si>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</si>
  <si>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</si>
  <si>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</si>
  <si>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</si>
  <si>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</si>
  <si>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</si>
  <si>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</si>
  <si>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</si>
  <si>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</si>
  <si>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</si>
  <si>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</si>
  <si>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</si>
  <si>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</si>
  <si>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</si>
  <si>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</si>
  <si>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</si>
  <si>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</si>
  <si>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</si>
  <si>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</si>
  <si>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</si>
  <si>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</si>
  <si>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</si>
  <si>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</si>
  <si>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</si>
  <si>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</si>
  <si>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</si>
  <si>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</si>
  <si>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</si>
  <si>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</si>
  <si>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</si>
  <si>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</si>
  <si>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</si>
  <si>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</si>
  <si>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</si>
  <si>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</si>
  <si>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</si>
  <si>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</si>
  <si>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</si>
  <si>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</si>
  <si>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</si>
  <si>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</si>
  <si>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</si>
  <si>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</si>
  <si>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</si>
  <si>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</si>
  <si>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</si>
  <si>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</si>
  <si>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</si>
  <si>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</si>
  <si>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</si>
  <si>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</si>
  <si>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</si>
  <si>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</si>
  <si>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</si>
  <si>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</si>
  <si>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</si>
  <si>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</si>
  <si>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</si>
  <si>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</si>
  <si>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</si>
  <si>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</si>
  <si>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</si>
  <si>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</si>
  <si>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</si>
  <si>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</si>
  <si>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</si>
  <si>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</si>
  <si>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</si>
  <si>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</si>
  <si>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</si>
  <si>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</si>
  <si>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</si>
  <si>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</si>
  <si>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</si>
  <si>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</si>
  <si>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</si>
  <si>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</si>
  <si>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</si>
  <si>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</si>
  <si>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</si>
  <si>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</si>
  <si>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</si>
  <si>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</si>
  <si>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</si>
  <si>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</si>
  <si>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</si>
  <si>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</si>
  <si>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</si>
  <si>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</si>
  <si>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</si>
  <si>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</si>
  <si>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</si>
  <si>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</si>
  <si>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</si>
  <si>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</si>
  <si>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</si>
  <si>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</si>
  <si>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</si>
  <si>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</si>
  <si>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</si>
  <si>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</si>
  <si>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</si>
  <si>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</si>
  <si>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</si>
  <si>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</si>
  <si>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</si>
  <si>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</si>
  <si>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</si>
  <si>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</si>
  <si>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</si>
  <si>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</si>
  <si>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</si>
  <si>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</si>
  <si>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</si>
  <si>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</si>
  <si>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</si>
  <si>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</si>
  <si>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</si>
  <si>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</si>
  <si>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</si>
  <si>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</si>
  <si>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</si>
  <si>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</si>
  <si>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</si>
  <si>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</si>
  <si>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</si>
  <si>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</si>
  <si>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</si>
  <si>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</si>
  <si>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</si>
  <si>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</si>
  <si>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</si>
  <si>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</si>
  <si>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</si>
  <si>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</si>
  <si>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</si>
  <si>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</si>
  <si>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</si>
  <si>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</si>
  <si>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</si>
  <si>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</si>
  <si>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</si>
  <si>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</si>
  <si>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</si>
  <si>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</si>
  <si>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</si>
  <si>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</si>
  <si>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</si>
  <si>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</si>
  <si>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</si>
  <si>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</si>
  <si>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</si>
  <si>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</si>
  <si>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</si>
  <si>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</si>
  <si>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</si>
  <si>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</si>
  <si>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</si>
  <si>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</si>
  <si>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</si>
  <si>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</si>
  <si>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</si>
  <si>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</si>
  <si>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</si>
  <si>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</si>
  <si>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</si>
  <si>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</si>
  <si>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</si>
  <si>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</si>
  <si>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</si>
  <si>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</si>
  <si>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</si>
  <si>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</si>
  <si>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</si>
  <si>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</si>
  <si>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</si>
  <si>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</si>
  <si>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</si>
  <si>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</si>
  <si>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</si>
  <si>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</si>
  <si>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</si>
  <si>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</si>
  <si>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</si>
  <si>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</si>
  <si>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</si>
  <si>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</si>
  <si>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</si>
  <si>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</si>
  <si>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</si>
  <si>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</si>
  <si>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</si>
  <si>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</si>
  <si>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</si>
  <si>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</si>
  <si>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</si>
  <si>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</si>
  <si>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</si>
  <si>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</si>
  <si>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</si>
  <si>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</si>
  <si>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</si>
  <si>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</si>
  <si>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</si>
  <si>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</si>
  <si>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</si>
  <si>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</si>
  <si>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</si>
  <si>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</si>
  <si>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</si>
  <si>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</si>
  <si>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</si>
  <si>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</si>
  <si>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</si>
  <si>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</si>
  <si>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</si>
  <si>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</si>
  <si>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</si>
  <si>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</si>
  <si>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</si>
  <si>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</si>
  <si>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</si>
  <si>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</si>
  <si>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</si>
  <si>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</si>
  <si>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</si>
  <si>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</si>
  <si>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</si>
  <si>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</si>
  <si>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</si>
  <si>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</si>
  <si>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</si>
  <si>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</si>
  <si>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</si>
  <si>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</si>
  <si>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</si>
  <si>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</si>
  <si>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</si>
  <si>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</si>
  <si>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</si>
  <si>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</si>
  <si>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</si>
  <si>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</si>
  <si>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</si>
  <si>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</si>
  <si>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</si>
  <si>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</si>
  <si>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</si>
  <si>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</si>
  <si>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</si>
  <si>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</si>
  <si>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</si>
  <si>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</si>
  <si>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</si>
  <si>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</si>
  <si>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</si>
  <si>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</si>
  <si>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</si>
  <si>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</si>
  <si>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</si>
  <si>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</si>
  <si>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</si>
  <si>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</si>
  <si>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</si>
  <si>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</si>
  <si>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</si>
  <si>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</si>
  <si>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</si>
  <si>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</si>
  <si>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</si>
  <si>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</si>
  <si>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</si>
  <si>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</si>
  <si>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</si>
  <si>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</si>
  <si>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</si>
  <si>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</si>
  <si>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</si>
  <si>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</si>
  <si>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</si>
  <si>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</si>
  <si>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</si>
  <si>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</si>
  <si>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</si>
  <si>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</si>
  <si>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</si>
  <si>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</si>
  <si>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</si>
  <si>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50000</t>
  </si>
  <si>
    <t>Sum of Percentage Successful</t>
  </si>
  <si>
    <t>Sum of Percentage Failed</t>
  </si>
  <si>
    <t>Sum of Percentage Canceled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</si>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</sst>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0" fontId="0" fillId="0" borderId="0" xfId="1" applyNumberFormat="1" applyFont="1"/>
    <xf numFmtId="10" fontId="1" fillId="0" borderId="0" xfId="1" applyNumberFormat="1" applyFont="1" applyAlignment="1">
      <alignment horizontal="center"/>
    </xf>
    <xf numFmtId="0" fontId="0" fillId="0" borderId="0" xfId="0" applyAlignment="1"/>
    <xf numFmtId="10" fontId="0" fillId="0" borderId="0" xfId="1" applyNumberFormat="1" applyFont="1" applyAlignment="1"/>
    <xf numFmtId="14" fontId="0" fillId="0" borderId="0" xfId="0" applyNumberFormat="1" applyAlignment="1"/>
    <xf numFmtId="2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NumberFormat="1" applyFont="1"/>
    <xf numFmtId="0" fontId="0" fillId="0" borderId="0" xfId="0" applyAlignment="1" applyProtection="1">
      <alignment horizontal="left"/>
    </xf>
    <xf numFmtId="9" fontId="0" fillId="0" borderId="0" xfId="0" applyNumberFormat="1" applyProtection="1"/>
    <xf numFmtId="9" fontId="0" fillId="0" borderId="0" xfId="0" applyNumberFormat="1"/>
  </cellXfs>
  <cellStyles count="2">
    <cellStyle name="Normal" xfId="0" builtinId="0"/>
    <cellStyle name="Percent" xfId="1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6" tint="0.39991454817346722"/>
        </patternFill>
      </fill>
    </dxf>
    <dxf>
      <protection locked="1"/>
    </dxf>
    <dxf>
      <numFmt numFmtId="13" formatCode="0%"/>
    </dxf>
    <dxf>
      <numFmt numFmtId="13" formatCode="0%"/>
    </dxf>
    <dxf>
      <protection locked="1"/>
    </dxf>
    <dxf>
      <protection locked="0"/>
    </dxf>
    <dxf>
      <protection locked="1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[Homework_EAB.xlsx]Sheet1!PivotTable2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Percentage by Goal Range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506231012462028"/>
          <c:y val="2.447980416156670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95232190464383"/>
          <c:y val="4.9724457637409777E-2"/>
          <c:w val="0.66799871672373989"/>
          <c:h val="0.83600482786367036"/>
        </c:manualLayout>
      </c:layout>
      <c:lineChart>
        <c:grouping val="standar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Sheet1!$A$47:$A$59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Sheet1!$B$47:$B$59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0.46762589928057552</c:v>
                </c:pt>
                <c:pt idx="3">
                  <c:v>0.5</c:v>
                </c:pt>
                <c:pt idx="4">
                  <c:v>0.51428571428571423</c:v>
                </c:pt>
                <c:pt idx="5">
                  <c:v>0.33333333333333331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0.54631828978622332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1-7149-92FF-5A96B23F2A6E}"/>
            </c:ext>
          </c:extLst>
        </c:ser>
        <c:ser>
          <c:idx val="1"/>
          <c:order val="1"/>
          <c:tx>
            <c:strRef>
              <c:f>Sheet1!$C$46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Sheet1!$A$47:$A$59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Sheet1!$C$47:$C$59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0.42446043165467628</c:v>
                </c:pt>
                <c:pt idx="3">
                  <c:v>0.42105263157894735</c:v>
                </c:pt>
                <c:pt idx="4">
                  <c:v>0.45714285714285713</c:v>
                </c:pt>
                <c:pt idx="5">
                  <c:v>0.625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0.38004750593824227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1-7149-92FF-5A96B23F2A6E}"/>
            </c:ext>
          </c:extLst>
        </c:ser>
        <c:ser>
          <c:idx val="2"/>
          <c:order val="2"/>
          <c:tx>
            <c:strRef>
              <c:f>Sheet1!$D$46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Sheet1!$A$47:$A$59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Sheet1!$D$47:$D$59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8.6330935251798566E-2</c:v>
                </c:pt>
                <c:pt idx="3">
                  <c:v>5.2631578947368418E-2</c:v>
                </c:pt>
                <c:pt idx="4">
                  <c:v>2.8571428571428571E-2</c:v>
                </c:pt>
                <c:pt idx="5">
                  <c:v>4.1666666666666664E-2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6.413301662707839E-2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1-7149-92FF-5A96B23F2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365967"/>
        <c:axId val="751209119"/>
      </c:lineChart>
      <c:catAx>
        <c:axId val="68936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2813524293715255"/>
              <c:y val="0.95961738258849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09119"/>
        <c:crosses val="autoZero"/>
        <c:auto val="1"/>
        <c:lblAlgn val="ctr"/>
        <c:lblOffset val="100"/>
        <c:noMultiLvlLbl val="0"/>
      </c:catAx>
      <c:valAx>
        <c:axId val="75120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 Outcome</a:t>
                </a:r>
              </a:p>
            </c:rich>
          </c:tx>
          <c:layout>
            <c:manualLayout>
              <c:xMode val="edge"/>
              <c:yMode val="edge"/>
              <c:x val="5.9421708362404069E-2"/>
              <c:y val="0.398730519762141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[Homework_EAB.xlsx]Outcome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Outcomes for Kickstarter Campaigns by Category</a:t>
            </a:r>
            <a:r>
              <a:rPr lang="en-US" baseline="0"/>
              <a:t>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0-4F41-9A34-20DF97286CC1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0-D046-8BF2-58FAEB87BAC9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40-D046-8BF2-58FAEB87BAC9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40-D046-8BF2-58FAEB87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8321407"/>
        <c:axId val="1718520095"/>
      </c:barChart>
      <c:catAx>
        <c:axId val="171832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Outcomes by Category</a:t>
                </a:r>
                <a:endParaRPr lang="en-US" sz="14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20095"/>
        <c:crosses val="autoZero"/>
        <c:auto val="1"/>
        <c:lblAlgn val="ctr"/>
        <c:lblOffset val="100"/>
        <c:noMultiLvlLbl val="0"/>
      </c:catAx>
      <c:valAx>
        <c:axId val="17185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Number of Kickstarter Campaigns</a:t>
                </a:r>
                <a:endParaRPr lang="en-US" sz="14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2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[Homework_EAB.xlsx]Outcome by 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Sum of Outcomes for Kickstarter Campaigns by Subcategory 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7-3F40-ADCE-1994CE32F9E2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30-3147-9179-3977D421D913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30-3147-9179-3977D421D913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30-3147-9179-3977D421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7572959"/>
        <c:axId val="1767579071"/>
      </c:barChart>
      <c:catAx>
        <c:axId val="1767572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  <a:r>
                  <a:rPr lang="en-US" baseline="0"/>
                  <a:t> by Subcategory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79071"/>
        <c:crosses val="autoZero"/>
        <c:auto val="1"/>
        <c:lblAlgn val="ctr"/>
        <c:lblOffset val="100"/>
        <c:noMultiLvlLbl val="0"/>
      </c:catAx>
      <c:valAx>
        <c:axId val="17675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72959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[Homework_EAB.xlsx]Outcome Over Time!PivotTable2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</a:t>
            </a:r>
            <a:r>
              <a:rPr lang="en-US" baseline="0"/>
              <a:t> by Month </a:t>
            </a:r>
          </a:p>
        </c:rich>
      </c:tx>
      <c:layout>
        <c:manualLayout>
          <c:xMode val="edge"/>
          <c:yMode val="edge"/>
          <c:x val="0.25210709330123543"/>
          <c:y val="5.78661844484629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0-9042-B3F2-74F5A6ACE2D8}"/>
            </c:ext>
          </c:extLst>
        </c:ser>
        <c:ser>
          <c:idx val="1"/>
          <c:order val="1"/>
          <c:tx>
            <c:strRef>
              <c:f>'Outcome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40-9042-B3F2-74F5A6ACE2D8}"/>
            </c:ext>
          </c:extLst>
        </c:ser>
        <c:ser>
          <c:idx val="2"/>
          <c:order val="2"/>
          <c:tx>
            <c:strRef>
              <c:f>'Outcome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40-9042-B3F2-74F5A6ACE2D8}"/>
            </c:ext>
          </c:extLst>
        </c:ser>
        <c:ser>
          <c:idx val="3"/>
          <c:order val="3"/>
          <c:tx>
            <c:strRef>
              <c:f>'Outcome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40-9042-B3F2-74F5A6ACE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841664"/>
        <c:axId val="982361184"/>
      </c:lineChart>
      <c:catAx>
        <c:axId val="99084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61184"/>
        <c:crosses val="autoZero"/>
        <c:auto val="1"/>
        <c:lblAlgn val="ctr"/>
        <c:lblOffset val="100"/>
        <c:noMultiLvlLbl val="0"/>
      </c:catAx>
      <c:valAx>
        <c:axId val="9823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</a:t>
                </a:r>
                <a:r>
                  <a:rPr lang="en-US" baseline="0"/>
                  <a:t> </a:t>
                </a: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825500</xdr:colOff>
      <xdr:row>14</xdr:row>
      <xdr:rowOff>171450</xdr:rowOff>
    </xdr:from>
    <xdr:to>
      <xdr:col>7</xdr:col>
      <xdr:colOff>1016000</xdr:colOff>
      <xdr:row>42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E5C9E8-AC1E-704A-A2AA-5747711A2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12700</xdr:rowOff>
    </xdr:from>
    <xdr:to>
      <xdr:col>18</xdr:col>
      <xdr:colOff>63500</xdr:colOff>
      <xdr:row>32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6384D-B08F-DD4D-BB6D-CC8300D1E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0</xdr:row>
      <xdr:rowOff>0</xdr:rowOff>
    </xdr:from>
    <xdr:to>
      <xdr:col>15</xdr:col>
      <xdr:colOff>342900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E0753-9156-1E44-8063-7C0DDE86D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69850</xdr:rowOff>
    </xdr:from>
    <xdr:to>
      <xdr:col>13</xdr:col>
      <xdr:colOff>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C1A7F-44A2-2040-A526-C911DB42D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Braden" refreshedDate="43992.384974305554" createdVersion="6" refreshedVersion="6" minRefreshableVersion="3" recordCount="4114" xr:uid="{808E0805-BE58-6F40-B24D-65DA7DE8602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Braden" refreshedDate="43993.504637152779" createdVersion="6" refreshedVersion="6" minRefreshableVersion="3" recordCount="4114" xr:uid="{E566DD77-0324-1445-91F8-E786F329996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Braden" refreshedDate="43995.838602083335" createdVersion="6" refreshedVersion="6" minRefreshableVersion="3" recordCount="12" xr:uid="{F0DF7675-E030-C34F-AAFB-121E91484F9C}">
  <cacheSource type="worksheet">
    <worksheetSource ref="A1:H13" sheet="Sheet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50000"/>
        <s v="Greater than 50000"/>
      </sharedItems>
    </cacheField>
    <cacheField name="Number Successful" numFmtId="0">
      <sharedItems containsSemiMixedTypes="0" containsString="0" containsNumber="1" containsInteger="1" minValue="3" maxValue="815" count="12">
        <n v="322"/>
        <n v="815"/>
        <n v="230"/>
        <n v="65"/>
        <n v="38"/>
        <n v="18"/>
        <n v="8"/>
        <n v="6"/>
        <n v="4"/>
        <n v="5"/>
        <n v="3"/>
        <n v="55"/>
      </sharedItems>
    </cacheField>
    <cacheField name="Number Failed" numFmtId="0">
      <sharedItems containsSemiMixedTypes="0" containsString="0" containsNumber="1" containsInteger="1" minValue="3" maxValue="357" count="12">
        <n v="113"/>
        <n v="357"/>
        <n v="160"/>
        <n v="59"/>
        <n v="32"/>
        <n v="16"/>
        <n v="15"/>
        <n v="6"/>
        <n v="8"/>
        <n v="3"/>
        <n v="5"/>
        <n v="198"/>
      </sharedItems>
    </cacheField>
    <cacheField name="Number Canceled" numFmtId="0">
      <sharedItems containsSemiMixedTypes="0" containsString="0" containsNumber="1" containsInteger="1" minValue="0" maxValue="83" count="9">
        <n v="18"/>
        <n v="52"/>
        <n v="27"/>
        <n v="12"/>
        <n v="4"/>
        <n v="1"/>
        <n v="2"/>
        <n v="0"/>
        <n v="83"/>
      </sharedItems>
    </cacheField>
    <cacheField name="Total Projects" numFmtId="0">
      <sharedItems containsSemiMixedTypes="0" containsString="0" containsNumber="1" containsInteger="1" minValue="8" maxValue="1235"/>
    </cacheField>
    <cacheField name="Percentage Successful" numFmtId="9">
      <sharedItems containsSemiMixedTypes="0" containsString="0" containsNumber="1" minValue="0.16224188790560473" maxValue="0.69848156182212584" count="12">
        <n v="0.69848156182212584"/>
        <n v="0.65991902834008098"/>
        <n v="0.54631828978622332"/>
        <n v="0.46762589928057552"/>
        <n v="0.5"/>
        <n v="0.51428571428571423"/>
        <n v="0.33333333333333331"/>
        <n v="0.46153846153846156"/>
        <n v="0.2857142857142857"/>
        <n v="0.625"/>
        <n v="0.3"/>
        <n v="0.16224188790560473"/>
      </sharedItems>
    </cacheField>
    <cacheField name="Percentage Failed" numFmtId="9">
      <sharedItems containsSemiMixedTypes="0" containsString="0" containsNumber="1" minValue="0.24511930585683298" maxValue="0.625" count="12">
        <n v="0.24511930585683298"/>
        <n v="0.28906882591093119"/>
        <n v="0.38004750593824227"/>
        <n v="0.42446043165467628"/>
        <n v="0.42105263157894735"/>
        <n v="0.45714285714285713"/>
        <n v="0.625"/>
        <n v="0.46153846153846156"/>
        <n v="0.5714285714285714"/>
        <n v="0.375"/>
        <n v="0.5"/>
        <n v="0.58407079646017701"/>
      </sharedItems>
    </cacheField>
    <cacheField name="Percentage Canceled" numFmtId="9">
      <sharedItems containsSemiMixedTypes="0" containsString="0" containsNumber="1" minValue="0" maxValue="0.24483775811209441" count="12">
        <n v="3.9045553145336226E-2"/>
        <n v="4.2105263157894736E-2"/>
        <n v="6.413301662707839E-2"/>
        <n v="8.6330935251798566E-2"/>
        <n v="5.2631578947368418E-2"/>
        <n v="2.8571428571428571E-2"/>
        <n v="4.1666666666666664E-2"/>
        <n v="7.6923076923076927E-2"/>
        <n v="0.14285714285714285"/>
        <n v="0"/>
        <n v="0.2"/>
        <n v="0.2448377581120944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461"/>
    <x v="0"/>
    <x v="0"/>
    <x v="0"/>
  </r>
  <r>
    <x v="1"/>
    <x v="1"/>
    <x v="1"/>
    <x v="1"/>
    <n v="1235"/>
    <x v="1"/>
    <x v="1"/>
    <x v="1"/>
  </r>
  <r>
    <x v="2"/>
    <x v="2"/>
    <x v="2"/>
    <x v="2"/>
    <n v="421"/>
    <x v="2"/>
    <x v="2"/>
    <x v="2"/>
  </r>
  <r>
    <x v="3"/>
    <x v="3"/>
    <x v="3"/>
    <x v="3"/>
    <n v="139"/>
    <x v="3"/>
    <x v="3"/>
    <x v="3"/>
  </r>
  <r>
    <x v="4"/>
    <x v="4"/>
    <x v="4"/>
    <x v="4"/>
    <n v="76"/>
    <x v="4"/>
    <x v="4"/>
    <x v="4"/>
  </r>
  <r>
    <x v="5"/>
    <x v="5"/>
    <x v="5"/>
    <x v="5"/>
    <n v="35"/>
    <x v="5"/>
    <x v="5"/>
    <x v="5"/>
  </r>
  <r>
    <x v="6"/>
    <x v="6"/>
    <x v="6"/>
    <x v="5"/>
    <n v="24"/>
    <x v="6"/>
    <x v="6"/>
    <x v="6"/>
  </r>
  <r>
    <x v="7"/>
    <x v="7"/>
    <x v="7"/>
    <x v="5"/>
    <n v="13"/>
    <x v="7"/>
    <x v="7"/>
    <x v="7"/>
  </r>
  <r>
    <x v="8"/>
    <x v="8"/>
    <x v="8"/>
    <x v="6"/>
    <n v="14"/>
    <x v="8"/>
    <x v="8"/>
    <x v="8"/>
  </r>
  <r>
    <x v="9"/>
    <x v="9"/>
    <x v="9"/>
    <x v="7"/>
    <n v="8"/>
    <x v="9"/>
    <x v="9"/>
    <x v="9"/>
  </r>
  <r>
    <x v="10"/>
    <x v="10"/>
    <x v="10"/>
    <x v="6"/>
    <n v="10"/>
    <x v="10"/>
    <x v="10"/>
    <x v="10"/>
  </r>
  <r>
    <x v="11"/>
    <x v="11"/>
    <x v="11"/>
    <x v="8"/>
    <n v="339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DB2F-730D-A441-8657-D18EBBA27034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6:D59" firstHeaderRow="0" firstDataRow="1" firstDataCol="1"/>
  <pivotFields count="8">
    <pivotField axis="axisRow" showAll="0" sortType="ascending">
      <items count="13">
        <item n="Less than 1000"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8"/>
        <item x="9"/>
        <item x="7"/>
        <item x="6"/>
        <item x="5"/>
        <item x="4"/>
        <item x="11"/>
        <item x="3"/>
        <item x="2"/>
        <item x="0"/>
        <item x="1"/>
        <item t="default"/>
      </items>
    </pivotField>
    <pivotField showAll="0">
      <items count="13">
        <item x="9"/>
        <item x="10"/>
        <item x="7"/>
        <item x="8"/>
        <item x="6"/>
        <item x="5"/>
        <item x="4"/>
        <item x="3"/>
        <item x="0"/>
        <item x="2"/>
        <item x="11"/>
        <item x="1"/>
        <item t="default"/>
      </items>
    </pivotField>
    <pivotField showAll="0">
      <items count="10">
        <item x="7"/>
        <item x="5"/>
        <item x="6"/>
        <item x="4"/>
        <item x="3"/>
        <item x="0"/>
        <item x="2"/>
        <item x="1"/>
        <item x="8"/>
        <item t="default"/>
      </items>
    </pivotField>
    <pivotField showAll="0"/>
    <pivotField dataField="1" numFmtId="9" showAll="0">
      <items count="13">
        <item x="11"/>
        <item x="8"/>
        <item x="10"/>
        <item x="6"/>
        <item x="7"/>
        <item x="3"/>
        <item x="4"/>
        <item x="5"/>
        <item x="2"/>
        <item x="9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4"/>
        <item x="3"/>
        <item x="5"/>
        <item x="7"/>
        <item x="10"/>
        <item x="8"/>
        <item x="11"/>
        <item x="6"/>
        <item t="default"/>
      </items>
    </pivotField>
    <pivotField dataField="1" numFmtId="9" showAll="0">
      <items count="13">
        <item x="9"/>
        <item x="5"/>
        <item x="0"/>
        <item x="6"/>
        <item x="1"/>
        <item x="4"/>
        <item x="2"/>
        <item x="7"/>
        <item x="3"/>
        <item x="8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9">
      <pivotArea dataOnly="0" fieldPosition="0">
        <references count="1">
          <reference field="0" count="1">
            <x v="0"/>
          </reference>
        </references>
      </pivotArea>
    </format>
    <format dxfId="6">
      <pivotArea outline="0" collapsedLevelsAreSubtotals="1" fieldPosition="0"/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E9BBF-7B95-494A-BA47-F7CF8E423D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E68D4-81C0-3046-83F2-D5EA4BFF8BD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98BDD-509C-6A42-894F-B414AD345C6D}" name="PivotTable2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S35" sqref="S35"/>
    </sheetView>
  </sheetViews>
  <sheetFormatPr baseColWidth="10" defaultColWidth="8.83203125" defaultRowHeight="15" x14ac:dyDescent="0.2"/>
  <cols>
    <col min="1" max="1" width="9.1640625" bestFit="1" customWidth="1"/>
    <col min="2" max="2" width="38.5" style="2" customWidth="1"/>
    <col min="3" max="3" width="40.33203125" style="2" customWidth="1"/>
    <col min="4" max="4" width="10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3" customWidth="1"/>
    <col min="16" max="16" width="14.6640625" style="10" customWidth="1"/>
    <col min="17" max="17" width="17.5" customWidth="1"/>
    <col min="18" max="18" width="17.83203125" customWidth="1"/>
    <col min="19" max="19" width="22" customWidth="1"/>
    <col min="20" max="20" width="20.6640625" customWidth="1"/>
  </cols>
  <sheetData>
    <row r="1" spans="1:2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9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16" x14ac:dyDescent="0.2">
      <c r="A2" s="5">
        <v>0</v>
      </c>
      <c r="B2" s="5" t="s">
        <v>2</v>
      </c>
      <c r="C2" s="5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6">
        <f>$E2/$D2</f>
        <v>1.3685882352941177</v>
      </c>
      <c r="P2" s="8">
        <f>IFERROR($E2/$L2,0)</f>
        <v>63.917582417582416</v>
      </c>
      <c r="Q2" t="str">
        <f>LEFT($N2,SEARCH("/",$N2)-1)</f>
        <v>film &amp; video</v>
      </c>
      <c r="R2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16" x14ac:dyDescent="0.2">
      <c r="A3" s="5">
        <v>1</v>
      </c>
      <c r="B3" s="5" t="s">
        <v>3</v>
      </c>
      <c r="C3" s="5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6">
        <f t="shared" ref="O3:O66" si="0">$E3/$D3</f>
        <v>1.4260827250608272</v>
      </c>
      <c r="P3" s="8">
        <f t="shared" ref="P3:P66" si="1">IFERROR($E3/$L3,0)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16" x14ac:dyDescent="0.2">
      <c r="A4" s="5">
        <v>2</v>
      </c>
      <c r="B4" s="5" t="s">
        <v>4</v>
      </c>
      <c r="C4" s="5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16" x14ac:dyDescent="0.2">
      <c r="A5" s="5">
        <v>3</v>
      </c>
      <c r="B5" s="5" t="s">
        <v>5</v>
      </c>
      <c r="C5" s="5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16" x14ac:dyDescent="0.2">
      <c r="A6" s="5">
        <v>4</v>
      </c>
      <c r="B6" s="5" t="s">
        <v>6</v>
      </c>
      <c r="C6" s="5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16" x14ac:dyDescent="0.2">
      <c r="A7" s="5">
        <v>5</v>
      </c>
      <c r="B7" s="5" t="s">
        <v>7</v>
      </c>
      <c r="C7" s="5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16" x14ac:dyDescent="0.2">
      <c r="A8" s="5">
        <v>6</v>
      </c>
      <c r="B8" s="5" t="s">
        <v>8</v>
      </c>
      <c r="C8" s="5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16" x14ac:dyDescent="0.2">
      <c r="A9" s="5">
        <v>7</v>
      </c>
      <c r="B9" s="5" t="s">
        <v>9</v>
      </c>
      <c r="C9" s="5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 s="5">
        <v>8</v>
      </c>
      <c r="B10" s="5" t="s">
        <v>10</v>
      </c>
      <c r="C10" s="5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16" x14ac:dyDescent="0.2">
      <c r="A11" s="5">
        <v>9</v>
      </c>
      <c r="B11" s="5" t="s">
        <v>11</v>
      </c>
      <c r="C11" s="5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16" x14ac:dyDescent="0.2">
      <c r="A12" s="5">
        <v>10</v>
      </c>
      <c r="B12" s="5" t="s">
        <v>12</v>
      </c>
      <c r="C12" s="5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16" x14ac:dyDescent="0.2">
      <c r="A13" s="5">
        <v>11</v>
      </c>
      <c r="B13" s="5" t="s">
        <v>13</v>
      </c>
      <c r="C13" s="5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16" x14ac:dyDescent="0.2">
      <c r="A14" s="5">
        <v>12</v>
      </c>
      <c r="B14" s="5" t="s">
        <v>14</v>
      </c>
      <c r="C14" s="5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16" x14ac:dyDescent="0.2">
      <c r="A15" s="5">
        <v>13</v>
      </c>
      <c r="B15" s="5" t="s">
        <v>15</v>
      </c>
      <c r="C15" s="5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16" x14ac:dyDescent="0.2">
      <c r="A16" s="5">
        <v>14</v>
      </c>
      <c r="B16" s="5" t="s">
        <v>16</v>
      </c>
      <c r="C16" s="5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16" x14ac:dyDescent="0.2">
      <c r="A17" s="5">
        <v>15</v>
      </c>
      <c r="B17" s="5" t="s">
        <v>17</v>
      </c>
      <c r="C17" s="5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16" x14ac:dyDescent="0.2">
      <c r="A18" s="5">
        <v>16</v>
      </c>
      <c r="B18" s="5" t="s">
        <v>18</v>
      </c>
      <c r="C18" s="5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16" x14ac:dyDescent="0.2">
      <c r="A19" s="5">
        <v>17</v>
      </c>
      <c r="B19" s="5" t="s">
        <v>19</v>
      </c>
      <c r="C19" s="5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16" x14ac:dyDescent="0.2">
      <c r="A20" s="5">
        <v>18</v>
      </c>
      <c r="B20" s="5" t="s">
        <v>20</v>
      </c>
      <c r="C20" s="5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16" x14ac:dyDescent="0.2">
      <c r="A21" s="5">
        <v>19</v>
      </c>
      <c r="B21" s="5" t="s">
        <v>21</v>
      </c>
      <c r="C21" s="5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16" x14ac:dyDescent="0.2">
      <c r="A22" s="5">
        <v>20</v>
      </c>
      <c r="B22" s="5" t="s">
        <v>22</v>
      </c>
      <c r="C22" s="5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16" x14ac:dyDescent="0.2">
      <c r="A23" s="5">
        <v>21</v>
      </c>
      <c r="B23" s="5" t="s">
        <v>23</v>
      </c>
      <c r="C23" s="5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16" x14ac:dyDescent="0.2">
      <c r="A24" s="5">
        <v>22</v>
      </c>
      <c r="B24" s="5" t="s">
        <v>24</v>
      </c>
      <c r="C24" s="5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16" x14ac:dyDescent="0.2">
      <c r="A25" s="5">
        <v>23</v>
      </c>
      <c r="B25" s="5" t="s">
        <v>25</v>
      </c>
      <c r="C25" s="5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16" x14ac:dyDescent="0.2">
      <c r="A26" s="5">
        <v>24</v>
      </c>
      <c r="B26" s="5" t="s">
        <v>26</v>
      </c>
      <c r="C26" s="5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16" x14ac:dyDescent="0.2">
      <c r="A27" s="5">
        <v>25</v>
      </c>
      <c r="B27" s="5" t="s">
        <v>27</v>
      </c>
      <c r="C27" s="5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16" x14ac:dyDescent="0.2">
      <c r="A28" s="5">
        <v>26</v>
      </c>
      <c r="B28" s="5" t="s">
        <v>28</v>
      </c>
      <c r="C28" s="5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16" x14ac:dyDescent="0.2">
      <c r="A29" s="5">
        <v>27</v>
      </c>
      <c r="B29" s="5" t="s">
        <v>29</v>
      </c>
      <c r="C29" s="5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16" x14ac:dyDescent="0.2">
      <c r="A30" s="5">
        <v>28</v>
      </c>
      <c r="B30" s="5" t="s">
        <v>30</v>
      </c>
      <c r="C30" s="5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16" x14ac:dyDescent="0.2">
      <c r="A31" s="5">
        <v>29</v>
      </c>
      <c r="B31" s="5" t="s">
        <v>31</v>
      </c>
      <c r="C31" s="5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16" x14ac:dyDescent="0.2">
      <c r="A32" s="5">
        <v>30</v>
      </c>
      <c r="B32" s="5" t="s">
        <v>32</v>
      </c>
      <c r="C32" s="5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16" x14ac:dyDescent="0.2">
      <c r="A33" s="5">
        <v>31</v>
      </c>
      <c r="B33" s="5" t="s">
        <v>33</v>
      </c>
      <c r="C33" s="5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16" x14ac:dyDescent="0.2">
      <c r="A34" s="5">
        <v>32</v>
      </c>
      <c r="B34" s="5" t="s">
        <v>34</v>
      </c>
      <c r="C34" s="5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16" x14ac:dyDescent="0.2">
      <c r="A35" s="5">
        <v>33</v>
      </c>
      <c r="B35" s="5" t="s">
        <v>35</v>
      </c>
      <c r="C35" s="5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16" x14ac:dyDescent="0.2">
      <c r="A36" s="5">
        <v>34</v>
      </c>
      <c r="B36" s="5" t="s">
        <v>36</v>
      </c>
      <c r="C36" s="5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16" x14ac:dyDescent="0.2">
      <c r="A37" s="5">
        <v>35</v>
      </c>
      <c r="B37" s="5" t="s">
        <v>37</v>
      </c>
      <c r="C37" s="5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16" x14ac:dyDescent="0.2">
      <c r="A38" s="5">
        <v>36</v>
      </c>
      <c r="B38" s="5" t="s">
        <v>38</v>
      </c>
      <c r="C38" s="5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16" x14ac:dyDescent="0.2">
      <c r="A39" s="5">
        <v>37</v>
      </c>
      <c r="B39" s="5" t="s">
        <v>39</v>
      </c>
      <c r="C39" s="5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16" x14ac:dyDescent="0.2">
      <c r="A40" s="5">
        <v>38</v>
      </c>
      <c r="B40" s="5" t="s">
        <v>40</v>
      </c>
      <c r="C40" s="5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16" x14ac:dyDescent="0.2">
      <c r="A41" s="5">
        <v>39</v>
      </c>
      <c r="B41" s="5" t="s">
        <v>41</v>
      </c>
      <c r="C41" s="5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16" x14ac:dyDescent="0.2">
      <c r="A42" s="5">
        <v>40</v>
      </c>
      <c r="B42" s="5" t="s">
        <v>42</v>
      </c>
      <c r="C42" s="5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16" x14ac:dyDescent="0.2">
      <c r="A43" s="5">
        <v>41</v>
      </c>
      <c r="B43" s="5" t="s">
        <v>43</v>
      </c>
      <c r="C43" s="5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16" x14ac:dyDescent="0.2">
      <c r="A44" s="5">
        <v>42</v>
      </c>
      <c r="B44" s="5" t="s">
        <v>44</v>
      </c>
      <c r="C44" s="5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16" x14ac:dyDescent="0.2">
      <c r="A45" s="5">
        <v>43</v>
      </c>
      <c r="B45" s="5" t="s">
        <v>45</v>
      </c>
      <c r="C45" s="5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16" x14ac:dyDescent="0.2">
      <c r="A46" s="5">
        <v>44</v>
      </c>
      <c r="B46" s="5" t="s">
        <v>46</v>
      </c>
      <c r="C46" s="5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16" x14ac:dyDescent="0.2">
      <c r="A47" s="5">
        <v>45</v>
      </c>
      <c r="B47" s="5" t="s">
        <v>47</v>
      </c>
      <c r="C47" s="5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16" x14ac:dyDescent="0.2">
      <c r="A48" s="5">
        <v>46</v>
      </c>
      <c r="B48" s="5" t="s">
        <v>48</v>
      </c>
      <c r="C48" s="5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16" x14ac:dyDescent="0.2">
      <c r="A49" s="5">
        <v>47</v>
      </c>
      <c r="B49" s="5" t="s">
        <v>49</v>
      </c>
      <c r="C49" s="5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16" x14ac:dyDescent="0.2">
      <c r="A50" s="5">
        <v>48</v>
      </c>
      <c r="B50" s="5" t="s">
        <v>50</v>
      </c>
      <c r="C50" s="5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 s="5">
        <v>49</v>
      </c>
      <c r="B51" s="5" t="s">
        <v>51</v>
      </c>
      <c r="C51" s="5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16" x14ac:dyDescent="0.2">
      <c r="A52" s="5">
        <v>50</v>
      </c>
      <c r="B52" s="5" t="s">
        <v>52</v>
      </c>
      <c r="C52" s="5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16" x14ac:dyDescent="0.2">
      <c r="A53" s="5">
        <v>51</v>
      </c>
      <c r="B53" s="5" t="s">
        <v>53</v>
      </c>
      <c r="C53" s="5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16" x14ac:dyDescent="0.2">
      <c r="A54" s="5">
        <v>52</v>
      </c>
      <c r="B54" s="5" t="s">
        <v>54</v>
      </c>
      <c r="C54" s="5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16" x14ac:dyDescent="0.2">
      <c r="A55" s="5">
        <v>53</v>
      </c>
      <c r="B55" s="5" t="s">
        <v>55</v>
      </c>
      <c r="C55" s="5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16" x14ac:dyDescent="0.2">
      <c r="A56" s="5">
        <v>54</v>
      </c>
      <c r="B56" s="5" t="s">
        <v>56</v>
      </c>
      <c r="C56" s="5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16" x14ac:dyDescent="0.2">
      <c r="A57" s="5">
        <v>55</v>
      </c>
      <c r="B57" s="5" t="s">
        <v>57</v>
      </c>
      <c r="C57" s="5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16" x14ac:dyDescent="0.2">
      <c r="A58" s="5">
        <v>56</v>
      </c>
      <c r="B58" s="5" t="s">
        <v>58</v>
      </c>
      <c r="C58" s="5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16" x14ac:dyDescent="0.2">
      <c r="A59" s="5">
        <v>57</v>
      </c>
      <c r="B59" s="5" t="s">
        <v>59</v>
      </c>
      <c r="C59" s="5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16" x14ac:dyDescent="0.2">
      <c r="A60" s="5">
        <v>58</v>
      </c>
      <c r="B60" s="5" t="s">
        <v>60</v>
      </c>
      <c r="C60" s="5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16" x14ac:dyDescent="0.2">
      <c r="A61" s="5">
        <v>59</v>
      </c>
      <c r="B61" s="5" t="s">
        <v>61</v>
      </c>
      <c r="C61" s="5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16" x14ac:dyDescent="0.2">
      <c r="A62" s="5">
        <v>60</v>
      </c>
      <c r="B62" s="5" t="s">
        <v>62</v>
      </c>
      <c r="C62" s="5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16" x14ac:dyDescent="0.2">
      <c r="A63" s="5">
        <v>61</v>
      </c>
      <c r="B63" s="5" t="s">
        <v>63</v>
      </c>
      <c r="C63" s="5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16" x14ac:dyDescent="0.2">
      <c r="A64" s="5">
        <v>62</v>
      </c>
      <c r="B64" s="5" t="s">
        <v>64</v>
      </c>
      <c r="C64" s="5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16" x14ac:dyDescent="0.2">
      <c r="A65" s="5">
        <v>63</v>
      </c>
      <c r="B65" s="5" t="s">
        <v>65</v>
      </c>
      <c r="C65" s="5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16" x14ac:dyDescent="0.2">
      <c r="A66" s="5">
        <v>64</v>
      </c>
      <c r="B66" s="5" t="s">
        <v>66</v>
      </c>
      <c r="C66" s="5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16" x14ac:dyDescent="0.2">
      <c r="A67" s="5">
        <v>65</v>
      </c>
      <c r="B67" s="5" t="s">
        <v>67</v>
      </c>
      <c r="C67" s="5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6">
        <f t="shared" ref="O67:O130" si="6">$E67/$D67</f>
        <v>1.0752857142857142</v>
      </c>
      <c r="P67" s="8">
        <f t="shared" ref="P67:P130" si="7">IFERROR($E67/$L67,0)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16" x14ac:dyDescent="0.2">
      <c r="A68" s="5">
        <v>66</v>
      </c>
      <c r="B68" s="5" t="s">
        <v>68</v>
      </c>
      <c r="C68" s="5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16" x14ac:dyDescent="0.2">
      <c r="A69" s="5">
        <v>67</v>
      </c>
      <c r="B69" s="5" t="s">
        <v>69</v>
      </c>
      <c r="C69" s="5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16" x14ac:dyDescent="0.2">
      <c r="A70" s="5">
        <v>68</v>
      </c>
      <c r="B70" s="5" t="s">
        <v>70</v>
      </c>
      <c r="C70" s="5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16" x14ac:dyDescent="0.2">
      <c r="A71" s="5">
        <v>69</v>
      </c>
      <c r="B71" s="5" t="s">
        <v>71</v>
      </c>
      <c r="C71" s="5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16" x14ac:dyDescent="0.2">
      <c r="A72" s="5">
        <v>70</v>
      </c>
      <c r="B72" s="5" t="s">
        <v>72</v>
      </c>
      <c r="C72" s="5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16" x14ac:dyDescent="0.2">
      <c r="A73" s="5">
        <v>71</v>
      </c>
      <c r="B73" s="5" t="s">
        <v>73</v>
      </c>
      <c r="C73" s="5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16" x14ac:dyDescent="0.2">
      <c r="A74" s="5">
        <v>72</v>
      </c>
      <c r="B74" s="5" t="s">
        <v>74</v>
      </c>
      <c r="C74" s="5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16" x14ac:dyDescent="0.2">
      <c r="A75" s="5">
        <v>73</v>
      </c>
      <c r="B75" s="5" t="s">
        <v>75</v>
      </c>
      <c r="C75" s="5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16" x14ac:dyDescent="0.2">
      <c r="A76" s="5">
        <v>74</v>
      </c>
      <c r="B76" s="5" t="s">
        <v>76</v>
      </c>
      <c r="C76" s="5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16" x14ac:dyDescent="0.2">
      <c r="A77" s="5">
        <v>75</v>
      </c>
      <c r="B77" s="5" t="s">
        <v>77</v>
      </c>
      <c r="C77" s="5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16" x14ac:dyDescent="0.2">
      <c r="A78" s="5">
        <v>76</v>
      </c>
      <c r="B78" s="5" t="s">
        <v>78</v>
      </c>
      <c r="C78" s="5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16" x14ac:dyDescent="0.2">
      <c r="A79" s="5">
        <v>77</v>
      </c>
      <c r="B79" s="5" t="s">
        <v>79</v>
      </c>
      <c r="C79" s="5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6" x14ac:dyDescent="0.2">
      <c r="A80" s="5">
        <v>78</v>
      </c>
      <c r="B80" s="5" t="s">
        <v>80</v>
      </c>
      <c r="C80" s="5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16" x14ac:dyDescent="0.2">
      <c r="A81" s="5">
        <v>79</v>
      </c>
      <c r="B81" s="5" t="s">
        <v>81</v>
      </c>
      <c r="C81" s="5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16" x14ac:dyDescent="0.2">
      <c r="A82" s="5">
        <v>80</v>
      </c>
      <c r="B82" s="5" t="s">
        <v>82</v>
      </c>
      <c r="C82" s="5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16" x14ac:dyDescent="0.2">
      <c r="A83" s="5">
        <v>81</v>
      </c>
      <c r="B83" s="5" t="s">
        <v>83</v>
      </c>
      <c r="C83" s="5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16" x14ac:dyDescent="0.2">
      <c r="A84" s="5">
        <v>82</v>
      </c>
      <c r="B84" s="5" t="s">
        <v>84</v>
      </c>
      <c r="C84" s="5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16" x14ac:dyDescent="0.2">
      <c r="A85" s="5">
        <v>83</v>
      </c>
      <c r="B85" s="5" t="s">
        <v>85</v>
      </c>
      <c r="C85" s="5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16" x14ac:dyDescent="0.2">
      <c r="A86" s="5">
        <v>84</v>
      </c>
      <c r="B86" s="5" t="s">
        <v>86</v>
      </c>
      <c r="C86" s="5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16" x14ac:dyDescent="0.2">
      <c r="A87" s="5">
        <v>85</v>
      </c>
      <c r="B87" s="5" t="s">
        <v>87</v>
      </c>
      <c r="C87" s="5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16" x14ac:dyDescent="0.2">
      <c r="A88" s="5">
        <v>86</v>
      </c>
      <c r="B88" s="5" t="s">
        <v>88</v>
      </c>
      <c r="C88" s="5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16" x14ac:dyDescent="0.2">
      <c r="A89" s="5">
        <v>87</v>
      </c>
      <c r="B89" s="5" t="s">
        <v>89</v>
      </c>
      <c r="C89" s="5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16" x14ac:dyDescent="0.2">
      <c r="A90" s="5">
        <v>88</v>
      </c>
      <c r="B90" s="5" t="s">
        <v>90</v>
      </c>
      <c r="C90" s="5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16" x14ac:dyDescent="0.2">
      <c r="A91" s="5">
        <v>89</v>
      </c>
      <c r="B91" s="5" t="s">
        <v>91</v>
      </c>
      <c r="C91" s="5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16" x14ac:dyDescent="0.2">
      <c r="A92" s="5">
        <v>90</v>
      </c>
      <c r="B92" s="5" t="s">
        <v>92</v>
      </c>
      <c r="C92" s="5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16" x14ac:dyDescent="0.2">
      <c r="A93" s="5">
        <v>91</v>
      </c>
      <c r="B93" s="5" t="s">
        <v>93</v>
      </c>
      <c r="C93" s="5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16" x14ac:dyDescent="0.2">
      <c r="A94" s="5">
        <v>92</v>
      </c>
      <c r="B94" s="5" t="s">
        <v>94</v>
      </c>
      <c r="C94" s="5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16" x14ac:dyDescent="0.2">
      <c r="A95" s="5">
        <v>93</v>
      </c>
      <c r="B95" s="5" t="s">
        <v>95</v>
      </c>
      <c r="C95" s="5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16" x14ac:dyDescent="0.2">
      <c r="A96" s="5">
        <v>94</v>
      </c>
      <c r="B96" s="5" t="s">
        <v>96</v>
      </c>
      <c r="C96" s="5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16" x14ac:dyDescent="0.2">
      <c r="A97" s="5">
        <v>95</v>
      </c>
      <c r="B97" s="5" t="s">
        <v>97</v>
      </c>
      <c r="C97" s="5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16" x14ac:dyDescent="0.2">
      <c r="A98" s="5">
        <v>96</v>
      </c>
      <c r="B98" s="5" t="s">
        <v>98</v>
      </c>
      <c r="C98" s="5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16" x14ac:dyDescent="0.2">
      <c r="A99" s="5">
        <v>97</v>
      </c>
      <c r="B99" s="5" t="s">
        <v>99</v>
      </c>
      <c r="C99" s="5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16" x14ac:dyDescent="0.2">
      <c r="A100" s="5">
        <v>98</v>
      </c>
      <c r="B100" s="5" t="s">
        <v>100</v>
      </c>
      <c r="C100" s="5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16" x14ac:dyDescent="0.2">
      <c r="A101" s="5">
        <v>99</v>
      </c>
      <c r="B101" s="5" t="s">
        <v>101</v>
      </c>
      <c r="C101" s="5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16" x14ac:dyDescent="0.2">
      <c r="A102" s="5">
        <v>100</v>
      </c>
      <c r="B102" s="5" t="s">
        <v>102</v>
      </c>
      <c r="C102" s="5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16" x14ac:dyDescent="0.2">
      <c r="A103" s="5">
        <v>101</v>
      </c>
      <c r="B103" s="5" t="s">
        <v>103</v>
      </c>
      <c r="C103" s="5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16" x14ac:dyDescent="0.2">
      <c r="A104" s="5">
        <v>102</v>
      </c>
      <c r="B104" s="5" t="s">
        <v>104</v>
      </c>
      <c r="C104" s="5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16" x14ac:dyDescent="0.2">
      <c r="A105" s="5">
        <v>103</v>
      </c>
      <c r="B105" s="5" t="s">
        <v>105</v>
      </c>
      <c r="C105" s="5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16" x14ac:dyDescent="0.2">
      <c r="A106" s="5">
        <v>104</v>
      </c>
      <c r="B106" s="5" t="s">
        <v>106</v>
      </c>
      <c r="C106" s="5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16" x14ac:dyDescent="0.2">
      <c r="A107" s="5">
        <v>105</v>
      </c>
      <c r="B107" s="5" t="s">
        <v>107</v>
      </c>
      <c r="C107" s="5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 s="5">
        <v>106</v>
      </c>
      <c r="B108" s="5" t="s">
        <v>108</v>
      </c>
      <c r="C108" s="5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16" x14ac:dyDescent="0.2">
      <c r="A109" s="5">
        <v>107</v>
      </c>
      <c r="B109" s="5" t="s">
        <v>109</v>
      </c>
      <c r="C109" s="5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16" x14ac:dyDescent="0.2">
      <c r="A110" s="5">
        <v>108</v>
      </c>
      <c r="B110" s="5" t="s">
        <v>110</v>
      </c>
      <c r="C110" s="5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16" x14ac:dyDescent="0.2">
      <c r="A111" s="5">
        <v>109</v>
      </c>
      <c r="B111" s="5" t="s">
        <v>111</v>
      </c>
      <c r="C111" s="5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16" x14ac:dyDescent="0.2">
      <c r="A112" s="5">
        <v>110</v>
      </c>
      <c r="B112" s="5" t="s">
        <v>112</v>
      </c>
      <c r="C112" s="5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16" x14ac:dyDescent="0.2">
      <c r="A113" s="5">
        <v>111</v>
      </c>
      <c r="B113" s="5" t="s">
        <v>113</v>
      </c>
      <c r="C113" s="5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16" x14ac:dyDescent="0.2">
      <c r="A114" s="5">
        <v>112</v>
      </c>
      <c r="B114" s="5" t="s">
        <v>114</v>
      </c>
      <c r="C114" s="5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16" x14ac:dyDescent="0.2">
      <c r="A115" s="5">
        <v>113</v>
      </c>
      <c r="B115" s="5" t="s">
        <v>115</v>
      </c>
      <c r="C115" s="5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16" x14ac:dyDescent="0.2">
      <c r="A116" s="5">
        <v>114</v>
      </c>
      <c r="B116" s="5" t="s">
        <v>116</v>
      </c>
      <c r="C116" s="5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 s="5">
        <v>115</v>
      </c>
      <c r="B117" s="5" t="s">
        <v>117</v>
      </c>
      <c r="C117" s="5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16" x14ac:dyDescent="0.2">
      <c r="A118" s="5">
        <v>116</v>
      </c>
      <c r="B118" s="5" t="s">
        <v>118</v>
      </c>
      <c r="C118" s="5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16" x14ac:dyDescent="0.2">
      <c r="A119" s="5">
        <v>117</v>
      </c>
      <c r="B119" s="5" t="s">
        <v>119</v>
      </c>
      <c r="C119" s="5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16" x14ac:dyDescent="0.2">
      <c r="A120" s="5">
        <v>118</v>
      </c>
      <c r="B120" s="5" t="s">
        <v>120</v>
      </c>
      <c r="C120" s="5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16" x14ac:dyDescent="0.2">
      <c r="A121" s="5">
        <v>119</v>
      </c>
      <c r="B121" s="5" t="s">
        <v>121</v>
      </c>
      <c r="C121" s="5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16" x14ac:dyDescent="0.2">
      <c r="A122" s="5">
        <v>120</v>
      </c>
      <c r="B122" s="5" t="s">
        <v>122</v>
      </c>
      <c r="C122" s="5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16" x14ac:dyDescent="0.2">
      <c r="A123" s="5">
        <v>121</v>
      </c>
      <c r="B123" s="5" t="s">
        <v>123</v>
      </c>
      <c r="C123" s="5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16" x14ac:dyDescent="0.2">
      <c r="A124" s="5">
        <v>122</v>
      </c>
      <c r="B124" s="5" t="s">
        <v>124</v>
      </c>
      <c r="C124" s="5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3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16" x14ac:dyDescent="0.2">
      <c r="A125" s="5">
        <v>123</v>
      </c>
      <c r="B125" s="5" t="s">
        <v>125</v>
      </c>
      <c r="C125" s="5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16" x14ac:dyDescent="0.2">
      <c r="A126" s="5">
        <v>124</v>
      </c>
      <c r="B126" s="5" t="s">
        <v>126</v>
      </c>
      <c r="C126" s="5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16" x14ac:dyDescent="0.2">
      <c r="A127" s="5">
        <v>125</v>
      </c>
      <c r="B127" s="5" t="s">
        <v>127</v>
      </c>
      <c r="C127" s="5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16" x14ac:dyDescent="0.2">
      <c r="A128" s="5">
        <v>126</v>
      </c>
      <c r="B128" s="5" t="s">
        <v>128</v>
      </c>
      <c r="C128" s="5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16" x14ac:dyDescent="0.2">
      <c r="A129" s="5">
        <v>127</v>
      </c>
      <c r="B129" s="5" t="s">
        <v>129</v>
      </c>
      <c r="C129" s="5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16" x14ac:dyDescent="0.2">
      <c r="A130" s="5">
        <v>128</v>
      </c>
      <c r="B130" s="5" t="s">
        <v>130</v>
      </c>
      <c r="C130" s="5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16" x14ac:dyDescent="0.2">
      <c r="A131" s="5">
        <v>129</v>
      </c>
      <c r="B131" s="5" t="s">
        <v>131</v>
      </c>
      <c r="C131" s="5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6">
        <f t="shared" ref="O131:O194" si="12">$E131/$D131</f>
        <v>0</v>
      </c>
      <c r="P131" s="8">
        <f t="shared" ref="P131:P194" si="13">IFERROR($E131/$L131,0)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16" x14ac:dyDescent="0.2">
      <c r="A132" s="5">
        <v>130</v>
      </c>
      <c r="B132" s="5" t="s">
        <v>132</v>
      </c>
      <c r="C132" s="5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 s="5">
        <v>131</v>
      </c>
      <c r="B133" s="5" t="s">
        <v>133</v>
      </c>
      <c r="C133" s="5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16" x14ac:dyDescent="0.2">
      <c r="A134" s="5">
        <v>132</v>
      </c>
      <c r="B134" s="5" t="s">
        <v>134</v>
      </c>
      <c r="C134" s="5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16" x14ac:dyDescent="0.2">
      <c r="A135" s="5">
        <v>133</v>
      </c>
      <c r="B135" s="5" t="s">
        <v>135</v>
      </c>
      <c r="C135" s="5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16" x14ac:dyDescent="0.2">
      <c r="A136" s="5">
        <v>134</v>
      </c>
      <c r="B136" s="5" t="s">
        <v>136</v>
      </c>
      <c r="C136" s="5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16" x14ac:dyDescent="0.2">
      <c r="A137" s="5">
        <v>135</v>
      </c>
      <c r="B137" s="5" t="s">
        <v>137</v>
      </c>
      <c r="C137" s="5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16" x14ac:dyDescent="0.2">
      <c r="A138" s="5">
        <v>136</v>
      </c>
      <c r="B138" s="5" t="s">
        <v>138</v>
      </c>
      <c r="C138" s="5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16" x14ac:dyDescent="0.2">
      <c r="A139" s="5">
        <v>137</v>
      </c>
      <c r="B139" s="5" t="s">
        <v>139</v>
      </c>
      <c r="C139" s="5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16" x14ac:dyDescent="0.2">
      <c r="A140" s="5">
        <v>138</v>
      </c>
      <c r="B140" s="5" t="s">
        <v>140</v>
      </c>
      <c r="C140" s="5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16" x14ac:dyDescent="0.2">
      <c r="A141" s="5">
        <v>139</v>
      </c>
      <c r="B141" s="5" t="s">
        <v>141</v>
      </c>
      <c r="C141" s="5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16" x14ac:dyDescent="0.2">
      <c r="A142" s="5">
        <v>140</v>
      </c>
      <c r="B142" s="5" t="s">
        <v>142</v>
      </c>
      <c r="C142" s="5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16" x14ac:dyDescent="0.2">
      <c r="A143" s="5">
        <v>141</v>
      </c>
      <c r="B143" s="5" t="s">
        <v>143</v>
      </c>
      <c r="C143" s="5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16" x14ac:dyDescent="0.2">
      <c r="A144" s="5">
        <v>142</v>
      </c>
      <c r="B144" s="5" t="s">
        <v>144</v>
      </c>
      <c r="C144" s="5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16" x14ac:dyDescent="0.2">
      <c r="A145" s="5">
        <v>143</v>
      </c>
      <c r="B145" s="5" t="s">
        <v>145</v>
      </c>
      <c r="C145" s="5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16" x14ac:dyDescent="0.2">
      <c r="A146" s="5">
        <v>144</v>
      </c>
      <c r="B146" s="5" t="s">
        <v>146</v>
      </c>
      <c r="C146" s="5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16" x14ac:dyDescent="0.2">
      <c r="A147" s="5">
        <v>145</v>
      </c>
      <c r="B147" s="5" t="s">
        <v>147</v>
      </c>
      <c r="C147" s="5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16" x14ac:dyDescent="0.2">
      <c r="A148" s="5">
        <v>146</v>
      </c>
      <c r="B148" s="5" t="s">
        <v>148</v>
      </c>
      <c r="C148" s="5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16" x14ac:dyDescent="0.2">
      <c r="A149" s="5">
        <v>147</v>
      </c>
      <c r="B149" s="5" t="s">
        <v>149</v>
      </c>
      <c r="C149" s="5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16" x14ac:dyDescent="0.2">
      <c r="A150" s="5">
        <v>148</v>
      </c>
      <c r="B150" s="5" t="s">
        <v>150</v>
      </c>
      <c r="C150" s="5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16" x14ac:dyDescent="0.2">
      <c r="A151" s="5">
        <v>149</v>
      </c>
      <c r="B151" s="5" t="s">
        <v>151</v>
      </c>
      <c r="C151" s="5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16" x14ac:dyDescent="0.2">
      <c r="A152" s="5">
        <v>150</v>
      </c>
      <c r="B152" s="5" t="s">
        <v>152</v>
      </c>
      <c r="C152" s="5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16" x14ac:dyDescent="0.2">
      <c r="A153" s="5">
        <v>151</v>
      </c>
      <c r="B153" s="5" t="s">
        <v>153</v>
      </c>
      <c r="C153" s="5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16" x14ac:dyDescent="0.2">
      <c r="A154" s="5">
        <v>152</v>
      </c>
      <c r="B154" s="5" t="s">
        <v>154</v>
      </c>
      <c r="C154" s="5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16" x14ac:dyDescent="0.2">
      <c r="A155" s="5">
        <v>153</v>
      </c>
      <c r="B155" s="5" t="s">
        <v>155</v>
      </c>
      <c r="C155" s="5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16" x14ac:dyDescent="0.2">
      <c r="A156" s="5">
        <v>154</v>
      </c>
      <c r="B156" s="5" t="s">
        <v>156</v>
      </c>
      <c r="C156" s="5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16" x14ac:dyDescent="0.2">
      <c r="A157" s="5">
        <v>155</v>
      </c>
      <c r="B157" s="5" t="s">
        <v>157</v>
      </c>
      <c r="C157" s="5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16" x14ac:dyDescent="0.2">
      <c r="A158" s="5">
        <v>156</v>
      </c>
      <c r="B158" s="5" t="s">
        <v>158</v>
      </c>
      <c r="C158" s="5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16" x14ac:dyDescent="0.2">
      <c r="A159" s="5">
        <v>157</v>
      </c>
      <c r="B159" s="5" t="s">
        <v>159</v>
      </c>
      <c r="C159" s="5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16" x14ac:dyDescent="0.2">
      <c r="A160" s="5">
        <v>158</v>
      </c>
      <c r="B160" s="5" t="s">
        <v>160</v>
      </c>
      <c r="C160" s="5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16" x14ac:dyDescent="0.2">
      <c r="A161" s="5">
        <v>159</v>
      </c>
      <c r="B161" s="5" t="s">
        <v>161</v>
      </c>
      <c r="C161" s="5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16" x14ac:dyDescent="0.2">
      <c r="A162" s="5">
        <v>160</v>
      </c>
      <c r="B162" s="5" t="s">
        <v>162</v>
      </c>
      <c r="C162" s="5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16" x14ac:dyDescent="0.2">
      <c r="A163" s="5">
        <v>161</v>
      </c>
      <c r="B163" s="5" t="s">
        <v>163</v>
      </c>
      <c r="C163" s="5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16" x14ac:dyDescent="0.2">
      <c r="A164" s="5">
        <v>162</v>
      </c>
      <c r="B164" s="5" t="s">
        <v>164</v>
      </c>
      <c r="C164" s="5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16" x14ac:dyDescent="0.2">
      <c r="A165" s="5">
        <v>163</v>
      </c>
      <c r="B165" s="5" t="s">
        <v>165</v>
      </c>
      <c r="C165" s="5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16" x14ac:dyDescent="0.2">
      <c r="A166" s="5">
        <v>164</v>
      </c>
      <c r="B166" s="5" t="s">
        <v>166</v>
      </c>
      <c r="C166" s="5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16" x14ac:dyDescent="0.2">
      <c r="A167" s="5">
        <v>165</v>
      </c>
      <c r="B167" s="5" t="s">
        <v>167</v>
      </c>
      <c r="C167" s="5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16" x14ac:dyDescent="0.2">
      <c r="A168" s="5">
        <v>166</v>
      </c>
      <c r="B168" s="5" t="s">
        <v>168</v>
      </c>
      <c r="C168" s="5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16" x14ac:dyDescent="0.2">
      <c r="A169" s="5">
        <v>167</v>
      </c>
      <c r="B169" s="5" t="s">
        <v>169</v>
      </c>
      <c r="C169" s="5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16" x14ac:dyDescent="0.2">
      <c r="A170" s="5">
        <v>168</v>
      </c>
      <c r="B170" s="5" t="s">
        <v>170</v>
      </c>
      <c r="C170" s="5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16" x14ac:dyDescent="0.2">
      <c r="A171" s="5">
        <v>169</v>
      </c>
      <c r="B171" s="5" t="s">
        <v>171</v>
      </c>
      <c r="C171" s="5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16" x14ac:dyDescent="0.2">
      <c r="A172" s="5">
        <v>170</v>
      </c>
      <c r="B172" s="5" t="s">
        <v>172</v>
      </c>
      <c r="C172" s="5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16" x14ac:dyDescent="0.2">
      <c r="A173" s="5">
        <v>171</v>
      </c>
      <c r="B173" s="5" t="s">
        <v>173</v>
      </c>
      <c r="C173" s="5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16" x14ac:dyDescent="0.2">
      <c r="A174" s="5">
        <v>172</v>
      </c>
      <c r="B174" s="5" t="s">
        <v>174</v>
      </c>
      <c r="C174" s="5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16" x14ac:dyDescent="0.2">
      <c r="A175" s="5">
        <v>173</v>
      </c>
      <c r="B175" s="5" t="s">
        <v>175</v>
      </c>
      <c r="C175" s="5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16" x14ac:dyDescent="0.2">
      <c r="A176" s="5">
        <v>174</v>
      </c>
      <c r="B176" s="5" t="s">
        <v>176</v>
      </c>
      <c r="C176" s="5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16" x14ac:dyDescent="0.2">
      <c r="A177" s="5">
        <v>175</v>
      </c>
      <c r="B177" s="5" t="s">
        <v>177</v>
      </c>
      <c r="C177" s="5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16" x14ac:dyDescent="0.2">
      <c r="A178" s="5">
        <v>176</v>
      </c>
      <c r="B178" s="5" t="s">
        <v>178</v>
      </c>
      <c r="C178" s="5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16" x14ac:dyDescent="0.2">
      <c r="A179" s="5">
        <v>177</v>
      </c>
      <c r="B179" s="5" t="s">
        <v>179</v>
      </c>
      <c r="C179" s="5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16" x14ac:dyDescent="0.2">
      <c r="A180" s="5">
        <v>178</v>
      </c>
      <c r="B180" s="5" t="s">
        <v>180</v>
      </c>
      <c r="C180" s="5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16" x14ac:dyDescent="0.2">
      <c r="A181" s="5">
        <v>179</v>
      </c>
      <c r="B181" s="5" t="s">
        <v>181</v>
      </c>
      <c r="C181" s="5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16" x14ac:dyDescent="0.2">
      <c r="A182" s="5">
        <v>180</v>
      </c>
      <c r="B182" s="5" t="s">
        <v>182</v>
      </c>
      <c r="C182" s="5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16" x14ac:dyDescent="0.2">
      <c r="A183" s="5">
        <v>181</v>
      </c>
      <c r="B183" s="5" t="s">
        <v>183</v>
      </c>
      <c r="C183" s="5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16" x14ac:dyDescent="0.2">
      <c r="A184" s="5">
        <v>182</v>
      </c>
      <c r="B184" s="5" t="s">
        <v>184</v>
      </c>
      <c r="C184" s="5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 s="5">
        <v>183</v>
      </c>
      <c r="B185" s="5" t="s">
        <v>185</v>
      </c>
      <c r="C185" s="5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16" x14ac:dyDescent="0.2">
      <c r="A186" s="5">
        <v>184</v>
      </c>
      <c r="B186" s="5" t="s">
        <v>186</v>
      </c>
      <c r="C186" s="5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 s="5">
        <v>185</v>
      </c>
      <c r="B187" s="5" t="s">
        <v>187</v>
      </c>
      <c r="C187" s="5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16" x14ac:dyDescent="0.2">
      <c r="A188" s="5">
        <v>186</v>
      </c>
      <c r="B188" s="5" t="s">
        <v>188</v>
      </c>
      <c r="C188" s="5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16" x14ac:dyDescent="0.2">
      <c r="A189" s="5">
        <v>187</v>
      </c>
      <c r="B189" s="5" t="s">
        <v>189</v>
      </c>
      <c r="C189" s="5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16" x14ac:dyDescent="0.2">
      <c r="A190" s="5">
        <v>188</v>
      </c>
      <c r="B190" s="5" t="s">
        <v>190</v>
      </c>
      <c r="C190" s="5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16" x14ac:dyDescent="0.2">
      <c r="A191" s="5">
        <v>189</v>
      </c>
      <c r="B191" s="5" t="s">
        <v>191</v>
      </c>
      <c r="C191" s="5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 s="5">
        <v>190</v>
      </c>
      <c r="B192" s="5" t="s">
        <v>192</v>
      </c>
      <c r="C192" s="5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16" x14ac:dyDescent="0.2">
      <c r="A193" s="5">
        <v>191</v>
      </c>
      <c r="B193" s="5" t="s">
        <v>193</v>
      </c>
      <c r="C193" s="5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16" x14ac:dyDescent="0.2">
      <c r="A194" s="5">
        <v>192</v>
      </c>
      <c r="B194" s="5" t="s">
        <v>194</v>
      </c>
      <c r="C194" s="5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16" x14ac:dyDescent="0.2">
      <c r="A195" s="5">
        <v>193</v>
      </c>
      <c r="B195" s="5" t="s">
        <v>195</v>
      </c>
      <c r="C195" s="5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6">
        <f t="shared" ref="O195:O258" si="18">$E195/$D195</f>
        <v>0</v>
      </c>
      <c r="P195" s="8">
        <f t="shared" ref="P195:P258" si="19">IFERROR($E195/$L195,0)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16" x14ac:dyDescent="0.2">
      <c r="A196" s="5">
        <v>194</v>
      </c>
      <c r="B196" s="5" t="s">
        <v>196</v>
      </c>
      <c r="C196" s="5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16" x14ac:dyDescent="0.2">
      <c r="A197" s="5">
        <v>195</v>
      </c>
      <c r="B197" s="5" t="s">
        <v>197</v>
      </c>
      <c r="C197" s="5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16" x14ac:dyDescent="0.2">
      <c r="A198" s="5">
        <v>196</v>
      </c>
      <c r="B198" s="5" t="s">
        <v>198</v>
      </c>
      <c r="C198" s="5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16" x14ac:dyDescent="0.2">
      <c r="A199" s="5">
        <v>197</v>
      </c>
      <c r="B199" s="5" t="s">
        <v>199</v>
      </c>
      <c r="C199" s="5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16" x14ac:dyDescent="0.2">
      <c r="A200" s="5">
        <v>198</v>
      </c>
      <c r="B200" s="5" t="s">
        <v>200</v>
      </c>
      <c r="C200" s="5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16" x14ac:dyDescent="0.2">
      <c r="A201" s="5">
        <v>199</v>
      </c>
      <c r="B201" s="5" t="s">
        <v>201</v>
      </c>
      <c r="C201" s="5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16" x14ac:dyDescent="0.2">
      <c r="A202" s="5">
        <v>200</v>
      </c>
      <c r="B202" s="5" t="s">
        <v>202</v>
      </c>
      <c r="C202" s="5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16" x14ac:dyDescent="0.2">
      <c r="A203" s="5">
        <v>201</v>
      </c>
      <c r="B203" s="5" t="s">
        <v>203</v>
      </c>
      <c r="C203" s="5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 s="5">
        <v>202</v>
      </c>
      <c r="B204" s="5" t="s">
        <v>204</v>
      </c>
      <c r="C204" s="5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16" x14ac:dyDescent="0.2">
      <c r="A205" s="5">
        <v>203</v>
      </c>
      <c r="B205" s="5" t="s">
        <v>205</v>
      </c>
      <c r="C205" s="5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16" x14ac:dyDescent="0.2">
      <c r="A206" s="5">
        <v>204</v>
      </c>
      <c r="B206" s="5" t="s">
        <v>206</v>
      </c>
      <c r="C206" s="5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16" x14ac:dyDescent="0.2">
      <c r="A207" s="5">
        <v>205</v>
      </c>
      <c r="B207" s="5" t="s">
        <v>207</v>
      </c>
      <c r="C207" s="5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16" x14ac:dyDescent="0.2">
      <c r="A208" s="5">
        <v>206</v>
      </c>
      <c r="B208" s="5" t="s">
        <v>208</v>
      </c>
      <c r="C208" s="5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16" x14ac:dyDescent="0.2">
      <c r="A209" s="5">
        <v>207</v>
      </c>
      <c r="B209" s="5" t="s">
        <v>209</v>
      </c>
      <c r="C209" s="5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16" x14ac:dyDescent="0.2">
      <c r="A210" s="5">
        <v>208</v>
      </c>
      <c r="B210" s="5" t="s">
        <v>210</v>
      </c>
      <c r="C210" s="5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16" x14ac:dyDescent="0.2">
      <c r="A211" s="5">
        <v>209</v>
      </c>
      <c r="B211" s="5" t="s">
        <v>211</v>
      </c>
      <c r="C211" s="5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16" x14ac:dyDescent="0.2">
      <c r="A212" s="5">
        <v>210</v>
      </c>
      <c r="B212" s="5" t="s">
        <v>212</v>
      </c>
      <c r="C212" s="5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16" x14ac:dyDescent="0.2">
      <c r="A213" s="5">
        <v>211</v>
      </c>
      <c r="B213" s="5" t="s">
        <v>213</v>
      </c>
      <c r="C213" s="5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16" x14ac:dyDescent="0.2">
      <c r="A214" s="5">
        <v>212</v>
      </c>
      <c r="B214" s="5" t="s">
        <v>214</v>
      </c>
      <c r="C214" s="5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16" x14ac:dyDescent="0.2">
      <c r="A215" s="5">
        <v>213</v>
      </c>
      <c r="B215" s="5" t="s">
        <v>215</v>
      </c>
      <c r="C215" s="5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16" x14ac:dyDescent="0.2">
      <c r="A216" s="5">
        <v>214</v>
      </c>
      <c r="B216" s="5" t="s">
        <v>216</v>
      </c>
      <c r="C216" s="5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16" x14ac:dyDescent="0.2">
      <c r="A217" s="5">
        <v>215</v>
      </c>
      <c r="B217" s="5" t="s">
        <v>217</v>
      </c>
      <c r="C217" s="5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16" x14ac:dyDescent="0.2">
      <c r="A218" s="5">
        <v>216</v>
      </c>
      <c r="B218" s="5" t="s">
        <v>218</v>
      </c>
      <c r="C218" s="5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 s="5">
        <v>217</v>
      </c>
      <c r="B219" s="5" t="s">
        <v>219</v>
      </c>
      <c r="C219" s="5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16" x14ac:dyDescent="0.2">
      <c r="A220" s="5">
        <v>218</v>
      </c>
      <c r="B220" s="5" t="s">
        <v>220</v>
      </c>
      <c r="C220" s="5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16" x14ac:dyDescent="0.2">
      <c r="A221" s="5">
        <v>219</v>
      </c>
      <c r="B221" s="5" t="s">
        <v>221</v>
      </c>
      <c r="C221" s="5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16" x14ac:dyDescent="0.2">
      <c r="A222" s="5">
        <v>220</v>
      </c>
      <c r="B222" s="5" t="s">
        <v>222</v>
      </c>
      <c r="C222" s="5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 s="5">
        <v>221</v>
      </c>
      <c r="B223" s="5" t="s">
        <v>223</v>
      </c>
      <c r="C223" s="5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16" x14ac:dyDescent="0.2">
      <c r="A224" s="5">
        <v>222</v>
      </c>
      <c r="B224" s="5" t="s">
        <v>224</v>
      </c>
      <c r="C224" s="5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16" x14ac:dyDescent="0.2">
      <c r="A225" s="5">
        <v>223</v>
      </c>
      <c r="B225" s="5" t="s">
        <v>225</v>
      </c>
      <c r="C225" s="5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16" x14ac:dyDescent="0.2">
      <c r="A226" s="5">
        <v>224</v>
      </c>
      <c r="B226" s="5" t="s">
        <v>226</v>
      </c>
      <c r="C226" s="5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16" x14ac:dyDescent="0.2">
      <c r="A227" s="5">
        <v>225</v>
      </c>
      <c r="B227" s="5" t="s">
        <v>227</v>
      </c>
      <c r="C227" s="5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16" x14ac:dyDescent="0.2">
      <c r="A228" s="5">
        <v>226</v>
      </c>
      <c r="B228" s="5" t="s">
        <v>228</v>
      </c>
      <c r="C228" s="5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16" x14ac:dyDescent="0.2">
      <c r="A229" s="5">
        <v>227</v>
      </c>
      <c r="B229" s="5" t="s">
        <v>229</v>
      </c>
      <c r="C229" s="5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16" x14ac:dyDescent="0.2">
      <c r="A230" s="5">
        <v>228</v>
      </c>
      <c r="B230" s="5" t="s">
        <v>230</v>
      </c>
      <c r="C230" s="5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16" x14ac:dyDescent="0.2">
      <c r="A231" s="5">
        <v>229</v>
      </c>
      <c r="B231" s="5" t="s">
        <v>231</v>
      </c>
      <c r="C231" s="5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16" x14ac:dyDescent="0.2">
      <c r="A232" s="5">
        <v>230</v>
      </c>
      <c r="B232" s="5" t="s">
        <v>232</v>
      </c>
      <c r="C232" s="5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16" x14ac:dyDescent="0.2">
      <c r="A233" s="5">
        <v>231</v>
      </c>
      <c r="B233" s="5" t="s">
        <v>233</v>
      </c>
      <c r="C233" s="5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16" x14ac:dyDescent="0.2">
      <c r="A234" s="5">
        <v>232</v>
      </c>
      <c r="B234" s="5" t="s">
        <v>234</v>
      </c>
      <c r="C234" s="5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16" x14ac:dyDescent="0.2">
      <c r="A235" s="5">
        <v>233</v>
      </c>
      <c r="B235" s="5" t="s">
        <v>235</v>
      </c>
      <c r="C235" s="5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16" x14ac:dyDescent="0.2">
      <c r="A236" s="5">
        <v>234</v>
      </c>
      <c r="B236" s="5" t="s">
        <v>236</v>
      </c>
      <c r="C236" s="5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16" x14ac:dyDescent="0.2">
      <c r="A237" s="5">
        <v>235</v>
      </c>
      <c r="B237" s="5" t="s">
        <v>237</v>
      </c>
      <c r="C237" s="5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16" x14ac:dyDescent="0.2">
      <c r="A238" s="5">
        <v>236</v>
      </c>
      <c r="B238" s="5" t="s">
        <v>238</v>
      </c>
      <c r="C238" s="5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 s="5">
        <v>237</v>
      </c>
      <c r="B239" s="5" t="s">
        <v>239</v>
      </c>
      <c r="C239" s="5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16" x14ac:dyDescent="0.2">
      <c r="A240" s="5">
        <v>238</v>
      </c>
      <c r="B240" s="5" t="s">
        <v>240</v>
      </c>
      <c r="C240" s="5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16" x14ac:dyDescent="0.2">
      <c r="A241" s="5">
        <v>239</v>
      </c>
      <c r="B241" s="5" t="s">
        <v>241</v>
      </c>
      <c r="C241" s="5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16" x14ac:dyDescent="0.2">
      <c r="A242" s="5">
        <v>240</v>
      </c>
      <c r="B242" s="5" t="s">
        <v>242</v>
      </c>
      <c r="C242" s="5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16" x14ac:dyDescent="0.2">
      <c r="A243" s="5">
        <v>241</v>
      </c>
      <c r="B243" s="5" t="s">
        <v>243</v>
      </c>
      <c r="C243" s="5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16" x14ac:dyDescent="0.2">
      <c r="A244" s="5">
        <v>242</v>
      </c>
      <c r="B244" s="5" t="s">
        <v>244</v>
      </c>
      <c r="C244" s="5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16" x14ac:dyDescent="0.2">
      <c r="A245" s="5">
        <v>243</v>
      </c>
      <c r="B245" s="5" t="s">
        <v>245</v>
      </c>
      <c r="C245" s="5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16" x14ac:dyDescent="0.2">
      <c r="A246" s="5">
        <v>244</v>
      </c>
      <c r="B246" s="7">
        <v>39756</v>
      </c>
      <c r="C246" s="5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16" x14ac:dyDescent="0.2">
      <c r="A247" s="5">
        <v>245</v>
      </c>
      <c r="B247" s="5" t="s">
        <v>246</v>
      </c>
      <c r="C247" s="5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16" x14ac:dyDescent="0.2">
      <c r="A248" s="5">
        <v>246</v>
      </c>
      <c r="B248" s="5" t="s">
        <v>247</v>
      </c>
      <c r="C248" s="5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16" x14ac:dyDescent="0.2">
      <c r="A249" s="5">
        <v>247</v>
      </c>
      <c r="B249" s="5" t="s">
        <v>248</v>
      </c>
      <c r="C249" s="5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16" x14ac:dyDescent="0.2">
      <c r="A250" s="5">
        <v>248</v>
      </c>
      <c r="B250" s="5" t="s">
        <v>249</v>
      </c>
      <c r="C250" s="5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16" x14ac:dyDescent="0.2">
      <c r="A251" s="5">
        <v>249</v>
      </c>
      <c r="B251" s="5" t="s">
        <v>250</v>
      </c>
      <c r="C251" s="5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16" x14ac:dyDescent="0.2">
      <c r="A252" s="5">
        <v>250</v>
      </c>
      <c r="B252" s="5" t="s">
        <v>251</v>
      </c>
      <c r="C252" s="5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16" x14ac:dyDescent="0.2">
      <c r="A253" s="5">
        <v>251</v>
      </c>
      <c r="B253" s="5" t="s">
        <v>252</v>
      </c>
      <c r="C253" s="5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16" x14ac:dyDescent="0.2">
      <c r="A254" s="5">
        <v>252</v>
      </c>
      <c r="B254" s="5" t="s">
        <v>253</v>
      </c>
      <c r="C254" s="5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16" x14ac:dyDescent="0.2">
      <c r="A255" s="5">
        <v>253</v>
      </c>
      <c r="B255" s="5" t="s">
        <v>254</v>
      </c>
      <c r="C255" s="5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16" x14ac:dyDescent="0.2">
      <c r="A256" s="5">
        <v>254</v>
      </c>
      <c r="B256" s="5" t="s">
        <v>255</v>
      </c>
      <c r="C256" s="5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16" x14ac:dyDescent="0.2">
      <c r="A257" s="5">
        <v>255</v>
      </c>
      <c r="B257" s="5" t="s">
        <v>256</v>
      </c>
      <c r="C257" s="5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16" x14ac:dyDescent="0.2">
      <c r="A258" s="5">
        <v>256</v>
      </c>
      <c r="B258" s="5" t="s">
        <v>257</v>
      </c>
      <c r="C258" s="5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16" x14ac:dyDescent="0.2">
      <c r="A259" s="5">
        <v>257</v>
      </c>
      <c r="B259" s="5" t="s">
        <v>258</v>
      </c>
      <c r="C259" s="5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6">
        <f t="shared" ref="O259:O322" si="24">$E259/$D259</f>
        <v>1.0672648571428571</v>
      </c>
      <c r="P259" s="8">
        <f t="shared" ref="P259:P322" si="25">IFERROR($E259/$L259,0)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16" x14ac:dyDescent="0.2">
      <c r="A260" s="5">
        <v>258</v>
      </c>
      <c r="B260" s="5" t="s">
        <v>259</v>
      </c>
      <c r="C260" s="5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16" x14ac:dyDescent="0.2">
      <c r="A261" s="5">
        <v>259</v>
      </c>
      <c r="B261" s="5" t="s">
        <v>260</v>
      </c>
      <c r="C261" s="5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16" x14ac:dyDescent="0.2">
      <c r="A262" s="5">
        <v>260</v>
      </c>
      <c r="B262" s="5" t="s">
        <v>261</v>
      </c>
      <c r="C262" s="5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16" x14ac:dyDescent="0.2">
      <c r="A263" s="5">
        <v>261</v>
      </c>
      <c r="B263" s="5" t="s">
        <v>262</v>
      </c>
      <c r="C263" s="5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16" x14ac:dyDescent="0.2">
      <c r="A264" s="5">
        <v>262</v>
      </c>
      <c r="B264" s="5" t="s">
        <v>263</v>
      </c>
      <c r="C264" s="5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16" x14ac:dyDescent="0.2">
      <c r="A265" s="5">
        <v>263</v>
      </c>
      <c r="B265" s="5" t="s">
        <v>264</v>
      </c>
      <c r="C265" s="5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16" x14ac:dyDescent="0.2">
      <c r="A266" s="5">
        <v>264</v>
      </c>
      <c r="B266" s="5" t="s">
        <v>265</v>
      </c>
      <c r="C266" s="5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16" x14ac:dyDescent="0.2">
      <c r="A267" s="5">
        <v>265</v>
      </c>
      <c r="B267" s="5" t="s">
        <v>266</v>
      </c>
      <c r="C267" s="5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16" x14ac:dyDescent="0.2">
      <c r="A268" s="5">
        <v>266</v>
      </c>
      <c r="B268" s="5" t="s">
        <v>267</v>
      </c>
      <c r="C268" s="5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16" x14ac:dyDescent="0.2">
      <c r="A269" s="5">
        <v>267</v>
      </c>
      <c r="B269" s="5" t="s">
        <v>268</v>
      </c>
      <c r="C269" s="5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16" x14ac:dyDescent="0.2">
      <c r="A270" s="5">
        <v>268</v>
      </c>
      <c r="B270" s="5" t="s">
        <v>269</v>
      </c>
      <c r="C270" s="5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16" x14ac:dyDescent="0.2">
      <c r="A271" s="5">
        <v>269</v>
      </c>
      <c r="B271" s="5" t="s">
        <v>270</v>
      </c>
      <c r="C271" s="5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16" x14ac:dyDescent="0.2">
      <c r="A272" s="5">
        <v>270</v>
      </c>
      <c r="B272" s="5" t="s">
        <v>271</v>
      </c>
      <c r="C272" s="5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16" x14ac:dyDescent="0.2">
      <c r="A273" s="5">
        <v>271</v>
      </c>
      <c r="B273" s="5" t="s">
        <v>272</v>
      </c>
      <c r="C273" s="5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16" x14ac:dyDescent="0.2">
      <c r="A274" s="5">
        <v>272</v>
      </c>
      <c r="B274" s="5" t="s">
        <v>273</v>
      </c>
      <c r="C274" s="5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16" x14ac:dyDescent="0.2">
      <c r="A275" s="5">
        <v>273</v>
      </c>
      <c r="B275" s="5" t="s">
        <v>274</v>
      </c>
      <c r="C275" s="5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16" x14ac:dyDescent="0.2">
      <c r="A276" s="5">
        <v>274</v>
      </c>
      <c r="B276" s="5" t="s">
        <v>275</v>
      </c>
      <c r="C276" s="5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16" x14ac:dyDescent="0.2">
      <c r="A277" s="5">
        <v>275</v>
      </c>
      <c r="B277" s="5" t="s">
        <v>276</v>
      </c>
      <c r="C277" s="5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16" x14ac:dyDescent="0.2">
      <c r="A278" s="5">
        <v>276</v>
      </c>
      <c r="B278" s="5" t="s">
        <v>277</v>
      </c>
      <c r="C278" s="5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16" x14ac:dyDescent="0.2">
      <c r="A279" s="5">
        <v>277</v>
      </c>
      <c r="B279" s="5" t="s">
        <v>278</v>
      </c>
      <c r="C279" s="5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16" x14ac:dyDescent="0.2">
      <c r="A280" s="5">
        <v>278</v>
      </c>
      <c r="B280" s="5" t="s">
        <v>279</v>
      </c>
      <c r="C280" s="5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16" x14ac:dyDescent="0.2">
      <c r="A281" s="5">
        <v>279</v>
      </c>
      <c r="B281" s="5" t="s">
        <v>280</v>
      </c>
      <c r="C281" s="5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16" x14ac:dyDescent="0.2">
      <c r="A282" s="5">
        <v>280</v>
      </c>
      <c r="B282" s="5" t="s">
        <v>281</v>
      </c>
      <c r="C282" s="5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16" x14ac:dyDescent="0.2">
      <c r="A283" s="5">
        <v>281</v>
      </c>
      <c r="B283" s="5" t="s">
        <v>282</v>
      </c>
      <c r="C283" s="5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16" x14ac:dyDescent="0.2">
      <c r="A284" s="5">
        <v>282</v>
      </c>
      <c r="B284" s="5" t="s">
        <v>283</v>
      </c>
      <c r="C284" s="5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16" x14ac:dyDescent="0.2">
      <c r="A285" s="5">
        <v>283</v>
      </c>
      <c r="B285" s="5" t="s">
        <v>284</v>
      </c>
      <c r="C285" s="5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16" x14ac:dyDescent="0.2">
      <c r="A286" s="5">
        <v>284</v>
      </c>
      <c r="B286" s="5" t="s">
        <v>285</v>
      </c>
      <c r="C286" s="5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16" x14ac:dyDescent="0.2">
      <c r="A287" s="5">
        <v>285</v>
      </c>
      <c r="B287" s="5" t="s">
        <v>286</v>
      </c>
      <c r="C287" s="5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16" x14ac:dyDescent="0.2">
      <c r="A288" s="5">
        <v>286</v>
      </c>
      <c r="B288" s="5" t="s">
        <v>287</v>
      </c>
      <c r="C288" s="5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16" x14ac:dyDescent="0.2">
      <c r="A289" s="5">
        <v>287</v>
      </c>
      <c r="B289" s="5" t="s">
        <v>288</v>
      </c>
      <c r="C289" s="5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16" x14ac:dyDescent="0.2">
      <c r="A290" s="5">
        <v>288</v>
      </c>
      <c r="B290" s="5" t="s">
        <v>289</v>
      </c>
      <c r="C290" s="5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16" x14ac:dyDescent="0.2">
      <c r="A291" s="5">
        <v>289</v>
      </c>
      <c r="B291" s="5" t="s">
        <v>290</v>
      </c>
      <c r="C291" s="5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16" x14ac:dyDescent="0.2">
      <c r="A292" s="5">
        <v>290</v>
      </c>
      <c r="B292" s="5" t="s">
        <v>291</v>
      </c>
      <c r="C292" s="5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16" x14ac:dyDescent="0.2">
      <c r="A293" s="5">
        <v>291</v>
      </c>
      <c r="B293" s="5" t="s">
        <v>292</v>
      </c>
      <c r="C293" s="5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16" x14ac:dyDescent="0.2">
      <c r="A294" s="5">
        <v>292</v>
      </c>
      <c r="B294" s="5" t="s">
        <v>293</v>
      </c>
      <c r="C294" s="5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16" x14ac:dyDescent="0.2">
      <c r="A295" s="5">
        <v>293</v>
      </c>
      <c r="B295" s="5" t="s">
        <v>294</v>
      </c>
      <c r="C295" s="5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16" x14ac:dyDescent="0.2">
      <c r="A296" s="5">
        <v>294</v>
      </c>
      <c r="B296" s="5" t="s">
        <v>295</v>
      </c>
      <c r="C296" s="5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16" x14ac:dyDescent="0.2">
      <c r="A297" s="5">
        <v>295</v>
      </c>
      <c r="B297" s="5" t="s">
        <v>296</v>
      </c>
      <c r="C297" s="5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16" x14ac:dyDescent="0.2">
      <c r="A298" s="5">
        <v>296</v>
      </c>
      <c r="B298" s="5" t="s">
        <v>297</v>
      </c>
      <c r="C298" s="5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16" x14ac:dyDescent="0.2">
      <c r="A299" s="5">
        <v>297</v>
      </c>
      <c r="B299" s="5" t="s">
        <v>298</v>
      </c>
      <c r="C299" s="5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16" x14ac:dyDescent="0.2">
      <c r="A300" s="5">
        <v>298</v>
      </c>
      <c r="B300" s="5" t="s">
        <v>299</v>
      </c>
      <c r="C300" s="5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16" x14ac:dyDescent="0.2">
      <c r="A301" s="5">
        <v>299</v>
      </c>
      <c r="B301" s="5" t="s">
        <v>300</v>
      </c>
      <c r="C301" s="5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16" x14ac:dyDescent="0.2">
      <c r="A302" s="5">
        <v>300</v>
      </c>
      <c r="B302" s="5" t="s">
        <v>301</v>
      </c>
      <c r="C302" s="5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16" x14ac:dyDescent="0.2">
      <c r="A303" s="5">
        <v>301</v>
      </c>
      <c r="B303" s="5" t="s">
        <v>302</v>
      </c>
      <c r="C303" s="5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16" x14ac:dyDescent="0.2">
      <c r="A304" s="5">
        <v>302</v>
      </c>
      <c r="B304" s="5" t="s">
        <v>303</v>
      </c>
      <c r="C304" s="5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16" x14ac:dyDescent="0.2">
      <c r="A305" s="5">
        <v>303</v>
      </c>
      <c r="B305" s="5" t="s">
        <v>304</v>
      </c>
      <c r="C305" s="5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16" x14ac:dyDescent="0.2">
      <c r="A306" s="5">
        <v>304</v>
      </c>
      <c r="B306" s="5" t="s">
        <v>305</v>
      </c>
      <c r="C306" s="5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16" x14ac:dyDescent="0.2">
      <c r="A307" s="5">
        <v>305</v>
      </c>
      <c r="B307" s="5" t="s">
        <v>306</v>
      </c>
      <c r="C307" s="5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16" x14ac:dyDescent="0.2">
      <c r="A308" s="5">
        <v>306</v>
      </c>
      <c r="B308" s="5" t="s">
        <v>307</v>
      </c>
      <c r="C308" s="5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 s="5">
        <v>307</v>
      </c>
      <c r="B309" s="5" t="s">
        <v>308</v>
      </c>
      <c r="C309" s="5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16" x14ac:dyDescent="0.2">
      <c r="A310" s="5">
        <v>308</v>
      </c>
      <c r="B310" s="5" t="s">
        <v>309</v>
      </c>
      <c r="C310" s="5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16" x14ac:dyDescent="0.2">
      <c r="A311" s="5">
        <v>309</v>
      </c>
      <c r="B311" s="5" t="s">
        <v>310</v>
      </c>
      <c r="C311" s="5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16" x14ac:dyDescent="0.2">
      <c r="A312" s="5">
        <v>310</v>
      </c>
      <c r="B312" s="5" t="s">
        <v>311</v>
      </c>
      <c r="C312" s="5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16" x14ac:dyDescent="0.2">
      <c r="A313" s="5">
        <v>311</v>
      </c>
      <c r="B313" s="5" t="s">
        <v>312</v>
      </c>
      <c r="C313" s="5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16" x14ac:dyDescent="0.2">
      <c r="A314" s="5">
        <v>312</v>
      </c>
      <c r="B314" s="5" t="s">
        <v>313</v>
      </c>
      <c r="C314" s="5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16" x14ac:dyDescent="0.2">
      <c r="A315" s="5">
        <v>313</v>
      </c>
      <c r="B315" s="5" t="s">
        <v>314</v>
      </c>
      <c r="C315" s="5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16" x14ac:dyDescent="0.2">
      <c r="A316" s="5">
        <v>314</v>
      </c>
      <c r="B316" s="5" t="s">
        <v>315</v>
      </c>
      <c r="C316" s="5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16" x14ac:dyDescent="0.2">
      <c r="A317" s="5">
        <v>315</v>
      </c>
      <c r="B317" s="5" t="s">
        <v>316</v>
      </c>
      <c r="C317" s="5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16" x14ac:dyDescent="0.2">
      <c r="A318" s="5">
        <v>316</v>
      </c>
      <c r="B318" s="5" t="s">
        <v>317</v>
      </c>
      <c r="C318" s="5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16" x14ac:dyDescent="0.2">
      <c r="A319" s="5">
        <v>317</v>
      </c>
      <c r="B319" s="5" t="s">
        <v>318</v>
      </c>
      <c r="C319" s="5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16" x14ac:dyDescent="0.2">
      <c r="A320" s="5">
        <v>318</v>
      </c>
      <c r="B320" s="5" t="s">
        <v>319</v>
      </c>
      <c r="C320" s="5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16" x14ac:dyDescent="0.2">
      <c r="A321" s="5">
        <v>319</v>
      </c>
      <c r="B321" s="5" t="s">
        <v>320</v>
      </c>
      <c r="C321" s="5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16" x14ac:dyDescent="0.2">
      <c r="A322" s="5">
        <v>320</v>
      </c>
      <c r="B322" s="5" t="s">
        <v>321</v>
      </c>
      <c r="C322" s="5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16" x14ac:dyDescent="0.2">
      <c r="A323" s="5">
        <v>321</v>
      </c>
      <c r="B323" s="5" t="s">
        <v>322</v>
      </c>
      <c r="C323" s="5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6">
        <f t="shared" ref="O323:O386" si="30">$E323/$D323</f>
        <v>1.0266285714285714</v>
      </c>
      <c r="P323" s="8">
        <f t="shared" ref="P323:P386" si="31">IFERROR($E323/$L323,0)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16" x14ac:dyDescent="0.2">
      <c r="A324" s="5">
        <v>322</v>
      </c>
      <c r="B324" s="5" t="s">
        <v>323</v>
      </c>
      <c r="C324" s="5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16" x14ac:dyDescent="0.2">
      <c r="A325" s="5">
        <v>323</v>
      </c>
      <c r="B325" s="5" t="s">
        <v>324</v>
      </c>
      <c r="C325" s="5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16" x14ac:dyDescent="0.2">
      <c r="A326" s="5">
        <v>324</v>
      </c>
      <c r="B326" s="5" t="s">
        <v>325</v>
      </c>
      <c r="C326" s="5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16" x14ac:dyDescent="0.2">
      <c r="A327" s="5">
        <v>325</v>
      </c>
      <c r="B327" s="5" t="s">
        <v>326</v>
      </c>
      <c r="C327" s="5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16" x14ac:dyDescent="0.2">
      <c r="A328" s="5">
        <v>326</v>
      </c>
      <c r="B328" s="5" t="s">
        <v>327</v>
      </c>
      <c r="C328" s="5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16" x14ac:dyDescent="0.2">
      <c r="A329" s="5">
        <v>327</v>
      </c>
      <c r="B329" s="5" t="s">
        <v>328</v>
      </c>
      <c r="C329" s="5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16" x14ac:dyDescent="0.2">
      <c r="A330" s="5">
        <v>328</v>
      </c>
      <c r="B330" s="5" t="s">
        <v>329</v>
      </c>
      <c r="C330" s="5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16" x14ac:dyDescent="0.2">
      <c r="A331" s="5">
        <v>329</v>
      </c>
      <c r="B331" s="5" t="s">
        <v>330</v>
      </c>
      <c r="C331" s="5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16" x14ac:dyDescent="0.2">
      <c r="A332" s="5">
        <v>330</v>
      </c>
      <c r="B332" s="5" t="s">
        <v>331</v>
      </c>
      <c r="C332" s="5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16" x14ac:dyDescent="0.2">
      <c r="A333" s="5">
        <v>331</v>
      </c>
      <c r="B333" s="5" t="s">
        <v>332</v>
      </c>
      <c r="C333" s="5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16" x14ac:dyDescent="0.2">
      <c r="A334" s="5">
        <v>332</v>
      </c>
      <c r="B334" s="5" t="s">
        <v>333</v>
      </c>
      <c r="C334" s="5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16" x14ac:dyDescent="0.2">
      <c r="A335" s="5">
        <v>333</v>
      </c>
      <c r="B335" s="5" t="s">
        <v>334</v>
      </c>
      <c r="C335" s="5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16" x14ac:dyDescent="0.2">
      <c r="A336" s="5">
        <v>334</v>
      </c>
      <c r="B336" s="5" t="s">
        <v>335</v>
      </c>
      <c r="C336" s="5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16" x14ac:dyDescent="0.2">
      <c r="A337" s="5">
        <v>335</v>
      </c>
      <c r="B337" s="5" t="s">
        <v>336</v>
      </c>
      <c r="C337" s="5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16" x14ac:dyDescent="0.2">
      <c r="A338" s="5">
        <v>336</v>
      </c>
      <c r="B338" s="5" t="s">
        <v>337</v>
      </c>
      <c r="C338" s="5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16" x14ac:dyDescent="0.2">
      <c r="A339" s="5">
        <v>337</v>
      </c>
      <c r="B339" s="5" t="s">
        <v>338</v>
      </c>
      <c r="C339" s="5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16" x14ac:dyDescent="0.2">
      <c r="A340" s="5">
        <v>338</v>
      </c>
      <c r="B340" s="5" t="s">
        <v>339</v>
      </c>
      <c r="C340" s="5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16" x14ac:dyDescent="0.2">
      <c r="A341" s="5">
        <v>339</v>
      </c>
      <c r="B341" s="5" t="s">
        <v>340</v>
      </c>
      <c r="C341" s="5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16" x14ac:dyDescent="0.2">
      <c r="A342" s="5">
        <v>340</v>
      </c>
      <c r="B342" s="5" t="s">
        <v>341</v>
      </c>
      <c r="C342" s="5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16" x14ac:dyDescent="0.2">
      <c r="A343" s="5">
        <v>341</v>
      </c>
      <c r="B343" s="5" t="s">
        <v>342</v>
      </c>
      <c r="C343" s="5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16" x14ac:dyDescent="0.2">
      <c r="A344" s="5">
        <v>342</v>
      </c>
      <c r="B344" s="5" t="s">
        <v>343</v>
      </c>
      <c r="C344" s="5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16" x14ac:dyDescent="0.2">
      <c r="A345" s="5">
        <v>343</v>
      </c>
      <c r="B345" s="5" t="s">
        <v>344</v>
      </c>
      <c r="C345" s="5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16" x14ac:dyDescent="0.2">
      <c r="A346" s="5">
        <v>344</v>
      </c>
      <c r="B346" s="5" t="s">
        <v>345</v>
      </c>
      <c r="C346" s="5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16" x14ac:dyDescent="0.2">
      <c r="A347" s="5">
        <v>345</v>
      </c>
      <c r="B347" s="5" t="s">
        <v>346</v>
      </c>
      <c r="C347" s="5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16" x14ac:dyDescent="0.2">
      <c r="A348" s="5">
        <v>346</v>
      </c>
      <c r="B348" s="5" t="s">
        <v>347</v>
      </c>
      <c r="C348" s="5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16" x14ac:dyDescent="0.2">
      <c r="A349" s="5">
        <v>347</v>
      </c>
      <c r="B349" s="5" t="s">
        <v>348</v>
      </c>
      <c r="C349" s="5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16" x14ac:dyDescent="0.2">
      <c r="A350" s="5">
        <v>348</v>
      </c>
      <c r="B350" s="5" t="s">
        <v>349</v>
      </c>
      <c r="C350" s="5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16" x14ac:dyDescent="0.2">
      <c r="A351" s="5">
        <v>349</v>
      </c>
      <c r="B351" s="5" t="s">
        <v>350</v>
      </c>
      <c r="C351" s="5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16" x14ac:dyDescent="0.2">
      <c r="A352" s="5">
        <v>350</v>
      </c>
      <c r="B352" s="5" t="s">
        <v>351</v>
      </c>
      <c r="C352" s="5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16" x14ac:dyDescent="0.2">
      <c r="A353" s="5">
        <v>351</v>
      </c>
      <c r="B353" s="5" t="s">
        <v>352</v>
      </c>
      <c r="C353" s="5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16" x14ac:dyDescent="0.2">
      <c r="A354" s="5">
        <v>352</v>
      </c>
      <c r="B354" s="5" t="s">
        <v>353</v>
      </c>
      <c r="C354" s="5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16" x14ac:dyDescent="0.2">
      <c r="A355" s="5">
        <v>353</v>
      </c>
      <c r="B355" s="5" t="s">
        <v>354</v>
      </c>
      <c r="C355" s="5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16" x14ac:dyDescent="0.2">
      <c r="A356" s="5">
        <v>354</v>
      </c>
      <c r="B356" s="5" t="s">
        <v>355</v>
      </c>
      <c r="C356" s="5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16" x14ac:dyDescent="0.2">
      <c r="A357" s="5">
        <v>355</v>
      </c>
      <c r="B357" s="5" t="s">
        <v>356</v>
      </c>
      <c r="C357" s="5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16" x14ac:dyDescent="0.2">
      <c r="A358" s="5">
        <v>356</v>
      </c>
      <c r="B358" s="5" t="s">
        <v>357</v>
      </c>
      <c r="C358" s="5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16" x14ac:dyDescent="0.2">
      <c r="A359" s="5">
        <v>357</v>
      </c>
      <c r="B359" s="5" t="s">
        <v>358</v>
      </c>
      <c r="C359" s="5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16" x14ac:dyDescent="0.2">
      <c r="A360" s="5">
        <v>358</v>
      </c>
      <c r="B360" s="5" t="s">
        <v>359</v>
      </c>
      <c r="C360" s="5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16" x14ac:dyDescent="0.2">
      <c r="A361" s="5">
        <v>359</v>
      </c>
      <c r="B361" s="5" t="s">
        <v>360</v>
      </c>
      <c r="C361" s="5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16" x14ac:dyDescent="0.2">
      <c r="A362" s="5">
        <v>360</v>
      </c>
      <c r="B362" s="5" t="s">
        <v>361</v>
      </c>
      <c r="C362" s="5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16" x14ac:dyDescent="0.2">
      <c r="A363" s="5">
        <v>361</v>
      </c>
      <c r="B363" s="5" t="s">
        <v>362</v>
      </c>
      <c r="C363" s="5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16" x14ac:dyDescent="0.2">
      <c r="A364" s="5">
        <v>362</v>
      </c>
      <c r="B364" s="5" t="s">
        <v>363</v>
      </c>
      <c r="C364" s="5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16" x14ac:dyDescent="0.2">
      <c r="A365" s="5">
        <v>363</v>
      </c>
      <c r="B365" s="5" t="s">
        <v>364</v>
      </c>
      <c r="C365" s="5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16" x14ac:dyDescent="0.2">
      <c r="A366" s="5">
        <v>364</v>
      </c>
      <c r="B366" s="5" t="s">
        <v>365</v>
      </c>
      <c r="C366" s="5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16" x14ac:dyDescent="0.2">
      <c r="A367" s="5">
        <v>365</v>
      </c>
      <c r="B367" s="5" t="s">
        <v>366</v>
      </c>
      <c r="C367" s="5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16" x14ac:dyDescent="0.2">
      <c r="A368" s="5">
        <v>366</v>
      </c>
      <c r="B368" s="5" t="s">
        <v>367</v>
      </c>
      <c r="C368" s="5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16" x14ac:dyDescent="0.2">
      <c r="A369" s="5">
        <v>367</v>
      </c>
      <c r="B369" s="5" t="s">
        <v>368</v>
      </c>
      <c r="C369" s="5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16" x14ac:dyDescent="0.2">
      <c r="A370" s="5">
        <v>368</v>
      </c>
      <c r="B370" s="5" t="s">
        <v>369</v>
      </c>
      <c r="C370" s="5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16" x14ac:dyDescent="0.2">
      <c r="A371" s="5">
        <v>369</v>
      </c>
      <c r="B371" s="5" t="s">
        <v>370</v>
      </c>
      <c r="C371" s="5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16" x14ac:dyDescent="0.2">
      <c r="A372" s="5">
        <v>370</v>
      </c>
      <c r="B372" s="5" t="s">
        <v>371</v>
      </c>
      <c r="C372" s="5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16" x14ac:dyDescent="0.2">
      <c r="A373" s="5">
        <v>371</v>
      </c>
      <c r="B373" s="5" t="s">
        <v>372</v>
      </c>
      <c r="C373" s="5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16" x14ac:dyDescent="0.2">
      <c r="A374" s="5">
        <v>372</v>
      </c>
      <c r="B374" s="5" t="s">
        <v>373</v>
      </c>
      <c r="C374" s="5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16" x14ac:dyDescent="0.2">
      <c r="A375" s="5">
        <v>373</v>
      </c>
      <c r="B375" s="5" t="s">
        <v>374</v>
      </c>
      <c r="C375" s="5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16" x14ac:dyDescent="0.2">
      <c r="A376" s="5">
        <v>374</v>
      </c>
      <c r="B376" s="5" t="s">
        <v>375</v>
      </c>
      <c r="C376" s="5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16" x14ac:dyDescent="0.2">
      <c r="A377" s="5">
        <v>375</v>
      </c>
      <c r="B377" s="5" t="s">
        <v>376</v>
      </c>
      <c r="C377" s="5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16" x14ac:dyDescent="0.2">
      <c r="A378" s="5">
        <v>376</v>
      </c>
      <c r="B378" s="5" t="s">
        <v>377</v>
      </c>
      <c r="C378" s="5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16" x14ac:dyDescent="0.2">
      <c r="A379" s="5">
        <v>377</v>
      </c>
      <c r="B379" s="5" t="s">
        <v>378</v>
      </c>
      <c r="C379" s="5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16" x14ac:dyDescent="0.2">
      <c r="A380" s="5">
        <v>378</v>
      </c>
      <c r="B380" s="5" t="s">
        <v>379</v>
      </c>
      <c r="C380" s="5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16" x14ac:dyDescent="0.2">
      <c r="A381" s="5">
        <v>379</v>
      </c>
      <c r="B381" s="5" t="s">
        <v>380</v>
      </c>
      <c r="C381" s="5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16" x14ac:dyDescent="0.2">
      <c r="A382" s="5">
        <v>380</v>
      </c>
      <c r="B382" s="5" t="s">
        <v>381</v>
      </c>
      <c r="C382" s="5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16" x14ac:dyDescent="0.2">
      <c r="A383" s="5">
        <v>381</v>
      </c>
      <c r="B383" s="5" t="s">
        <v>382</v>
      </c>
      <c r="C383" s="5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16" x14ac:dyDescent="0.2">
      <c r="A384" s="5">
        <v>382</v>
      </c>
      <c r="B384" s="5" t="s">
        <v>383</v>
      </c>
      <c r="C384" s="5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16" x14ac:dyDescent="0.2">
      <c r="A385" s="5">
        <v>383</v>
      </c>
      <c r="B385" s="5" t="s">
        <v>384</v>
      </c>
      <c r="C385" s="5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16" x14ac:dyDescent="0.2">
      <c r="A386" s="5">
        <v>384</v>
      </c>
      <c r="B386" s="5" t="s">
        <v>385</v>
      </c>
      <c r="C386" s="5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16" x14ac:dyDescent="0.2">
      <c r="A387" s="5">
        <v>385</v>
      </c>
      <c r="B387" s="5" t="s">
        <v>386</v>
      </c>
      <c r="C387" s="5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6">
        <f t="shared" ref="O387:O450" si="36">$E387/$D387</f>
        <v>1.05982</v>
      </c>
      <c r="P387" s="8">
        <f t="shared" ref="P387:P450" si="37">IFERROR($E387/$L387,0)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16" x14ac:dyDescent="0.2">
      <c r="A388" s="5">
        <v>386</v>
      </c>
      <c r="B388" s="5" t="s">
        <v>387</v>
      </c>
      <c r="C388" s="5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16" x14ac:dyDescent="0.2">
      <c r="A389" s="5">
        <v>387</v>
      </c>
      <c r="B389" s="5" t="s">
        <v>388</v>
      </c>
      <c r="C389" s="5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16" x14ac:dyDescent="0.2">
      <c r="A390" s="5">
        <v>388</v>
      </c>
      <c r="B390" s="5" t="s">
        <v>389</v>
      </c>
      <c r="C390" s="5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16" x14ac:dyDescent="0.2">
      <c r="A391" s="5">
        <v>389</v>
      </c>
      <c r="B391" s="5" t="s">
        <v>390</v>
      </c>
      <c r="C391" s="5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16" x14ac:dyDescent="0.2">
      <c r="A392" s="5">
        <v>390</v>
      </c>
      <c r="B392" s="5" t="s">
        <v>391</v>
      </c>
      <c r="C392" s="5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16" x14ac:dyDescent="0.2">
      <c r="A393" s="5">
        <v>391</v>
      </c>
      <c r="B393" s="5" t="s">
        <v>392</v>
      </c>
      <c r="C393" s="5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16" x14ac:dyDescent="0.2">
      <c r="A394" s="5">
        <v>392</v>
      </c>
      <c r="B394" s="5" t="s">
        <v>393</v>
      </c>
      <c r="C394" s="5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16" x14ac:dyDescent="0.2">
      <c r="A395" s="5">
        <v>393</v>
      </c>
      <c r="B395" s="5" t="s">
        <v>394</v>
      </c>
      <c r="C395" s="5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16" x14ac:dyDescent="0.2">
      <c r="A396" s="5">
        <v>394</v>
      </c>
      <c r="B396" s="5" t="s">
        <v>395</v>
      </c>
      <c r="C396" s="5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16" x14ac:dyDescent="0.2">
      <c r="A397" s="5">
        <v>395</v>
      </c>
      <c r="B397" s="5" t="s">
        <v>396</v>
      </c>
      <c r="C397" s="5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16" x14ac:dyDescent="0.2">
      <c r="A398" s="5">
        <v>396</v>
      </c>
      <c r="B398" s="5" t="s">
        <v>397</v>
      </c>
      <c r="C398" s="5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16" x14ac:dyDescent="0.2">
      <c r="A399" s="5">
        <v>397</v>
      </c>
      <c r="B399" s="5" t="s">
        <v>398</v>
      </c>
      <c r="C399" s="5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16" x14ac:dyDescent="0.2">
      <c r="A400" s="5">
        <v>398</v>
      </c>
      <c r="B400" s="5" t="s">
        <v>399</v>
      </c>
      <c r="C400" s="5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16" x14ac:dyDescent="0.2">
      <c r="A401" s="5">
        <v>399</v>
      </c>
      <c r="B401" s="5" t="s">
        <v>400</v>
      </c>
      <c r="C401" s="5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16" x14ac:dyDescent="0.2">
      <c r="A402" s="5">
        <v>400</v>
      </c>
      <c r="B402" s="5" t="s">
        <v>401</v>
      </c>
      <c r="C402" s="5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16" x14ac:dyDescent="0.2">
      <c r="A403" s="5">
        <v>401</v>
      </c>
      <c r="B403" s="5" t="s">
        <v>402</v>
      </c>
      <c r="C403" s="5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16" x14ac:dyDescent="0.2">
      <c r="A404" s="5">
        <v>402</v>
      </c>
      <c r="B404" s="5" t="s">
        <v>403</v>
      </c>
      <c r="C404" s="5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16" x14ac:dyDescent="0.2">
      <c r="A405" s="5">
        <v>403</v>
      </c>
      <c r="B405" s="5" t="s">
        <v>404</v>
      </c>
      <c r="C405" s="5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16" x14ac:dyDescent="0.2">
      <c r="A406" s="5">
        <v>404</v>
      </c>
      <c r="B406" s="5" t="s">
        <v>405</v>
      </c>
      <c r="C406" s="5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16" x14ac:dyDescent="0.2">
      <c r="A407" s="5">
        <v>405</v>
      </c>
      <c r="B407" s="5" t="s">
        <v>406</v>
      </c>
      <c r="C407" s="5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16" x14ac:dyDescent="0.2">
      <c r="A408" s="5">
        <v>406</v>
      </c>
      <c r="B408" s="5" t="s">
        <v>407</v>
      </c>
      <c r="C408" s="5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16" x14ac:dyDescent="0.2">
      <c r="A409" s="5">
        <v>407</v>
      </c>
      <c r="B409" s="5" t="s">
        <v>408</v>
      </c>
      <c r="C409" s="5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16" x14ac:dyDescent="0.2">
      <c r="A410" s="5">
        <v>408</v>
      </c>
      <c r="B410" s="5" t="s">
        <v>409</v>
      </c>
      <c r="C410" s="5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16" x14ac:dyDescent="0.2">
      <c r="A411" s="5">
        <v>409</v>
      </c>
      <c r="B411" s="5" t="s">
        <v>410</v>
      </c>
      <c r="C411" s="5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16" x14ac:dyDescent="0.2">
      <c r="A412" s="5">
        <v>410</v>
      </c>
      <c r="B412" s="5" t="s">
        <v>411</v>
      </c>
      <c r="C412" s="5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16" x14ac:dyDescent="0.2">
      <c r="A413" s="5">
        <v>411</v>
      </c>
      <c r="B413" s="5" t="s">
        <v>412</v>
      </c>
      <c r="C413" s="5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16" x14ac:dyDescent="0.2">
      <c r="A414" s="5">
        <v>412</v>
      </c>
      <c r="B414" s="5" t="s">
        <v>413</v>
      </c>
      <c r="C414" s="5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16" x14ac:dyDescent="0.2">
      <c r="A415" s="5">
        <v>413</v>
      </c>
      <c r="B415" s="5" t="s">
        <v>414</v>
      </c>
      <c r="C415" s="5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16" x14ac:dyDescent="0.2">
      <c r="A416" s="5">
        <v>414</v>
      </c>
      <c r="B416" s="5" t="s">
        <v>415</v>
      </c>
      <c r="C416" s="5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16" x14ac:dyDescent="0.2">
      <c r="A417" s="5">
        <v>415</v>
      </c>
      <c r="B417" s="5" t="s">
        <v>416</v>
      </c>
      <c r="C417" s="5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16" x14ac:dyDescent="0.2">
      <c r="A418" s="5">
        <v>416</v>
      </c>
      <c r="B418" s="5" t="s">
        <v>417</v>
      </c>
      <c r="C418" s="5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16" x14ac:dyDescent="0.2">
      <c r="A419" s="5">
        <v>417</v>
      </c>
      <c r="B419" s="5" t="s">
        <v>418</v>
      </c>
      <c r="C419" s="5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16" x14ac:dyDescent="0.2">
      <c r="A420" s="5">
        <v>418</v>
      </c>
      <c r="B420" s="5" t="s">
        <v>419</v>
      </c>
      <c r="C420" s="5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16" x14ac:dyDescent="0.2">
      <c r="A421" s="5">
        <v>419</v>
      </c>
      <c r="B421" s="5" t="s">
        <v>420</v>
      </c>
      <c r="C421" s="5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16" x14ac:dyDescent="0.2">
      <c r="A422" s="5">
        <v>420</v>
      </c>
      <c r="B422" s="5" t="s">
        <v>421</v>
      </c>
      <c r="C422" s="5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16" x14ac:dyDescent="0.2">
      <c r="A423" s="5">
        <v>421</v>
      </c>
      <c r="B423" s="5" t="s">
        <v>422</v>
      </c>
      <c r="C423" s="5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16" x14ac:dyDescent="0.2">
      <c r="A424" s="5">
        <v>422</v>
      </c>
      <c r="B424" s="5" t="s">
        <v>423</v>
      </c>
      <c r="C424" s="5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16" x14ac:dyDescent="0.2">
      <c r="A425" s="5">
        <v>423</v>
      </c>
      <c r="B425" s="5" t="s">
        <v>424</v>
      </c>
      <c r="C425" s="5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16" x14ac:dyDescent="0.2">
      <c r="A426" s="5">
        <v>424</v>
      </c>
      <c r="B426" s="5" t="s">
        <v>425</v>
      </c>
      <c r="C426" s="5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16" x14ac:dyDescent="0.2">
      <c r="A427" s="5">
        <v>425</v>
      </c>
      <c r="B427" s="5" t="s">
        <v>426</v>
      </c>
      <c r="C427" s="5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16" x14ac:dyDescent="0.2">
      <c r="A428" s="5">
        <v>426</v>
      </c>
      <c r="B428" s="5" t="s">
        <v>427</v>
      </c>
      <c r="C428" s="5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16" x14ac:dyDescent="0.2">
      <c r="A429" s="5">
        <v>427</v>
      </c>
      <c r="B429" s="5" t="s">
        <v>428</v>
      </c>
      <c r="C429" s="5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16" x14ac:dyDescent="0.2">
      <c r="A430" s="5">
        <v>428</v>
      </c>
      <c r="B430" s="5" t="s">
        <v>429</v>
      </c>
      <c r="C430" s="5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16" x14ac:dyDescent="0.2">
      <c r="A431" s="5">
        <v>429</v>
      </c>
      <c r="B431" s="5" t="s">
        <v>430</v>
      </c>
      <c r="C431" s="5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16" x14ac:dyDescent="0.2">
      <c r="A432" s="5">
        <v>430</v>
      </c>
      <c r="B432" s="5" t="s">
        <v>431</v>
      </c>
      <c r="C432" s="5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16" x14ac:dyDescent="0.2">
      <c r="A433" s="5">
        <v>431</v>
      </c>
      <c r="B433" s="5" t="s">
        <v>432</v>
      </c>
      <c r="C433" s="5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16" x14ac:dyDescent="0.2">
      <c r="A434" s="5">
        <v>432</v>
      </c>
      <c r="B434" s="5" t="s">
        <v>433</v>
      </c>
      <c r="C434" s="5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16" x14ac:dyDescent="0.2">
      <c r="A435" s="5">
        <v>433</v>
      </c>
      <c r="B435" s="5" t="s">
        <v>434</v>
      </c>
      <c r="C435" s="5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16" x14ac:dyDescent="0.2">
      <c r="A436" s="5">
        <v>434</v>
      </c>
      <c r="B436" s="5" t="s">
        <v>435</v>
      </c>
      <c r="C436" s="5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16" x14ac:dyDescent="0.2">
      <c r="A437" s="5">
        <v>435</v>
      </c>
      <c r="B437" s="5" t="s">
        <v>436</v>
      </c>
      <c r="C437" s="5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16" x14ac:dyDescent="0.2">
      <c r="A438" s="5">
        <v>436</v>
      </c>
      <c r="B438" s="5" t="s">
        <v>437</v>
      </c>
      <c r="C438" s="5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16" x14ac:dyDescent="0.2">
      <c r="A439" s="5">
        <v>437</v>
      </c>
      <c r="B439" s="5" t="s">
        <v>438</v>
      </c>
      <c r="C439" s="5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16" x14ac:dyDescent="0.2">
      <c r="A440" s="5">
        <v>438</v>
      </c>
      <c r="B440" s="5" t="s">
        <v>439</v>
      </c>
      <c r="C440" s="5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16" x14ac:dyDescent="0.2">
      <c r="A441" s="5">
        <v>439</v>
      </c>
      <c r="B441" s="5" t="s">
        <v>440</v>
      </c>
      <c r="C441" s="5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16" x14ac:dyDescent="0.2">
      <c r="A442" s="5">
        <v>440</v>
      </c>
      <c r="B442" s="5" t="s">
        <v>441</v>
      </c>
      <c r="C442" s="5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16" x14ac:dyDescent="0.2">
      <c r="A443" s="5">
        <v>441</v>
      </c>
      <c r="B443" s="5" t="s">
        <v>442</v>
      </c>
      <c r="C443" s="5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 s="5">
        <v>442</v>
      </c>
      <c r="B444" s="5" t="s">
        <v>443</v>
      </c>
      <c r="C444" s="5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16" x14ac:dyDescent="0.2">
      <c r="A445" s="5">
        <v>443</v>
      </c>
      <c r="B445" s="5" t="s">
        <v>444</v>
      </c>
      <c r="C445" s="5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16" x14ac:dyDescent="0.2">
      <c r="A446" s="5">
        <v>444</v>
      </c>
      <c r="B446" s="5" t="s">
        <v>445</v>
      </c>
      <c r="C446" s="5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16" x14ac:dyDescent="0.2">
      <c r="A447" s="5">
        <v>445</v>
      </c>
      <c r="B447" s="5" t="s">
        <v>446</v>
      </c>
      <c r="C447" s="5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16" x14ac:dyDescent="0.2">
      <c r="A448" s="5">
        <v>446</v>
      </c>
      <c r="B448" s="5" t="s">
        <v>447</v>
      </c>
      <c r="C448" s="5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16" x14ac:dyDescent="0.2">
      <c r="A449" s="5">
        <v>447</v>
      </c>
      <c r="B449" s="5" t="s">
        <v>448</v>
      </c>
      <c r="C449" s="5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16" x14ac:dyDescent="0.2">
      <c r="A450" s="5">
        <v>448</v>
      </c>
      <c r="B450" s="5" t="s">
        <v>449</v>
      </c>
      <c r="C450" s="5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16" x14ac:dyDescent="0.2">
      <c r="A451" s="5">
        <v>449</v>
      </c>
      <c r="B451" s="5" t="s">
        <v>450</v>
      </c>
      <c r="C451" s="5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6">
        <f t="shared" ref="O451:O514" si="42">$E451/$D451</f>
        <v>2.2499999999999999E-2</v>
      </c>
      <c r="P451" s="8">
        <f t="shared" ref="P451:P514" si="43">IFERROR($E451/$L451,0)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16" x14ac:dyDescent="0.2">
      <c r="A452" s="5">
        <v>450</v>
      </c>
      <c r="B452" s="5" t="s">
        <v>451</v>
      </c>
      <c r="C452" s="5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16" x14ac:dyDescent="0.2">
      <c r="A453" s="5">
        <v>451</v>
      </c>
      <c r="B453" s="5" t="s">
        <v>452</v>
      </c>
      <c r="C453" s="5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16" x14ac:dyDescent="0.2">
      <c r="A454" s="5">
        <v>452</v>
      </c>
      <c r="B454" s="5" t="s">
        <v>453</v>
      </c>
      <c r="C454" s="5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16" x14ac:dyDescent="0.2">
      <c r="A455" s="5">
        <v>453</v>
      </c>
      <c r="B455" s="5" t="s">
        <v>454</v>
      </c>
      <c r="C455" s="5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16" x14ac:dyDescent="0.2">
      <c r="A456" s="5">
        <v>454</v>
      </c>
      <c r="B456" s="5" t="s">
        <v>455</v>
      </c>
      <c r="C456" s="5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16" x14ac:dyDescent="0.2">
      <c r="A457" s="5">
        <v>455</v>
      </c>
      <c r="B457" s="5" t="s">
        <v>456</v>
      </c>
      <c r="C457" s="5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16" x14ac:dyDescent="0.2">
      <c r="A458" s="5">
        <v>456</v>
      </c>
      <c r="B458" s="5" t="s">
        <v>457</v>
      </c>
      <c r="C458" s="5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16" x14ac:dyDescent="0.2">
      <c r="A459" s="5">
        <v>457</v>
      </c>
      <c r="B459" s="5" t="s">
        <v>458</v>
      </c>
      <c r="C459" s="5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16" x14ac:dyDescent="0.2">
      <c r="A460" s="5">
        <v>458</v>
      </c>
      <c r="B460" s="5" t="s">
        <v>459</v>
      </c>
      <c r="C460" s="5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16" x14ac:dyDescent="0.2">
      <c r="A461" s="5">
        <v>459</v>
      </c>
      <c r="B461" s="5" t="s">
        <v>460</v>
      </c>
      <c r="C461" s="5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16" x14ac:dyDescent="0.2">
      <c r="A462" s="5">
        <v>460</v>
      </c>
      <c r="B462" s="5" t="s">
        <v>461</v>
      </c>
      <c r="C462" s="5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16" x14ac:dyDescent="0.2">
      <c r="A463" s="5">
        <v>461</v>
      </c>
      <c r="B463" s="5" t="s">
        <v>462</v>
      </c>
      <c r="C463" s="5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16" x14ac:dyDescent="0.2">
      <c r="A464" s="5">
        <v>462</v>
      </c>
      <c r="B464" s="5" t="s">
        <v>463</v>
      </c>
      <c r="C464" s="5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16" x14ac:dyDescent="0.2">
      <c r="A465" s="5">
        <v>463</v>
      </c>
      <c r="B465" s="5" t="s">
        <v>464</v>
      </c>
      <c r="C465" s="5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16" x14ac:dyDescent="0.2">
      <c r="A466" s="5">
        <v>464</v>
      </c>
      <c r="B466" s="5" t="s">
        <v>465</v>
      </c>
      <c r="C466" s="5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 s="5">
        <v>465</v>
      </c>
      <c r="B467" s="5" t="s">
        <v>466</v>
      </c>
      <c r="C467" s="5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16" x14ac:dyDescent="0.2">
      <c r="A468" s="5">
        <v>466</v>
      </c>
      <c r="B468" s="5" t="s">
        <v>467</v>
      </c>
      <c r="C468" s="5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16" x14ac:dyDescent="0.2">
      <c r="A469" s="5">
        <v>467</v>
      </c>
      <c r="B469" s="5" t="s">
        <v>468</v>
      </c>
      <c r="C469" s="5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16" x14ac:dyDescent="0.2">
      <c r="A470" s="5">
        <v>468</v>
      </c>
      <c r="B470" s="5" t="s">
        <v>469</v>
      </c>
      <c r="C470" s="5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16" x14ac:dyDescent="0.2">
      <c r="A471" s="5">
        <v>469</v>
      </c>
      <c r="B471" s="5" t="s">
        <v>470</v>
      </c>
      <c r="C471" s="5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16" x14ac:dyDescent="0.2">
      <c r="A472" s="5">
        <v>470</v>
      </c>
      <c r="B472" s="5" t="s">
        <v>471</v>
      </c>
      <c r="C472" s="5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16" x14ac:dyDescent="0.2">
      <c r="A473" s="5">
        <v>471</v>
      </c>
      <c r="B473" s="5" t="s">
        <v>472</v>
      </c>
      <c r="C473" s="5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16" x14ac:dyDescent="0.2">
      <c r="A474" s="5">
        <v>472</v>
      </c>
      <c r="B474" s="5" t="s">
        <v>473</v>
      </c>
      <c r="C474" s="5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16" x14ac:dyDescent="0.2">
      <c r="A475" s="5">
        <v>473</v>
      </c>
      <c r="B475" s="5" t="s">
        <v>474</v>
      </c>
      <c r="C475" s="5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16" x14ac:dyDescent="0.2">
      <c r="A476" s="5">
        <v>474</v>
      </c>
      <c r="B476" s="5" t="s">
        <v>475</v>
      </c>
      <c r="C476" s="5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16" x14ac:dyDescent="0.2">
      <c r="A477" s="5">
        <v>475</v>
      </c>
      <c r="B477" s="5" t="s">
        <v>476</v>
      </c>
      <c r="C477" s="5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16" x14ac:dyDescent="0.2">
      <c r="A478" s="5">
        <v>476</v>
      </c>
      <c r="B478" s="5" t="s">
        <v>477</v>
      </c>
      <c r="C478" s="5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16" x14ac:dyDescent="0.2">
      <c r="A479" s="5">
        <v>477</v>
      </c>
      <c r="B479" s="5" t="s">
        <v>478</v>
      </c>
      <c r="C479" s="5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16" x14ac:dyDescent="0.2">
      <c r="A480" s="5">
        <v>478</v>
      </c>
      <c r="B480" s="5" t="s">
        <v>479</v>
      </c>
      <c r="C480" s="5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16" x14ac:dyDescent="0.2">
      <c r="A481" s="5">
        <v>479</v>
      </c>
      <c r="B481" s="5" t="s">
        <v>480</v>
      </c>
      <c r="C481" s="5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16" x14ac:dyDescent="0.2">
      <c r="A482" s="5">
        <v>480</v>
      </c>
      <c r="B482" s="5" t="s">
        <v>481</v>
      </c>
      <c r="C482" s="5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16" x14ac:dyDescent="0.2">
      <c r="A483" s="5">
        <v>481</v>
      </c>
      <c r="B483" s="5" t="s">
        <v>482</v>
      </c>
      <c r="C483" s="5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16" x14ac:dyDescent="0.2">
      <c r="A484" s="5">
        <v>482</v>
      </c>
      <c r="B484" s="5" t="s">
        <v>483</v>
      </c>
      <c r="C484" s="5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16" x14ac:dyDescent="0.2">
      <c r="A485" s="5">
        <v>483</v>
      </c>
      <c r="B485" s="5" t="s">
        <v>484</v>
      </c>
      <c r="C485" s="5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16" x14ac:dyDescent="0.2">
      <c r="A486" s="5">
        <v>484</v>
      </c>
      <c r="B486" s="5" t="s">
        <v>485</v>
      </c>
      <c r="C486" s="5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16" x14ac:dyDescent="0.2">
      <c r="A487" s="5">
        <v>485</v>
      </c>
      <c r="B487" s="5" t="s">
        <v>486</v>
      </c>
      <c r="C487" s="5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16" x14ac:dyDescent="0.2">
      <c r="A488" s="5">
        <v>486</v>
      </c>
      <c r="B488" s="5" t="s">
        <v>487</v>
      </c>
      <c r="C488" s="5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16" x14ac:dyDescent="0.2">
      <c r="A489" s="5">
        <v>487</v>
      </c>
      <c r="B489" s="5" t="s">
        <v>488</v>
      </c>
      <c r="C489" s="5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16" x14ac:dyDescent="0.2">
      <c r="A490" s="5">
        <v>488</v>
      </c>
      <c r="B490" s="5" t="s">
        <v>489</v>
      </c>
      <c r="C490" s="5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16" x14ac:dyDescent="0.2">
      <c r="A491" s="5">
        <v>489</v>
      </c>
      <c r="B491" s="5" t="s">
        <v>490</v>
      </c>
      <c r="C491" s="5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 s="5">
        <v>490</v>
      </c>
      <c r="B492" s="5" t="s">
        <v>491</v>
      </c>
      <c r="C492" s="5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16" x14ac:dyDescent="0.2">
      <c r="A493" s="5">
        <v>491</v>
      </c>
      <c r="B493" s="5" t="s">
        <v>492</v>
      </c>
      <c r="C493" s="5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16" x14ac:dyDescent="0.2">
      <c r="A494" s="5">
        <v>492</v>
      </c>
      <c r="B494" s="5" t="s">
        <v>493</v>
      </c>
      <c r="C494" s="5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16" x14ac:dyDescent="0.2">
      <c r="A495" s="5">
        <v>493</v>
      </c>
      <c r="B495" s="5" t="s">
        <v>494</v>
      </c>
      <c r="C495" s="5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16" x14ac:dyDescent="0.2">
      <c r="A496" s="5">
        <v>494</v>
      </c>
      <c r="B496" s="5" t="s">
        <v>495</v>
      </c>
      <c r="C496" s="5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16" x14ac:dyDescent="0.2">
      <c r="A497" s="5">
        <v>495</v>
      </c>
      <c r="B497" s="5" t="s">
        <v>496</v>
      </c>
      <c r="C497" s="5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16" x14ac:dyDescent="0.2">
      <c r="A498" s="5">
        <v>496</v>
      </c>
      <c r="B498" s="5" t="s">
        <v>497</v>
      </c>
      <c r="C498" s="5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 s="5">
        <v>497</v>
      </c>
      <c r="B499" s="5" t="s">
        <v>498</v>
      </c>
      <c r="C499" s="5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16" x14ac:dyDescent="0.2">
      <c r="A500" s="5">
        <v>498</v>
      </c>
      <c r="B500" s="5" t="s">
        <v>499</v>
      </c>
      <c r="C500" s="5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16" x14ac:dyDescent="0.2">
      <c r="A501" s="5">
        <v>499</v>
      </c>
      <c r="B501" s="5" t="s">
        <v>500</v>
      </c>
      <c r="C501" s="5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16" x14ac:dyDescent="0.2">
      <c r="A502" s="5">
        <v>500</v>
      </c>
      <c r="B502" s="5" t="s">
        <v>501</v>
      </c>
      <c r="C502" s="5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16" x14ac:dyDescent="0.2">
      <c r="A503" s="5">
        <v>501</v>
      </c>
      <c r="B503" s="5" t="s">
        <v>502</v>
      </c>
      <c r="C503" s="5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16" x14ac:dyDescent="0.2">
      <c r="A504" s="5">
        <v>502</v>
      </c>
      <c r="B504" s="5" t="s">
        <v>503</v>
      </c>
      <c r="C504" s="5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16" x14ac:dyDescent="0.2">
      <c r="A505" s="5">
        <v>503</v>
      </c>
      <c r="B505" s="5" t="s">
        <v>504</v>
      </c>
      <c r="C505" s="5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16" x14ac:dyDescent="0.2">
      <c r="A506" s="5">
        <v>504</v>
      </c>
      <c r="B506" s="5" t="s">
        <v>505</v>
      </c>
      <c r="C506" s="5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16" x14ac:dyDescent="0.2">
      <c r="A507" s="5">
        <v>505</v>
      </c>
      <c r="B507" s="5" t="s">
        <v>506</v>
      </c>
      <c r="C507" s="5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16" x14ac:dyDescent="0.2">
      <c r="A508" s="5">
        <v>506</v>
      </c>
      <c r="B508" s="5" t="s">
        <v>507</v>
      </c>
      <c r="C508" s="5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16" x14ac:dyDescent="0.2">
      <c r="A509" s="5">
        <v>507</v>
      </c>
      <c r="B509" s="5" t="s">
        <v>508</v>
      </c>
      <c r="C509" s="5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16" x14ac:dyDescent="0.2">
      <c r="A510" s="5">
        <v>508</v>
      </c>
      <c r="B510" s="5" t="s">
        <v>509</v>
      </c>
      <c r="C510" s="5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16" x14ac:dyDescent="0.2">
      <c r="A511" s="5">
        <v>509</v>
      </c>
      <c r="B511" s="5" t="s">
        <v>510</v>
      </c>
      <c r="C511" s="5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16" x14ac:dyDescent="0.2">
      <c r="A512" s="5">
        <v>510</v>
      </c>
      <c r="B512" s="5" t="s">
        <v>511</v>
      </c>
      <c r="C512" s="5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16" x14ac:dyDescent="0.2">
      <c r="A513" s="5">
        <v>511</v>
      </c>
      <c r="B513" s="5" t="s">
        <v>512</v>
      </c>
      <c r="C513" s="5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16" x14ac:dyDescent="0.2">
      <c r="A514" s="5">
        <v>512</v>
      </c>
      <c r="B514" s="5" t="s">
        <v>513</v>
      </c>
      <c r="C514" s="5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16" x14ac:dyDescent="0.2">
      <c r="A515" s="5">
        <v>513</v>
      </c>
      <c r="B515" s="5" t="s">
        <v>514</v>
      </c>
      <c r="C515" s="5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6">
        <f t="shared" ref="O515:O578" si="48">$E515/$D515</f>
        <v>0.13924</v>
      </c>
      <c r="P515" s="8">
        <f t="shared" ref="P515:P578" si="49">IFERROR($E515/$L515,0)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16" x14ac:dyDescent="0.2">
      <c r="A516" s="5">
        <v>514</v>
      </c>
      <c r="B516" s="5" t="s">
        <v>515</v>
      </c>
      <c r="C516" s="5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16" x14ac:dyDescent="0.2">
      <c r="A517" s="5">
        <v>515</v>
      </c>
      <c r="B517" s="5" t="s">
        <v>516</v>
      </c>
      <c r="C517" s="5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16" x14ac:dyDescent="0.2">
      <c r="A518" s="5">
        <v>516</v>
      </c>
      <c r="B518" s="5" t="s">
        <v>517</v>
      </c>
      <c r="C518" s="5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16" x14ac:dyDescent="0.2">
      <c r="A519" s="5">
        <v>517</v>
      </c>
      <c r="B519" s="5" t="s">
        <v>518</v>
      </c>
      <c r="C519" s="5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16" x14ac:dyDescent="0.2">
      <c r="A520" s="5">
        <v>518</v>
      </c>
      <c r="B520" s="5" t="s">
        <v>519</v>
      </c>
      <c r="C520" s="5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16" x14ac:dyDescent="0.2">
      <c r="A521" s="5">
        <v>519</v>
      </c>
      <c r="B521" s="5" t="s">
        <v>520</v>
      </c>
      <c r="C521" s="5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16" x14ac:dyDescent="0.2">
      <c r="A522" s="5">
        <v>520</v>
      </c>
      <c r="B522" s="5" t="s">
        <v>521</v>
      </c>
      <c r="C522" s="5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16" x14ac:dyDescent="0.2">
      <c r="A523" s="5">
        <v>521</v>
      </c>
      <c r="B523" s="5" t="s">
        <v>522</v>
      </c>
      <c r="C523" s="5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16" x14ac:dyDescent="0.2">
      <c r="A524" s="5">
        <v>522</v>
      </c>
      <c r="B524" s="5" t="s">
        <v>523</v>
      </c>
      <c r="C524" s="5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16" x14ac:dyDescent="0.2">
      <c r="A525" s="5">
        <v>523</v>
      </c>
      <c r="B525" s="5" t="s">
        <v>524</v>
      </c>
      <c r="C525" s="5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16" x14ac:dyDescent="0.2">
      <c r="A526" s="5">
        <v>524</v>
      </c>
      <c r="B526" s="5" t="s">
        <v>525</v>
      </c>
      <c r="C526" s="5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16" x14ac:dyDescent="0.2">
      <c r="A527" s="5">
        <v>525</v>
      </c>
      <c r="B527" s="5" t="s">
        <v>526</v>
      </c>
      <c r="C527" s="5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16" x14ac:dyDescent="0.2">
      <c r="A528" s="5">
        <v>526</v>
      </c>
      <c r="B528" s="5" t="s">
        <v>527</v>
      </c>
      <c r="C528" s="5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16" x14ac:dyDescent="0.2">
      <c r="A529" s="5">
        <v>527</v>
      </c>
      <c r="B529" s="5" t="s">
        <v>528</v>
      </c>
      <c r="C529" s="5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 s="5">
        <v>528</v>
      </c>
      <c r="B530" s="5" t="s">
        <v>529</v>
      </c>
      <c r="C530" s="5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16" x14ac:dyDescent="0.2">
      <c r="A531" s="5">
        <v>529</v>
      </c>
      <c r="B531" s="5" t="s">
        <v>530</v>
      </c>
      <c r="C531" s="5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16" x14ac:dyDescent="0.2">
      <c r="A532" s="5">
        <v>530</v>
      </c>
      <c r="B532" s="5" t="s">
        <v>531</v>
      </c>
      <c r="C532" s="5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16" x14ac:dyDescent="0.2">
      <c r="A533" s="5">
        <v>531</v>
      </c>
      <c r="B533" s="5" t="s">
        <v>532</v>
      </c>
      <c r="C533" s="5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16" x14ac:dyDescent="0.2">
      <c r="A534" s="5">
        <v>532</v>
      </c>
      <c r="B534" s="5" t="s">
        <v>533</v>
      </c>
      <c r="C534" s="5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16" x14ac:dyDescent="0.2">
      <c r="A535" s="5">
        <v>533</v>
      </c>
      <c r="B535" s="5" t="s">
        <v>534</v>
      </c>
      <c r="C535" s="5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16" x14ac:dyDescent="0.2">
      <c r="A536" s="5">
        <v>534</v>
      </c>
      <c r="B536" s="5" t="s">
        <v>535</v>
      </c>
      <c r="C536" s="5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16" x14ac:dyDescent="0.2">
      <c r="A537" s="5">
        <v>535</v>
      </c>
      <c r="B537" s="5" t="s">
        <v>536</v>
      </c>
      <c r="C537" s="5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16" x14ac:dyDescent="0.2">
      <c r="A538" s="5">
        <v>536</v>
      </c>
      <c r="B538" s="5" t="s">
        <v>537</v>
      </c>
      <c r="C538" s="5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16" x14ac:dyDescent="0.2">
      <c r="A539" s="5">
        <v>537</v>
      </c>
      <c r="B539" s="5" t="s">
        <v>538</v>
      </c>
      <c r="C539" s="5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16" x14ac:dyDescent="0.2">
      <c r="A540" s="5">
        <v>538</v>
      </c>
      <c r="B540" s="5" t="s">
        <v>539</v>
      </c>
      <c r="C540" s="5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16" x14ac:dyDescent="0.2">
      <c r="A541" s="5">
        <v>539</v>
      </c>
      <c r="B541" s="5" t="s">
        <v>540</v>
      </c>
      <c r="C541" s="5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16" x14ac:dyDescent="0.2">
      <c r="A542" s="5">
        <v>540</v>
      </c>
      <c r="B542" s="5" t="s">
        <v>541</v>
      </c>
      <c r="C542" s="5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16" x14ac:dyDescent="0.2">
      <c r="A543" s="5">
        <v>541</v>
      </c>
      <c r="B543" s="5" t="s">
        <v>542</v>
      </c>
      <c r="C543" s="5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16" x14ac:dyDescent="0.2">
      <c r="A544" s="5">
        <v>542</v>
      </c>
      <c r="B544" s="5" t="s">
        <v>543</v>
      </c>
      <c r="C544" s="5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16" x14ac:dyDescent="0.2">
      <c r="A545" s="5">
        <v>543</v>
      </c>
      <c r="B545" s="5" t="s">
        <v>544</v>
      </c>
      <c r="C545" s="5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16" x14ac:dyDescent="0.2">
      <c r="A546" s="5">
        <v>544</v>
      </c>
      <c r="B546" s="5" t="s">
        <v>545</v>
      </c>
      <c r="C546" s="5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16" x14ac:dyDescent="0.2">
      <c r="A547" s="5">
        <v>545</v>
      </c>
      <c r="B547" s="5" t="s">
        <v>546</v>
      </c>
      <c r="C547" s="5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16" x14ac:dyDescent="0.2">
      <c r="A548" s="5">
        <v>546</v>
      </c>
      <c r="B548" s="5" t="s">
        <v>547</v>
      </c>
      <c r="C548" s="5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16" x14ac:dyDescent="0.2">
      <c r="A549" s="5">
        <v>547</v>
      </c>
      <c r="B549" s="5" t="s">
        <v>548</v>
      </c>
      <c r="C549" s="5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16" x14ac:dyDescent="0.2">
      <c r="A550" s="5">
        <v>548</v>
      </c>
      <c r="B550" s="5" t="s">
        <v>549</v>
      </c>
      <c r="C550" s="5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16" x14ac:dyDescent="0.2">
      <c r="A551" s="5">
        <v>549</v>
      </c>
      <c r="B551" s="5" t="s">
        <v>550</v>
      </c>
      <c r="C551" s="5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16" x14ac:dyDescent="0.2">
      <c r="A552" s="5">
        <v>550</v>
      </c>
      <c r="B552" s="5" t="s">
        <v>551</v>
      </c>
      <c r="C552" s="5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16" x14ac:dyDescent="0.2">
      <c r="A553" s="5">
        <v>551</v>
      </c>
      <c r="B553" s="5" t="s">
        <v>552</v>
      </c>
      <c r="C553" s="5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16" x14ac:dyDescent="0.2">
      <c r="A554" s="5">
        <v>552</v>
      </c>
      <c r="B554" s="5" t="s">
        <v>553</v>
      </c>
      <c r="C554" s="5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16" x14ac:dyDescent="0.2">
      <c r="A555" s="5">
        <v>553</v>
      </c>
      <c r="B555" s="5" t="s">
        <v>554</v>
      </c>
      <c r="C555" s="5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16" x14ac:dyDescent="0.2">
      <c r="A556" s="5">
        <v>554</v>
      </c>
      <c r="B556" s="5" t="s">
        <v>555</v>
      </c>
      <c r="C556" s="5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16" x14ac:dyDescent="0.2">
      <c r="A557" s="5">
        <v>555</v>
      </c>
      <c r="B557" s="5" t="s">
        <v>556</v>
      </c>
      <c r="C557" s="5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16" x14ac:dyDescent="0.2">
      <c r="A558" s="5">
        <v>556</v>
      </c>
      <c r="B558" s="5" t="s">
        <v>557</v>
      </c>
      <c r="C558" s="5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16" x14ac:dyDescent="0.2">
      <c r="A559" s="5">
        <v>557</v>
      </c>
      <c r="B559" s="5" t="s">
        <v>558</v>
      </c>
      <c r="C559" s="5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16" x14ac:dyDescent="0.2">
      <c r="A560" s="5">
        <v>558</v>
      </c>
      <c r="B560" s="5" t="s">
        <v>559</v>
      </c>
      <c r="C560" s="5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16" x14ac:dyDescent="0.2">
      <c r="A561" s="5">
        <v>559</v>
      </c>
      <c r="B561" s="5" t="s">
        <v>560</v>
      </c>
      <c r="C561" s="5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16" x14ac:dyDescent="0.2">
      <c r="A562" s="5">
        <v>560</v>
      </c>
      <c r="B562" s="5" t="s">
        <v>561</v>
      </c>
      <c r="C562" s="5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16" x14ac:dyDescent="0.2">
      <c r="A563" s="5">
        <v>561</v>
      </c>
      <c r="B563" s="5" t="s">
        <v>562</v>
      </c>
      <c r="C563" s="5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16" x14ac:dyDescent="0.2">
      <c r="A564" s="5">
        <v>562</v>
      </c>
      <c r="B564" s="5" t="s">
        <v>563</v>
      </c>
      <c r="C564" s="5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16" x14ac:dyDescent="0.2">
      <c r="A565" s="5">
        <v>563</v>
      </c>
      <c r="B565" s="5" t="s">
        <v>564</v>
      </c>
      <c r="C565" s="5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16" x14ac:dyDescent="0.2">
      <c r="A566" s="5">
        <v>564</v>
      </c>
      <c r="B566" s="5" t="s">
        <v>565</v>
      </c>
      <c r="C566" s="5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16" x14ac:dyDescent="0.2">
      <c r="A567" s="5">
        <v>565</v>
      </c>
      <c r="B567" s="5" t="s">
        <v>566</v>
      </c>
      <c r="C567" s="5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16" x14ac:dyDescent="0.2">
      <c r="A568" s="5">
        <v>566</v>
      </c>
      <c r="B568" s="5" t="s">
        <v>567</v>
      </c>
      <c r="C568" s="5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16" x14ac:dyDescent="0.2">
      <c r="A569" s="5">
        <v>567</v>
      </c>
      <c r="B569" s="5" t="s">
        <v>568</v>
      </c>
      <c r="C569" s="5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16" x14ac:dyDescent="0.2">
      <c r="A570" s="5">
        <v>568</v>
      </c>
      <c r="B570" s="5" t="s">
        <v>569</v>
      </c>
      <c r="C570" s="5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16" x14ac:dyDescent="0.2">
      <c r="A571" s="5">
        <v>569</v>
      </c>
      <c r="B571" s="5" t="s">
        <v>570</v>
      </c>
      <c r="C571" s="5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16" x14ac:dyDescent="0.2">
      <c r="A572" s="5">
        <v>570</v>
      </c>
      <c r="B572" s="5" t="s">
        <v>571</v>
      </c>
      <c r="C572" s="5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16" x14ac:dyDescent="0.2">
      <c r="A573" s="5">
        <v>571</v>
      </c>
      <c r="B573" s="5" t="s">
        <v>572</v>
      </c>
      <c r="C573" s="5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16" x14ac:dyDescent="0.2">
      <c r="A574" s="5">
        <v>572</v>
      </c>
      <c r="B574" s="5" t="s">
        <v>573</v>
      </c>
      <c r="C574" s="5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16" x14ac:dyDescent="0.2">
      <c r="A575" s="5">
        <v>573</v>
      </c>
      <c r="B575" s="5" t="s">
        <v>574</v>
      </c>
      <c r="C575" s="5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16" x14ac:dyDescent="0.2">
      <c r="A576" s="5">
        <v>574</v>
      </c>
      <c r="B576" s="5" t="s">
        <v>575</v>
      </c>
      <c r="C576" s="5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16" x14ac:dyDescent="0.2">
      <c r="A577" s="5">
        <v>575</v>
      </c>
      <c r="B577" s="5" t="s">
        <v>576</v>
      </c>
      <c r="C577" s="5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16" x14ac:dyDescent="0.2">
      <c r="A578" s="5">
        <v>576</v>
      </c>
      <c r="B578" s="5" t="s">
        <v>577</v>
      </c>
      <c r="C578" s="5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16" x14ac:dyDescent="0.2">
      <c r="A579" s="5">
        <v>577</v>
      </c>
      <c r="B579" s="5" t="s">
        <v>578</v>
      </c>
      <c r="C579" s="5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6">
        <f t="shared" ref="O579:O642" si="54">$E579/$D579</f>
        <v>2E-3</v>
      </c>
      <c r="P579" s="8">
        <f t="shared" ref="P579:P642" si="55">IFERROR($E579/$L579,0)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16" x14ac:dyDescent="0.2">
      <c r="A580" s="5">
        <v>578</v>
      </c>
      <c r="B580" s="5" t="s">
        <v>579</v>
      </c>
      <c r="C580" s="5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16" x14ac:dyDescent="0.2">
      <c r="A581" s="5">
        <v>579</v>
      </c>
      <c r="B581" s="5" t="s">
        <v>580</v>
      </c>
      <c r="C581" s="5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16" x14ac:dyDescent="0.2">
      <c r="A582" s="5">
        <v>580</v>
      </c>
      <c r="B582" s="5" t="s">
        <v>581</v>
      </c>
      <c r="C582" s="5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16" x14ac:dyDescent="0.2">
      <c r="A583" s="5">
        <v>581</v>
      </c>
      <c r="B583" s="5" t="s">
        <v>582</v>
      </c>
      <c r="C583" s="5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16" x14ac:dyDescent="0.2">
      <c r="A584" s="5">
        <v>582</v>
      </c>
      <c r="B584" s="5" t="s">
        <v>583</v>
      </c>
      <c r="C584" s="5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16" x14ac:dyDescent="0.2">
      <c r="A585" s="5">
        <v>583</v>
      </c>
      <c r="B585" s="5" t="s">
        <v>584</v>
      </c>
      <c r="C585" s="5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16" x14ac:dyDescent="0.2">
      <c r="A586" s="5">
        <v>584</v>
      </c>
      <c r="B586" s="5" t="s">
        <v>585</v>
      </c>
      <c r="C586" s="5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16" x14ac:dyDescent="0.2">
      <c r="A587" s="5">
        <v>585</v>
      </c>
      <c r="B587" s="5" t="s">
        <v>586</v>
      </c>
      <c r="C587" s="5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16" x14ac:dyDescent="0.2">
      <c r="A588" s="5">
        <v>586</v>
      </c>
      <c r="B588" s="5" t="s">
        <v>587</v>
      </c>
      <c r="C588" s="5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16" x14ac:dyDescent="0.2">
      <c r="A589" s="5">
        <v>587</v>
      </c>
      <c r="B589" s="5" t="s">
        <v>588</v>
      </c>
      <c r="C589" s="5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16" x14ac:dyDescent="0.2">
      <c r="A590" s="5">
        <v>588</v>
      </c>
      <c r="B590" s="5" t="s">
        <v>589</v>
      </c>
      <c r="C590" s="5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 s="5">
        <v>589</v>
      </c>
      <c r="B591" s="5" t="s">
        <v>590</v>
      </c>
      <c r="C591" s="5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16" x14ac:dyDescent="0.2">
      <c r="A592" s="5">
        <v>590</v>
      </c>
      <c r="B592" s="5" t="s">
        <v>591</v>
      </c>
      <c r="C592" s="5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16" x14ac:dyDescent="0.2">
      <c r="A593" s="5">
        <v>591</v>
      </c>
      <c r="B593" s="5" t="s">
        <v>592</v>
      </c>
      <c r="C593" s="5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16" x14ac:dyDescent="0.2">
      <c r="A594" s="5">
        <v>592</v>
      </c>
      <c r="B594" s="5" t="s">
        <v>593</v>
      </c>
      <c r="C594" s="5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16" x14ac:dyDescent="0.2">
      <c r="A595" s="5">
        <v>593</v>
      </c>
      <c r="B595" s="5" t="s">
        <v>594</v>
      </c>
      <c r="C595" s="5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16" x14ac:dyDescent="0.2">
      <c r="A596" s="5">
        <v>594</v>
      </c>
      <c r="B596" s="5" t="s">
        <v>595</v>
      </c>
      <c r="C596" s="5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16" x14ac:dyDescent="0.2">
      <c r="A597" s="5">
        <v>595</v>
      </c>
      <c r="B597" s="5" t="s">
        <v>596</v>
      </c>
      <c r="C597" s="5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16" x14ac:dyDescent="0.2">
      <c r="A598" s="5">
        <v>596</v>
      </c>
      <c r="B598" s="5" t="s">
        <v>597</v>
      </c>
      <c r="C598" s="5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16" x14ac:dyDescent="0.2">
      <c r="A599" s="5">
        <v>597</v>
      </c>
      <c r="B599" s="5" t="s">
        <v>598</v>
      </c>
      <c r="C599" s="5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16" x14ac:dyDescent="0.2">
      <c r="A600" s="5">
        <v>598</v>
      </c>
      <c r="B600" s="5" t="s">
        <v>599</v>
      </c>
      <c r="C600" s="5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16" x14ac:dyDescent="0.2">
      <c r="A601" s="5">
        <v>599</v>
      </c>
      <c r="B601" s="5" t="s">
        <v>600</v>
      </c>
      <c r="C601" s="5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16" x14ac:dyDescent="0.2">
      <c r="A602" s="5">
        <v>600</v>
      </c>
      <c r="B602" s="5" t="s">
        <v>601</v>
      </c>
      <c r="C602" s="5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16" x14ac:dyDescent="0.2">
      <c r="A603" s="5">
        <v>601</v>
      </c>
      <c r="B603" s="5" t="s">
        <v>602</v>
      </c>
      <c r="C603" s="5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16" x14ac:dyDescent="0.2">
      <c r="A604" s="5">
        <v>602</v>
      </c>
      <c r="B604" s="5" t="s">
        <v>603</v>
      </c>
      <c r="C604" s="5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16" x14ac:dyDescent="0.2">
      <c r="A605" s="5">
        <v>603</v>
      </c>
      <c r="B605" s="5" t="s">
        <v>604</v>
      </c>
      <c r="C605" s="5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16" x14ac:dyDescent="0.2">
      <c r="A606" s="5">
        <v>604</v>
      </c>
      <c r="B606" s="5" t="s">
        <v>605</v>
      </c>
      <c r="C606" s="5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16" x14ac:dyDescent="0.2">
      <c r="A607" s="5">
        <v>605</v>
      </c>
      <c r="B607" s="5" t="s">
        <v>606</v>
      </c>
      <c r="C607" s="5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16" x14ac:dyDescent="0.2">
      <c r="A608" s="5">
        <v>606</v>
      </c>
      <c r="B608" s="5" t="s">
        <v>607</v>
      </c>
      <c r="C608" s="5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16" x14ac:dyDescent="0.2">
      <c r="A609" s="5">
        <v>607</v>
      </c>
      <c r="B609" s="5" t="s">
        <v>608</v>
      </c>
      <c r="C609" s="5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16" x14ac:dyDescent="0.2">
      <c r="A610" s="5">
        <v>608</v>
      </c>
      <c r="B610" s="5" t="s">
        <v>609</v>
      </c>
      <c r="C610" s="5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16" x14ac:dyDescent="0.2">
      <c r="A611" s="5">
        <v>609</v>
      </c>
      <c r="B611" s="5" t="s">
        <v>610</v>
      </c>
      <c r="C611" s="5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16" x14ac:dyDescent="0.2">
      <c r="A612" s="5">
        <v>610</v>
      </c>
      <c r="B612" s="5" t="s">
        <v>611</v>
      </c>
      <c r="C612" s="5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16" x14ac:dyDescent="0.2">
      <c r="A613" s="5">
        <v>611</v>
      </c>
      <c r="B613" s="5" t="s">
        <v>612</v>
      </c>
      <c r="C613" s="5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16" x14ac:dyDescent="0.2">
      <c r="A614" s="5">
        <v>612</v>
      </c>
      <c r="B614" s="5" t="s">
        <v>613</v>
      </c>
      <c r="C614" s="5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16" x14ac:dyDescent="0.2">
      <c r="A615" s="5">
        <v>613</v>
      </c>
      <c r="B615" s="5" t="s">
        <v>614</v>
      </c>
      <c r="C615" s="5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16" x14ac:dyDescent="0.2">
      <c r="A616" s="5">
        <v>614</v>
      </c>
      <c r="B616" s="5" t="s">
        <v>615</v>
      </c>
      <c r="C616" s="5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16" x14ac:dyDescent="0.2">
      <c r="A617" s="5">
        <v>615</v>
      </c>
      <c r="B617" s="5" t="s">
        <v>616</v>
      </c>
      <c r="C617" s="5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16" x14ac:dyDescent="0.2">
      <c r="A618" s="5">
        <v>616</v>
      </c>
      <c r="B618" s="5" t="s">
        <v>617</v>
      </c>
      <c r="C618" s="5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16" x14ac:dyDescent="0.2">
      <c r="A619" s="5">
        <v>617</v>
      </c>
      <c r="B619" s="5" t="s">
        <v>618</v>
      </c>
      <c r="C619" s="5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16" x14ac:dyDescent="0.2">
      <c r="A620" s="5">
        <v>618</v>
      </c>
      <c r="B620" s="5" t="s">
        <v>619</v>
      </c>
      <c r="C620" s="5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16" x14ac:dyDescent="0.2">
      <c r="A621" s="5">
        <v>619</v>
      </c>
      <c r="B621" s="5" t="s">
        <v>620</v>
      </c>
      <c r="C621" s="5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16" x14ac:dyDescent="0.2">
      <c r="A622" s="5">
        <v>620</v>
      </c>
      <c r="B622" s="5" t="s">
        <v>621</v>
      </c>
      <c r="C622" s="5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16" x14ac:dyDescent="0.2">
      <c r="A623" s="5">
        <v>621</v>
      </c>
      <c r="B623" s="5" t="s">
        <v>622</v>
      </c>
      <c r="C623" s="5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16" x14ac:dyDescent="0.2">
      <c r="A624" s="5">
        <v>622</v>
      </c>
      <c r="B624" s="5" t="s">
        <v>623</v>
      </c>
      <c r="C624" s="5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16" x14ac:dyDescent="0.2">
      <c r="A625" s="5">
        <v>623</v>
      </c>
      <c r="B625" s="5" t="s">
        <v>624</v>
      </c>
      <c r="C625" s="5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16" x14ac:dyDescent="0.2">
      <c r="A626" s="5">
        <v>624</v>
      </c>
      <c r="B626" s="5" t="s">
        <v>625</v>
      </c>
      <c r="C626" s="5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16" x14ac:dyDescent="0.2">
      <c r="A627" s="5">
        <v>625</v>
      </c>
      <c r="B627" s="5" t="s">
        <v>626</v>
      </c>
      <c r="C627" s="5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16" x14ac:dyDescent="0.2">
      <c r="A628" s="5">
        <v>626</v>
      </c>
      <c r="B628" s="5" t="s">
        <v>627</v>
      </c>
      <c r="C628" s="5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16" x14ac:dyDescent="0.2">
      <c r="A629" s="5">
        <v>627</v>
      </c>
      <c r="B629" s="5" t="s">
        <v>628</v>
      </c>
      <c r="C629" s="5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16" x14ac:dyDescent="0.2">
      <c r="A630" s="5">
        <v>628</v>
      </c>
      <c r="B630" s="5" t="s">
        <v>629</v>
      </c>
      <c r="C630" s="5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16" x14ac:dyDescent="0.2">
      <c r="A631" s="5">
        <v>629</v>
      </c>
      <c r="B631" s="5" t="s">
        <v>630</v>
      </c>
      <c r="C631" s="5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16" x14ac:dyDescent="0.2">
      <c r="A632" s="5">
        <v>630</v>
      </c>
      <c r="B632" s="5" t="s">
        <v>631</v>
      </c>
      <c r="C632" s="5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16" x14ac:dyDescent="0.2">
      <c r="A633" s="5">
        <v>631</v>
      </c>
      <c r="B633" s="5" t="s">
        <v>632</v>
      </c>
      <c r="C633" s="5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16" x14ac:dyDescent="0.2">
      <c r="A634" s="5">
        <v>632</v>
      </c>
      <c r="B634" s="5" t="s">
        <v>633</v>
      </c>
      <c r="C634" s="5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16" x14ac:dyDescent="0.2">
      <c r="A635" s="5">
        <v>633</v>
      </c>
      <c r="B635" s="5" t="s">
        <v>634</v>
      </c>
      <c r="C635" s="5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16" x14ac:dyDescent="0.2">
      <c r="A636" s="5">
        <v>634</v>
      </c>
      <c r="B636" s="5" t="s">
        <v>635</v>
      </c>
      <c r="C636" s="5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16" x14ac:dyDescent="0.2">
      <c r="A637" s="5">
        <v>635</v>
      </c>
      <c r="B637" s="5" t="s">
        <v>636</v>
      </c>
      <c r="C637" s="5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16" x14ac:dyDescent="0.2">
      <c r="A638" s="5">
        <v>636</v>
      </c>
      <c r="B638" s="5" t="s">
        <v>637</v>
      </c>
      <c r="C638" s="5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16" x14ac:dyDescent="0.2">
      <c r="A639" s="5">
        <v>637</v>
      </c>
      <c r="B639" s="5" t="s">
        <v>638</v>
      </c>
      <c r="C639" s="5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 s="5">
        <v>638</v>
      </c>
      <c r="B640" s="5" t="s">
        <v>639</v>
      </c>
      <c r="C640" s="5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16" x14ac:dyDescent="0.2">
      <c r="A641" s="5">
        <v>639</v>
      </c>
      <c r="B641" s="5" t="s">
        <v>640</v>
      </c>
      <c r="C641" s="5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16" x14ac:dyDescent="0.2">
      <c r="A642" s="5">
        <v>640</v>
      </c>
      <c r="B642" s="5" t="s">
        <v>641</v>
      </c>
      <c r="C642" s="5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16" x14ac:dyDescent="0.2">
      <c r="A643" s="5">
        <v>641</v>
      </c>
      <c r="B643" s="5" t="s">
        <v>642</v>
      </c>
      <c r="C643" s="5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6">
        <f t="shared" ref="O643:O706" si="60">$E643/$D643</f>
        <v>1.1916249999999999</v>
      </c>
      <c r="P643" s="8">
        <f t="shared" ref="P643:P706" si="61">IFERROR($E643/$L643,0)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16" x14ac:dyDescent="0.2">
      <c r="A644" s="5">
        <v>642</v>
      </c>
      <c r="B644" s="5" t="s">
        <v>643</v>
      </c>
      <c r="C644" s="5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16" x14ac:dyDescent="0.2">
      <c r="A645" s="5">
        <v>643</v>
      </c>
      <c r="B645" s="5" t="s">
        <v>644</v>
      </c>
      <c r="C645" s="5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16" x14ac:dyDescent="0.2">
      <c r="A646" s="5">
        <v>644</v>
      </c>
      <c r="B646" s="5" t="s">
        <v>645</v>
      </c>
      <c r="C646" s="5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16" x14ac:dyDescent="0.2">
      <c r="A647" s="5">
        <v>645</v>
      </c>
      <c r="B647" s="5" t="s">
        <v>646</v>
      </c>
      <c r="C647" s="5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16" x14ac:dyDescent="0.2">
      <c r="A648" s="5">
        <v>646</v>
      </c>
      <c r="B648" s="5" t="s">
        <v>647</v>
      </c>
      <c r="C648" s="5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16" x14ac:dyDescent="0.2">
      <c r="A649" s="5">
        <v>647</v>
      </c>
      <c r="B649" s="5" t="s">
        <v>648</v>
      </c>
      <c r="C649" s="5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16" x14ac:dyDescent="0.2">
      <c r="A650" s="5">
        <v>648</v>
      </c>
      <c r="B650" s="5" t="s">
        <v>649</v>
      </c>
      <c r="C650" s="5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16" x14ac:dyDescent="0.2">
      <c r="A651" s="5">
        <v>649</v>
      </c>
      <c r="B651" s="5" t="s">
        <v>650</v>
      </c>
      <c r="C651" s="5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16" x14ac:dyDescent="0.2">
      <c r="A652" s="5">
        <v>650</v>
      </c>
      <c r="B652" s="5" t="s">
        <v>651</v>
      </c>
      <c r="C652" s="5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16" x14ac:dyDescent="0.2">
      <c r="A653" s="5">
        <v>651</v>
      </c>
      <c r="B653" s="5" t="s">
        <v>652</v>
      </c>
      <c r="C653" s="5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16" x14ac:dyDescent="0.2">
      <c r="A654" s="5">
        <v>652</v>
      </c>
      <c r="B654" s="5" t="s">
        <v>653</v>
      </c>
      <c r="C654" s="5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16" x14ac:dyDescent="0.2">
      <c r="A655" s="5">
        <v>653</v>
      </c>
      <c r="B655" s="5" t="s">
        <v>654</v>
      </c>
      <c r="C655" s="5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16" x14ac:dyDescent="0.2">
      <c r="A656" s="5">
        <v>654</v>
      </c>
      <c r="B656" s="5" t="s">
        <v>655</v>
      </c>
      <c r="C656" s="5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16" x14ac:dyDescent="0.2">
      <c r="A657" s="5">
        <v>655</v>
      </c>
      <c r="B657" s="5" t="s">
        <v>656</v>
      </c>
      <c r="C657" s="5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16" x14ac:dyDescent="0.2">
      <c r="A658" s="5">
        <v>656</v>
      </c>
      <c r="B658" s="5" t="s">
        <v>657</v>
      </c>
      <c r="C658" s="5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16" x14ac:dyDescent="0.2">
      <c r="A659" s="5">
        <v>657</v>
      </c>
      <c r="B659" s="5" t="s">
        <v>658</v>
      </c>
      <c r="C659" s="5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16" x14ac:dyDescent="0.2">
      <c r="A660" s="5">
        <v>658</v>
      </c>
      <c r="B660" s="5" t="s">
        <v>659</v>
      </c>
      <c r="C660" s="5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 s="5">
        <v>659</v>
      </c>
      <c r="B661" s="5" t="s">
        <v>660</v>
      </c>
      <c r="C661" s="5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16" x14ac:dyDescent="0.2">
      <c r="A662" s="5">
        <v>660</v>
      </c>
      <c r="B662" s="5" t="s">
        <v>661</v>
      </c>
      <c r="C662" s="5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16" x14ac:dyDescent="0.2">
      <c r="A663" s="5">
        <v>661</v>
      </c>
      <c r="B663" s="5" t="s">
        <v>662</v>
      </c>
      <c r="C663" s="5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16" x14ac:dyDescent="0.2">
      <c r="A664" s="5">
        <v>662</v>
      </c>
      <c r="B664" s="5" t="s">
        <v>663</v>
      </c>
      <c r="C664" s="5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16" x14ac:dyDescent="0.2">
      <c r="A665" s="5">
        <v>663</v>
      </c>
      <c r="B665" s="5" t="s">
        <v>664</v>
      </c>
      <c r="C665" s="5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16" x14ac:dyDescent="0.2">
      <c r="A666" s="5">
        <v>664</v>
      </c>
      <c r="B666" s="5" t="s">
        <v>665</v>
      </c>
      <c r="C666" s="5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16" x14ac:dyDescent="0.2">
      <c r="A667" s="5">
        <v>665</v>
      </c>
      <c r="B667" s="5" t="s">
        <v>666</v>
      </c>
      <c r="C667" s="5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16" x14ac:dyDescent="0.2">
      <c r="A668" s="5">
        <v>666</v>
      </c>
      <c r="B668" s="5" t="s">
        <v>667</v>
      </c>
      <c r="C668" s="5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16" x14ac:dyDescent="0.2">
      <c r="A669" s="5">
        <v>667</v>
      </c>
      <c r="B669" s="5" t="s">
        <v>668</v>
      </c>
      <c r="C669" s="5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16" x14ac:dyDescent="0.2">
      <c r="A670" s="5">
        <v>668</v>
      </c>
      <c r="B670" s="5" t="s">
        <v>669</v>
      </c>
      <c r="C670" s="5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16" x14ac:dyDescent="0.2">
      <c r="A671" s="5">
        <v>669</v>
      </c>
      <c r="B671" s="5" t="s">
        <v>670</v>
      </c>
      <c r="C671" s="5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16" x14ac:dyDescent="0.2">
      <c r="A672" s="5">
        <v>670</v>
      </c>
      <c r="B672" s="5" t="s">
        <v>671</v>
      </c>
      <c r="C672" s="5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16" x14ac:dyDescent="0.2">
      <c r="A673" s="5">
        <v>671</v>
      </c>
      <c r="B673" s="5" t="s">
        <v>672</v>
      </c>
      <c r="C673" s="5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16" x14ac:dyDescent="0.2">
      <c r="A674" s="5">
        <v>672</v>
      </c>
      <c r="B674" s="5" t="s">
        <v>673</v>
      </c>
      <c r="C674" s="5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16" x14ac:dyDescent="0.2">
      <c r="A675" s="5">
        <v>673</v>
      </c>
      <c r="B675" s="5" t="s">
        <v>674</v>
      </c>
      <c r="C675" s="5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16" x14ac:dyDescent="0.2">
      <c r="A676" s="5">
        <v>674</v>
      </c>
      <c r="B676" s="5" t="s">
        <v>675</v>
      </c>
      <c r="C676" s="5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16" x14ac:dyDescent="0.2">
      <c r="A677" s="5">
        <v>675</v>
      </c>
      <c r="B677" s="5" t="s">
        <v>676</v>
      </c>
      <c r="C677" s="5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16" x14ac:dyDescent="0.2">
      <c r="A678" s="5">
        <v>676</v>
      </c>
      <c r="B678" s="5" t="s">
        <v>677</v>
      </c>
      <c r="C678" s="5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16" x14ac:dyDescent="0.2">
      <c r="A679" s="5">
        <v>677</v>
      </c>
      <c r="B679" s="5" t="s">
        <v>678</v>
      </c>
      <c r="C679" s="5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16" x14ac:dyDescent="0.2">
      <c r="A680" s="5">
        <v>678</v>
      </c>
      <c r="B680" s="5" t="s">
        <v>679</v>
      </c>
      <c r="C680" s="5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16" x14ac:dyDescent="0.2">
      <c r="A681" s="5">
        <v>679</v>
      </c>
      <c r="B681" s="5" t="s">
        <v>680</v>
      </c>
      <c r="C681" s="5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16" x14ac:dyDescent="0.2">
      <c r="A682" s="5">
        <v>680</v>
      </c>
      <c r="B682" s="5" t="s">
        <v>681</v>
      </c>
      <c r="C682" s="5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16" x14ac:dyDescent="0.2">
      <c r="A683" s="5">
        <v>681</v>
      </c>
      <c r="B683" s="5" t="s">
        <v>682</v>
      </c>
      <c r="C683" s="5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16" x14ac:dyDescent="0.2">
      <c r="A684" s="5">
        <v>682</v>
      </c>
      <c r="B684" s="5" t="s">
        <v>683</v>
      </c>
      <c r="C684" s="5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16" x14ac:dyDescent="0.2">
      <c r="A685" s="5">
        <v>683</v>
      </c>
      <c r="B685" s="5" t="s">
        <v>684</v>
      </c>
      <c r="C685" s="5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 s="5">
        <v>684</v>
      </c>
      <c r="B686" s="5" t="s">
        <v>685</v>
      </c>
      <c r="C686" s="5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16" x14ac:dyDescent="0.2">
      <c r="A687" s="5">
        <v>685</v>
      </c>
      <c r="B687" s="5" t="s">
        <v>686</v>
      </c>
      <c r="C687" s="5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16" x14ac:dyDescent="0.2">
      <c r="A688" s="5">
        <v>686</v>
      </c>
      <c r="B688" s="5" t="s">
        <v>687</v>
      </c>
      <c r="C688" s="5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16" x14ac:dyDescent="0.2">
      <c r="A689" s="5">
        <v>687</v>
      </c>
      <c r="B689" s="5" t="s">
        <v>688</v>
      </c>
      <c r="C689" s="5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16" x14ac:dyDescent="0.2">
      <c r="A690" s="5">
        <v>688</v>
      </c>
      <c r="B690" s="5" t="s">
        <v>689</v>
      </c>
      <c r="C690" s="5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16" x14ac:dyDescent="0.2">
      <c r="A691" s="5">
        <v>689</v>
      </c>
      <c r="B691" s="5" t="s">
        <v>690</v>
      </c>
      <c r="C691" s="5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16" x14ac:dyDescent="0.2">
      <c r="A692" s="5">
        <v>690</v>
      </c>
      <c r="B692" s="5" t="s">
        <v>691</v>
      </c>
      <c r="C692" s="5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16" x14ac:dyDescent="0.2">
      <c r="A693" s="5">
        <v>691</v>
      </c>
      <c r="B693" s="5" t="s">
        <v>692</v>
      </c>
      <c r="C693" s="5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16" x14ac:dyDescent="0.2">
      <c r="A694" s="5">
        <v>692</v>
      </c>
      <c r="B694" s="5" t="s">
        <v>693</v>
      </c>
      <c r="C694" s="5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16" x14ac:dyDescent="0.2">
      <c r="A695" s="5">
        <v>693</v>
      </c>
      <c r="B695" s="5" t="s">
        <v>694</v>
      </c>
      <c r="C695" s="5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16" x14ac:dyDescent="0.2">
      <c r="A696" s="5">
        <v>694</v>
      </c>
      <c r="B696" s="5" t="s">
        <v>695</v>
      </c>
      <c r="C696" s="5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16" x14ac:dyDescent="0.2">
      <c r="A697" s="5">
        <v>695</v>
      </c>
      <c r="B697" s="5" t="s">
        <v>696</v>
      </c>
      <c r="C697" s="5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16" x14ac:dyDescent="0.2">
      <c r="A698" s="5">
        <v>696</v>
      </c>
      <c r="B698" s="5" t="s">
        <v>697</v>
      </c>
      <c r="C698" s="5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16" x14ac:dyDescent="0.2">
      <c r="A699" s="5">
        <v>697</v>
      </c>
      <c r="B699" s="5" t="s">
        <v>698</v>
      </c>
      <c r="C699" s="5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16" x14ac:dyDescent="0.2">
      <c r="A700" s="5">
        <v>698</v>
      </c>
      <c r="B700" s="5" t="s">
        <v>699</v>
      </c>
      <c r="C700" s="5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16" x14ac:dyDescent="0.2">
      <c r="A701" s="5">
        <v>699</v>
      </c>
      <c r="B701" s="5" t="s">
        <v>700</v>
      </c>
      <c r="C701" s="5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16" x14ac:dyDescent="0.2">
      <c r="A702" s="5">
        <v>700</v>
      </c>
      <c r="B702" s="5" t="s">
        <v>701</v>
      </c>
      <c r="C702" s="5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16" x14ac:dyDescent="0.2">
      <c r="A703" s="5">
        <v>701</v>
      </c>
      <c r="B703" s="5" t="s">
        <v>702</v>
      </c>
      <c r="C703" s="5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16" x14ac:dyDescent="0.2">
      <c r="A704" s="5">
        <v>702</v>
      </c>
      <c r="B704" s="5" t="s">
        <v>703</v>
      </c>
      <c r="C704" s="5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16" x14ac:dyDescent="0.2">
      <c r="A705" s="5">
        <v>703</v>
      </c>
      <c r="B705" s="5" t="s">
        <v>704</v>
      </c>
      <c r="C705" s="5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16" x14ac:dyDescent="0.2">
      <c r="A706" s="5">
        <v>704</v>
      </c>
      <c r="B706" s="5" t="s">
        <v>705</v>
      </c>
      <c r="C706" s="5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16" x14ac:dyDescent="0.2">
      <c r="A707" s="5">
        <v>705</v>
      </c>
      <c r="B707" s="5" t="s">
        <v>706</v>
      </c>
      <c r="C707" s="5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6">
        <f t="shared" ref="O707:O770" si="66">$E707/$D707</f>
        <v>9.7699999999999992E-3</v>
      </c>
      <c r="P707" s="8">
        <f t="shared" ref="P707:P770" si="67">IFERROR($E707/$L707,0)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16" x14ac:dyDescent="0.2">
      <c r="A708" s="5">
        <v>706</v>
      </c>
      <c r="B708" s="5" t="s">
        <v>707</v>
      </c>
      <c r="C708" s="5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16" x14ac:dyDescent="0.2">
      <c r="A709" s="5">
        <v>707</v>
      </c>
      <c r="B709" s="5" t="s">
        <v>708</v>
      </c>
      <c r="C709" s="5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16" x14ac:dyDescent="0.2">
      <c r="A710" s="5">
        <v>708</v>
      </c>
      <c r="B710" s="5" t="s">
        <v>709</v>
      </c>
      <c r="C710" s="5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16" x14ac:dyDescent="0.2">
      <c r="A711" s="5">
        <v>709</v>
      </c>
      <c r="B711" s="5" t="s">
        <v>710</v>
      </c>
      <c r="C711" s="5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16" x14ac:dyDescent="0.2">
      <c r="A712" s="5">
        <v>710</v>
      </c>
      <c r="B712" s="5" t="s">
        <v>711</v>
      </c>
      <c r="C712" s="5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16" x14ac:dyDescent="0.2">
      <c r="A713" s="5">
        <v>711</v>
      </c>
      <c r="B713" s="5" t="s">
        <v>712</v>
      </c>
      <c r="C713" s="5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16" x14ac:dyDescent="0.2">
      <c r="A714" s="5">
        <v>712</v>
      </c>
      <c r="B714" s="5" t="s">
        <v>713</v>
      </c>
      <c r="C714" s="5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16" x14ac:dyDescent="0.2">
      <c r="A715" s="5">
        <v>713</v>
      </c>
      <c r="B715" s="5" t="s">
        <v>714</v>
      </c>
      <c r="C715" s="5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16" x14ac:dyDescent="0.2">
      <c r="A716" s="5">
        <v>714</v>
      </c>
      <c r="B716" s="5" t="s">
        <v>715</v>
      </c>
      <c r="C716" s="5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16" x14ac:dyDescent="0.2">
      <c r="A717" s="5">
        <v>715</v>
      </c>
      <c r="B717" s="5" t="s">
        <v>716</v>
      </c>
      <c r="C717" s="5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16" x14ac:dyDescent="0.2">
      <c r="A718" s="5">
        <v>716</v>
      </c>
      <c r="B718" s="5" t="s">
        <v>717</v>
      </c>
      <c r="C718" s="5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 s="5">
        <v>717</v>
      </c>
      <c r="B719" s="5" t="s">
        <v>718</v>
      </c>
      <c r="C719" s="5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16" x14ac:dyDescent="0.2">
      <c r="A720" s="5">
        <v>718</v>
      </c>
      <c r="B720" s="5" t="s">
        <v>719</v>
      </c>
      <c r="C720" s="5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16" x14ac:dyDescent="0.2">
      <c r="A721" s="5">
        <v>719</v>
      </c>
      <c r="B721" s="5" t="s">
        <v>720</v>
      </c>
      <c r="C721" s="5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16" x14ac:dyDescent="0.2">
      <c r="A722" s="5">
        <v>720</v>
      </c>
      <c r="B722" s="5" t="s">
        <v>721</v>
      </c>
      <c r="C722" s="5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16" x14ac:dyDescent="0.2">
      <c r="A723" s="5">
        <v>721</v>
      </c>
      <c r="B723" s="5" t="s">
        <v>722</v>
      </c>
      <c r="C723" s="5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16" x14ac:dyDescent="0.2">
      <c r="A724" s="5">
        <v>722</v>
      </c>
      <c r="B724" s="5" t="s">
        <v>723</v>
      </c>
      <c r="C724" s="5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16" x14ac:dyDescent="0.2">
      <c r="A725" s="5">
        <v>723</v>
      </c>
      <c r="B725" s="5" t="s">
        <v>724</v>
      </c>
      <c r="C725" s="5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16" x14ac:dyDescent="0.2">
      <c r="A726" s="5">
        <v>724</v>
      </c>
      <c r="B726" s="5" t="s">
        <v>725</v>
      </c>
      <c r="C726" s="5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16" x14ac:dyDescent="0.2">
      <c r="A727" s="5">
        <v>725</v>
      </c>
      <c r="B727" s="5" t="s">
        <v>726</v>
      </c>
      <c r="C727" s="5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16" x14ac:dyDescent="0.2">
      <c r="A728" s="5">
        <v>726</v>
      </c>
      <c r="B728" s="5" t="s">
        <v>727</v>
      </c>
      <c r="C728" s="5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16" x14ac:dyDescent="0.2">
      <c r="A729" s="5">
        <v>727</v>
      </c>
      <c r="B729" s="5" t="s">
        <v>728</v>
      </c>
      <c r="C729" s="5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16" x14ac:dyDescent="0.2">
      <c r="A730" s="5">
        <v>728</v>
      </c>
      <c r="B730" s="5" t="s">
        <v>729</v>
      </c>
      <c r="C730" s="5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16" x14ac:dyDescent="0.2">
      <c r="A731" s="5">
        <v>729</v>
      </c>
      <c r="B731" s="5" t="s">
        <v>730</v>
      </c>
      <c r="C731" s="5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16" x14ac:dyDescent="0.2">
      <c r="A732" s="5">
        <v>730</v>
      </c>
      <c r="B732" s="5" t="s">
        <v>731</v>
      </c>
      <c r="C732" s="5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16" x14ac:dyDescent="0.2">
      <c r="A733" s="5">
        <v>731</v>
      </c>
      <c r="B733" s="5" t="s">
        <v>732</v>
      </c>
      <c r="C733" s="5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16" x14ac:dyDescent="0.2">
      <c r="A734" s="5">
        <v>732</v>
      </c>
      <c r="B734" s="5" t="s">
        <v>733</v>
      </c>
      <c r="C734" s="5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16" x14ac:dyDescent="0.2">
      <c r="A735" s="5">
        <v>733</v>
      </c>
      <c r="B735" s="5" t="s">
        <v>734</v>
      </c>
      <c r="C735" s="5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16" x14ac:dyDescent="0.2">
      <c r="A736" s="5">
        <v>734</v>
      </c>
      <c r="B736" s="5" t="s">
        <v>735</v>
      </c>
      <c r="C736" s="5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16" x14ac:dyDescent="0.2">
      <c r="A737" s="5">
        <v>735</v>
      </c>
      <c r="B737" s="5" t="s">
        <v>736</v>
      </c>
      <c r="C737" s="5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16" x14ac:dyDescent="0.2">
      <c r="A738" s="5">
        <v>736</v>
      </c>
      <c r="B738" s="5" t="s">
        <v>737</v>
      </c>
      <c r="C738" s="5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16" x14ac:dyDescent="0.2">
      <c r="A739" s="5">
        <v>737</v>
      </c>
      <c r="B739" s="5" t="s">
        <v>738</v>
      </c>
      <c r="C739" s="5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16" x14ac:dyDescent="0.2">
      <c r="A740" s="5">
        <v>738</v>
      </c>
      <c r="B740" s="5" t="s">
        <v>739</v>
      </c>
      <c r="C740" s="5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16" x14ac:dyDescent="0.2">
      <c r="A741" s="5">
        <v>739</v>
      </c>
      <c r="B741" s="5" t="s">
        <v>740</v>
      </c>
      <c r="C741" s="5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16" x14ac:dyDescent="0.2">
      <c r="A742" s="5">
        <v>740</v>
      </c>
      <c r="B742" s="5" t="s">
        <v>741</v>
      </c>
      <c r="C742" s="5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16" x14ac:dyDescent="0.2">
      <c r="A743" s="5">
        <v>741</v>
      </c>
      <c r="B743" s="5" t="s">
        <v>742</v>
      </c>
      <c r="C743" s="5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16" x14ac:dyDescent="0.2">
      <c r="A744" s="5">
        <v>742</v>
      </c>
      <c r="B744" s="5" t="s">
        <v>743</v>
      </c>
      <c r="C744" s="5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16" x14ac:dyDescent="0.2">
      <c r="A745" s="5">
        <v>743</v>
      </c>
      <c r="B745" s="5" t="s">
        <v>744</v>
      </c>
      <c r="C745" s="5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16" x14ac:dyDescent="0.2">
      <c r="A746" s="5">
        <v>744</v>
      </c>
      <c r="B746" s="5" t="s">
        <v>745</v>
      </c>
      <c r="C746" s="5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16" x14ac:dyDescent="0.2">
      <c r="A747" s="5">
        <v>745</v>
      </c>
      <c r="B747" s="5" t="s">
        <v>746</v>
      </c>
      <c r="C747" s="5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 s="5">
        <v>746</v>
      </c>
      <c r="B748" s="5" t="s">
        <v>747</v>
      </c>
      <c r="C748" s="5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16" x14ac:dyDescent="0.2">
      <c r="A749" s="5">
        <v>747</v>
      </c>
      <c r="B749" s="5" t="s">
        <v>748</v>
      </c>
      <c r="C749" s="5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16" x14ac:dyDescent="0.2">
      <c r="A750" s="5">
        <v>748</v>
      </c>
      <c r="B750" s="5" t="s">
        <v>749</v>
      </c>
      <c r="C750" s="5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16" x14ac:dyDescent="0.2">
      <c r="A751" s="5">
        <v>749</v>
      </c>
      <c r="B751" s="5" t="s">
        <v>750</v>
      </c>
      <c r="C751" s="5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16" x14ac:dyDescent="0.2">
      <c r="A752" s="5">
        <v>750</v>
      </c>
      <c r="B752" s="5" t="s">
        <v>751</v>
      </c>
      <c r="C752" s="5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16" x14ac:dyDescent="0.2">
      <c r="A753" s="5">
        <v>751</v>
      </c>
      <c r="B753" s="5" t="s">
        <v>752</v>
      </c>
      <c r="C753" s="5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16" x14ac:dyDescent="0.2">
      <c r="A754" s="5">
        <v>752</v>
      </c>
      <c r="B754" s="5" t="s">
        <v>753</v>
      </c>
      <c r="C754" s="5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16" x14ac:dyDescent="0.2">
      <c r="A755" s="5">
        <v>753</v>
      </c>
      <c r="B755" s="5" t="s">
        <v>754</v>
      </c>
      <c r="C755" s="5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16" x14ac:dyDescent="0.2">
      <c r="A756" s="5">
        <v>754</v>
      </c>
      <c r="B756" s="5" t="s">
        <v>755</v>
      </c>
      <c r="C756" s="5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16" x14ac:dyDescent="0.2">
      <c r="A757" s="5">
        <v>755</v>
      </c>
      <c r="B757" s="5" t="s">
        <v>756</v>
      </c>
      <c r="C757" s="5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16" x14ac:dyDescent="0.2">
      <c r="A758" s="5">
        <v>756</v>
      </c>
      <c r="B758" s="5" t="s">
        <v>757</v>
      </c>
      <c r="C758" s="5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16" x14ac:dyDescent="0.2">
      <c r="A759" s="5">
        <v>757</v>
      </c>
      <c r="B759" s="5" t="s">
        <v>758</v>
      </c>
      <c r="C759" s="5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16" x14ac:dyDescent="0.2">
      <c r="A760" s="5">
        <v>758</v>
      </c>
      <c r="B760" s="5" t="s">
        <v>759</v>
      </c>
      <c r="C760" s="5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16" x14ac:dyDescent="0.2">
      <c r="A761" s="5">
        <v>759</v>
      </c>
      <c r="B761" s="5" t="s">
        <v>760</v>
      </c>
      <c r="C761" s="5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16" x14ac:dyDescent="0.2">
      <c r="A762" s="5">
        <v>760</v>
      </c>
      <c r="B762" s="5" t="s">
        <v>761</v>
      </c>
      <c r="C762" s="5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16" x14ac:dyDescent="0.2">
      <c r="A763" s="5">
        <v>761</v>
      </c>
      <c r="B763" s="5" t="s">
        <v>762</v>
      </c>
      <c r="C763" s="5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16" x14ac:dyDescent="0.2">
      <c r="A764" s="5">
        <v>762</v>
      </c>
      <c r="B764" s="5" t="s">
        <v>763</v>
      </c>
      <c r="C764" s="5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16" x14ac:dyDescent="0.2">
      <c r="A765" s="5">
        <v>763</v>
      </c>
      <c r="B765" s="5" t="s">
        <v>764</v>
      </c>
      <c r="C765" s="5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16" x14ac:dyDescent="0.2">
      <c r="A766" s="5">
        <v>764</v>
      </c>
      <c r="B766" s="5" t="s">
        <v>765</v>
      </c>
      <c r="C766" s="5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16" x14ac:dyDescent="0.2">
      <c r="A767" s="5">
        <v>765</v>
      </c>
      <c r="B767" s="5" t="s">
        <v>766</v>
      </c>
      <c r="C767" s="5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16" x14ac:dyDescent="0.2">
      <c r="A768" s="5">
        <v>766</v>
      </c>
      <c r="B768" s="5" t="s">
        <v>767</v>
      </c>
      <c r="C768" s="5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16" x14ac:dyDescent="0.2">
      <c r="A769" s="5">
        <v>767</v>
      </c>
      <c r="B769" s="5" t="s">
        <v>768</v>
      </c>
      <c r="C769" s="5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16" x14ac:dyDescent="0.2">
      <c r="A770" s="5">
        <v>768</v>
      </c>
      <c r="B770" s="5" t="s">
        <v>769</v>
      </c>
      <c r="C770" s="5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16" x14ac:dyDescent="0.2">
      <c r="A771" s="5">
        <v>769</v>
      </c>
      <c r="B771" s="5" t="s">
        <v>770</v>
      </c>
      <c r="C771" s="5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6">
        <f t="shared" ref="O771:O834" si="72">$E771/$D771</f>
        <v>0.41399999999999998</v>
      </c>
      <c r="P771" s="8">
        <f t="shared" ref="P771:P834" si="73">IFERROR($E771/$L771,0)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16" x14ac:dyDescent="0.2">
      <c r="A772" s="5">
        <v>770</v>
      </c>
      <c r="B772" s="5" t="s">
        <v>771</v>
      </c>
      <c r="C772" s="5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16" x14ac:dyDescent="0.2">
      <c r="A773" s="5">
        <v>771</v>
      </c>
      <c r="B773" s="5" t="s">
        <v>772</v>
      </c>
      <c r="C773" s="5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16" x14ac:dyDescent="0.2">
      <c r="A774" s="5">
        <v>772</v>
      </c>
      <c r="B774" s="5" t="s">
        <v>773</v>
      </c>
      <c r="C774" s="5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16" x14ac:dyDescent="0.2">
      <c r="A775" s="5">
        <v>773</v>
      </c>
      <c r="B775" s="5" t="s">
        <v>774</v>
      </c>
      <c r="C775" s="5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16" x14ac:dyDescent="0.2">
      <c r="A776" s="5">
        <v>774</v>
      </c>
      <c r="B776" s="5" t="s">
        <v>775</v>
      </c>
      <c r="C776" s="5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16" x14ac:dyDescent="0.2">
      <c r="A777" s="5">
        <v>775</v>
      </c>
      <c r="B777" s="5" t="s">
        <v>776</v>
      </c>
      <c r="C777" s="5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16" x14ac:dyDescent="0.2">
      <c r="A778" s="5">
        <v>776</v>
      </c>
      <c r="B778" s="5" t="s">
        <v>777</v>
      </c>
      <c r="C778" s="5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16" x14ac:dyDescent="0.2">
      <c r="A779" s="5">
        <v>777</v>
      </c>
      <c r="B779" s="5" t="s">
        <v>778</v>
      </c>
      <c r="C779" s="5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16" x14ac:dyDescent="0.2">
      <c r="A780" s="5">
        <v>778</v>
      </c>
      <c r="B780" s="5" t="s">
        <v>779</v>
      </c>
      <c r="C780" s="5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16" x14ac:dyDescent="0.2">
      <c r="A781" s="5">
        <v>779</v>
      </c>
      <c r="B781" s="5" t="s">
        <v>780</v>
      </c>
      <c r="C781" s="5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16" x14ac:dyDescent="0.2">
      <c r="A782" s="5">
        <v>780</v>
      </c>
      <c r="B782" s="5" t="s">
        <v>781</v>
      </c>
      <c r="C782" s="5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16" x14ac:dyDescent="0.2">
      <c r="A783" s="5">
        <v>781</v>
      </c>
      <c r="B783" s="5" t="s">
        <v>782</v>
      </c>
      <c r="C783" s="5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16" x14ac:dyDescent="0.2">
      <c r="A784" s="5">
        <v>782</v>
      </c>
      <c r="B784" s="5" t="s">
        <v>783</v>
      </c>
      <c r="C784" s="5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16" x14ac:dyDescent="0.2">
      <c r="A785" s="5">
        <v>783</v>
      </c>
      <c r="B785" s="5" t="s">
        <v>784</v>
      </c>
      <c r="C785" s="5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16" x14ac:dyDescent="0.2">
      <c r="A786" s="5">
        <v>784</v>
      </c>
      <c r="B786" s="5" t="s">
        <v>785</v>
      </c>
      <c r="C786" s="5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16" x14ac:dyDescent="0.2">
      <c r="A787" s="5">
        <v>785</v>
      </c>
      <c r="B787" s="5" t="s">
        <v>786</v>
      </c>
      <c r="C787" s="5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16" x14ac:dyDescent="0.2">
      <c r="A788" s="5">
        <v>786</v>
      </c>
      <c r="B788" s="5" t="s">
        <v>787</v>
      </c>
      <c r="C788" s="5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16" x14ac:dyDescent="0.2">
      <c r="A789" s="5">
        <v>787</v>
      </c>
      <c r="B789" s="5" t="s">
        <v>788</v>
      </c>
      <c r="C789" s="5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16" x14ac:dyDescent="0.2">
      <c r="A790" s="5">
        <v>788</v>
      </c>
      <c r="B790" s="5" t="s">
        <v>789</v>
      </c>
      <c r="C790" s="5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16" x14ac:dyDescent="0.2">
      <c r="A791" s="5">
        <v>789</v>
      </c>
      <c r="B791" s="5" t="s">
        <v>790</v>
      </c>
      <c r="C791" s="5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16" x14ac:dyDescent="0.2">
      <c r="A792" s="5">
        <v>790</v>
      </c>
      <c r="B792" s="5" t="s">
        <v>791</v>
      </c>
      <c r="C792" s="5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16" x14ac:dyDescent="0.2">
      <c r="A793" s="5">
        <v>791</v>
      </c>
      <c r="B793" s="5" t="s">
        <v>792</v>
      </c>
      <c r="C793" s="5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16" x14ac:dyDescent="0.2">
      <c r="A794" s="5">
        <v>792</v>
      </c>
      <c r="B794" s="5" t="s">
        <v>793</v>
      </c>
      <c r="C794" s="5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16" x14ac:dyDescent="0.2">
      <c r="A795" s="5">
        <v>793</v>
      </c>
      <c r="B795" s="5" t="s">
        <v>794</v>
      </c>
      <c r="C795" s="5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16" x14ac:dyDescent="0.2">
      <c r="A796" s="5">
        <v>794</v>
      </c>
      <c r="B796" s="5" t="s">
        <v>795</v>
      </c>
      <c r="C796" s="5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16" x14ac:dyDescent="0.2">
      <c r="A797" s="5">
        <v>795</v>
      </c>
      <c r="B797" s="5" t="s">
        <v>796</v>
      </c>
      <c r="C797" s="5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16" x14ac:dyDescent="0.2">
      <c r="A798" s="5">
        <v>796</v>
      </c>
      <c r="B798" s="5" t="s">
        <v>797</v>
      </c>
      <c r="C798" s="5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16" x14ac:dyDescent="0.2">
      <c r="A799" s="5">
        <v>797</v>
      </c>
      <c r="B799" s="5" t="s">
        <v>798</v>
      </c>
      <c r="C799" s="5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16" x14ac:dyDescent="0.2">
      <c r="A800" s="5">
        <v>798</v>
      </c>
      <c r="B800" s="5" t="s">
        <v>799</v>
      </c>
      <c r="C800" s="5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16" x14ac:dyDescent="0.2">
      <c r="A801" s="5">
        <v>799</v>
      </c>
      <c r="B801" s="5" t="s">
        <v>800</v>
      </c>
      <c r="C801" s="5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16" x14ac:dyDescent="0.2">
      <c r="A802" s="5">
        <v>800</v>
      </c>
      <c r="B802" s="5" t="s">
        <v>801</v>
      </c>
      <c r="C802" s="5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16" x14ac:dyDescent="0.2">
      <c r="A803" s="5">
        <v>801</v>
      </c>
      <c r="B803" s="5" t="s">
        <v>802</v>
      </c>
      <c r="C803" s="5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16" x14ac:dyDescent="0.2">
      <c r="A804" s="5">
        <v>802</v>
      </c>
      <c r="B804" s="5" t="s">
        <v>803</v>
      </c>
      <c r="C804" s="5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16" x14ac:dyDescent="0.2">
      <c r="A805" s="5">
        <v>803</v>
      </c>
      <c r="B805" s="5" t="s">
        <v>804</v>
      </c>
      <c r="C805" s="5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16" x14ac:dyDescent="0.2">
      <c r="A806" s="5">
        <v>804</v>
      </c>
      <c r="B806" s="5" t="s">
        <v>805</v>
      </c>
      <c r="C806" s="5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16" x14ac:dyDescent="0.2">
      <c r="A807" s="5">
        <v>805</v>
      </c>
      <c r="B807" s="5" t="s">
        <v>806</v>
      </c>
      <c r="C807" s="5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 s="5">
        <v>806</v>
      </c>
      <c r="B808" s="5" t="s">
        <v>807</v>
      </c>
      <c r="C808" s="5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16" x14ac:dyDescent="0.2">
      <c r="A809" s="5">
        <v>807</v>
      </c>
      <c r="B809" s="5" t="s">
        <v>808</v>
      </c>
      <c r="C809" s="5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16" x14ac:dyDescent="0.2">
      <c r="A810" s="5">
        <v>808</v>
      </c>
      <c r="B810" s="5" t="s">
        <v>809</v>
      </c>
      <c r="C810" s="5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16" x14ac:dyDescent="0.2">
      <c r="A811" s="5">
        <v>809</v>
      </c>
      <c r="B811" s="5" t="s">
        <v>810</v>
      </c>
      <c r="C811" s="5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16" x14ac:dyDescent="0.2">
      <c r="A812" s="5">
        <v>810</v>
      </c>
      <c r="B812" s="5" t="s">
        <v>811</v>
      </c>
      <c r="C812" s="5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16" x14ac:dyDescent="0.2">
      <c r="A813" s="5">
        <v>811</v>
      </c>
      <c r="B813" s="5" t="s">
        <v>812</v>
      </c>
      <c r="C813" s="5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16" x14ac:dyDescent="0.2">
      <c r="A814" s="5">
        <v>812</v>
      </c>
      <c r="B814" s="5" t="s">
        <v>813</v>
      </c>
      <c r="C814" s="5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16" x14ac:dyDescent="0.2">
      <c r="A815" s="5">
        <v>813</v>
      </c>
      <c r="B815" s="5" t="s">
        <v>814</v>
      </c>
      <c r="C815" s="5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16" x14ac:dyDescent="0.2">
      <c r="A816" s="5">
        <v>814</v>
      </c>
      <c r="B816" s="5" t="s">
        <v>815</v>
      </c>
      <c r="C816" s="5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16" x14ac:dyDescent="0.2">
      <c r="A817" s="5">
        <v>815</v>
      </c>
      <c r="B817" s="5" t="s">
        <v>816</v>
      </c>
      <c r="C817" s="5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16" x14ac:dyDescent="0.2">
      <c r="A818" s="5">
        <v>816</v>
      </c>
      <c r="B818" s="5" t="s">
        <v>817</v>
      </c>
      <c r="C818" s="5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16" x14ac:dyDescent="0.2">
      <c r="A819" s="5">
        <v>817</v>
      </c>
      <c r="B819" s="5" t="s">
        <v>818</v>
      </c>
      <c r="C819" s="5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16" x14ac:dyDescent="0.2">
      <c r="A820" s="5">
        <v>818</v>
      </c>
      <c r="B820" s="5" t="s">
        <v>819</v>
      </c>
      <c r="C820" s="5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16" x14ac:dyDescent="0.2">
      <c r="A821" s="5">
        <v>819</v>
      </c>
      <c r="B821" s="5" t="s">
        <v>820</v>
      </c>
      <c r="C821" s="5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16" x14ac:dyDescent="0.2">
      <c r="A822" s="5">
        <v>820</v>
      </c>
      <c r="B822" s="5" t="s">
        <v>821</v>
      </c>
      <c r="C822" s="5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16" x14ac:dyDescent="0.2">
      <c r="A823" s="5">
        <v>821</v>
      </c>
      <c r="B823" s="5" t="s">
        <v>822</v>
      </c>
      <c r="C823" s="5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16" x14ac:dyDescent="0.2">
      <c r="A824" s="5">
        <v>822</v>
      </c>
      <c r="B824" s="5" t="s">
        <v>823</v>
      </c>
      <c r="C824" s="5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16" x14ac:dyDescent="0.2">
      <c r="A825" s="5">
        <v>823</v>
      </c>
      <c r="B825" s="5" t="s">
        <v>824</v>
      </c>
      <c r="C825" s="5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16" x14ac:dyDescent="0.2">
      <c r="A826" s="5">
        <v>824</v>
      </c>
      <c r="B826" s="5" t="s">
        <v>825</v>
      </c>
      <c r="C826" s="5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16" x14ac:dyDescent="0.2">
      <c r="A827" s="5">
        <v>825</v>
      </c>
      <c r="B827" s="5" t="s">
        <v>826</v>
      </c>
      <c r="C827" s="5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16" x14ac:dyDescent="0.2">
      <c r="A828" s="5">
        <v>826</v>
      </c>
      <c r="B828" s="5" t="s">
        <v>827</v>
      </c>
      <c r="C828" s="5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16" x14ac:dyDescent="0.2">
      <c r="A829" s="5">
        <v>827</v>
      </c>
      <c r="B829" s="5" t="s">
        <v>828</v>
      </c>
      <c r="C829" s="5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16" x14ac:dyDescent="0.2">
      <c r="A830" s="5">
        <v>828</v>
      </c>
      <c r="B830" s="5" t="s">
        <v>829</v>
      </c>
      <c r="C830" s="5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16" x14ac:dyDescent="0.2">
      <c r="A831" s="5">
        <v>829</v>
      </c>
      <c r="B831" s="5" t="s">
        <v>830</v>
      </c>
      <c r="C831" s="5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16" x14ac:dyDescent="0.2">
      <c r="A832" s="5">
        <v>830</v>
      </c>
      <c r="B832" s="5" t="s">
        <v>831</v>
      </c>
      <c r="C832" s="5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16" x14ac:dyDescent="0.2">
      <c r="A833" s="5">
        <v>831</v>
      </c>
      <c r="B833" s="5" t="s">
        <v>832</v>
      </c>
      <c r="C833" s="5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16" x14ac:dyDescent="0.2">
      <c r="A834" s="5">
        <v>832</v>
      </c>
      <c r="B834" s="5" t="s">
        <v>833</v>
      </c>
      <c r="C834" s="5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 s="5">
        <v>833</v>
      </c>
      <c r="B835" s="5" t="s">
        <v>834</v>
      </c>
      <c r="C835" s="5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6">
        <f t="shared" ref="O835:O898" si="78">$E835/$D835</f>
        <v>1.0166666666666666</v>
      </c>
      <c r="P835" s="8">
        <f t="shared" ref="P835:P898" si="79">IFERROR($E835/$L835,0)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16" x14ac:dyDescent="0.2">
      <c r="A836" s="5">
        <v>834</v>
      </c>
      <c r="B836" s="5" t="s">
        <v>835</v>
      </c>
      <c r="C836" s="5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16" x14ac:dyDescent="0.2">
      <c r="A837" s="5">
        <v>835</v>
      </c>
      <c r="B837" s="5" t="s">
        <v>836</v>
      </c>
      <c r="C837" s="5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 s="5">
        <v>836</v>
      </c>
      <c r="B838" s="5" t="s">
        <v>837</v>
      </c>
      <c r="C838" s="5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16" x14ac:dyDescent="0.2">
      <c r="A839" s="5">
        <v>837</v>
      </c>
      <c r="B839" s="5" t="s">
        <v>838</v>
      </c>
      <c r="C839" s="5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16" x14ac:dyDescent="0.2">
      <c r="A840" s="5">
        <v>838</v>
      </c>
      <c r="B840" s="5" t="s">
        <v>839</v>
      </c>
      <c r="C840" s="5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16" x14ac:dyDescent="0.2">
      <c r="A841" s="5">
        <v>839</v>
      </c>
      <c r="B841" s="5" t="s">
        <v>840</v>
      </c>
      <c r="C841" s="5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16" x14ac:dyDescent="0.2">
      <c r="A842" s="5">
        <v>840</v>
      </c>
      <c r="B842" s="5" t="s">
        <v>841</v>
      </c>
      <c r="C842" s="5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16" x14ac:dyDescent="0.2">
      <c r="A843" s="5">
        <v>841</v>
      </c>
      <c r="B843" s="5" t="s">
        <v>842</v>
      </c>
      <c r="C843" s="5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16" x14ac:dyDescent="0.2">
      <c r="A844" s="5">
        <v>842</v>
      </c>
      <c r="B844" s="5" t="s">
        <v>843</v>
      </c>
      <c r="C844" s="5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16" x14ac:dyDescent="0.2">
      <c r="A845" s="5">
        <v>843</v>
      </c>
      <c r="B845" s="5" t="s">
        <v>844</v>
      </c>
      <c r="C845" s="5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16" x14ac:dyDescent="0.2">
      <c r="A846" s="5">
        <v>844</v>
      </c>
      <c r="B846" s="5" t="s">
        <v>845</v>
      </c>
      <c r="C846" s="5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16" x14ac:dyDescent="0.2">
      <c r="A847" s="5">
        <v>845</v>
      </c>
      <c r="B847" s="5" t="s">
        <v>846</v>
      </c>
      <c r="C847" s="5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16" x14ac:dyDescent="0.2">
      <c r="A848" s="5">
        <v>846</v>
      </c>
      <c r="B848" s="5" t="s">
        <v>847</v>
      </c>
      <c r="C848" s="5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 s="5">
        <v>847</v>
      </c>
      <c r="B849" s="5" t="s">
        <v>848</v>
      </c>
      <c r="C849" s="5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16" x14ac:dyDescent="0.2">
      <c r="A850" s="5">
        <v>848</v>
      </c>
      <c r="B850" s="5" t="s">
        <v>849</v>
      </c>
      <c r="C850" s="5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16" x14ac:dyDescent="0.2">
      <c r="A851" s="5">
        <v>849</v>
      </c>
      <c r="B851" s="5" t="s">
        <v>850</v>
      </c>
      <c r="C851" s="5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16" x14ac:dyDescent="0.2">
      <c r="A852" s="5">
        <v>850</v>
      </c>
      <c r="B852" s="5" t="s">
        <v>851</v>
      </c>
      <c r="C852" s="5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16" x14ac:dyDescent="0.2">
      <c r="A853" s="5">
        <v>851</v>
      </c>
      <c r="B853" s="5" t="s">
        <v>852</v>
      </c>
      <c r="C853" s="5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16" x14ac:dyDescent="0.2">
      <c r="A854" s="5">
        <v>852</v>
      </c>
      <c r="B854" s="5" t="s">
        <v>853</v>
      </c>
      <c r="C854" s="5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16" x14ac:dyDescent="0.2">
      <c r="A855" s="5">
        <v>853</v>
      </c>
      <c r="B855" s="5" t="s">
        <v>854</v>
      </c>
      <c r="C855" s="5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16" x14ac:dyDescent="0.2">
      <c r="A856" s="5">
        <v>854</v>
      </c>
      <c r="B856" s="5" t="s">
        <v>855</v>
      </c>
      <c r="C856" s="5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16" x14ac:dyDescent="0.2">
      <c r="A857" s="5">
        <v>855</v>
      </c>
      <c r="B857" s="5" t="s">
        <v>856</v>
      </c>
      <c r="C857" s="5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16" x14ac:dyDescent="0.2">
      <c r="A858" s="5">
        <v>856</v>
      </c>
      <c r="B858" s="5" t="s">
        <v>857</v>
      </c>
      <c r="C858" s="5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16" x14ac:dyDescent="0.2">
      <c r="A859" s="5">
        <v>857</v>
      </c>
      <c r="B859" s="5" t="s">
        <v>858</v>
      </c>
      <c r="C859" s="5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16" x14ac:dyDescent="0.2">
      <c r="A860" s="5">
        <v>858</v>
      </c>
      <c r="B860" s="5" t="s">
        <v>859</v>
      </c>
      <c r="C860" s="5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16" x14ac:dyDescent="0.2">
      <c r="A861" s="5">
        <v>859</v>
      </c>
      <c r="B861" s="5" t="s">
        <v>860</v>
      </c>
      <c r="C861" s="5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16" x14ac:dyDescent="0.2">
      <c r="A862" s="5">
        <v>860</v>
      </c>
      <c r="B862" s="5" t="s">
        <v>861</v>
      </c>
      <c r="C862" s="5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16" x14ac:dyDescent="0.2">
      <c r="A863" s="5">
        <v>861</v>
      </c>
      <c r="B863" s="5" t="s">
        <v>862</v>
      </c>
      <c r="C863" s="5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16" x14ac:dyDescent="0.2">
      <c r="A864" s="5">
        <v>862</v>
      </c>
      <c r="B864" s="5" t="s">
        <v>863</v>
      </c>
      <c r="C864" s="5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16" x14ac:dyDescent="0.2">
      <c r="A865" s="5">
        <v>863</v>
      </c>
      <c r="B865" s="5" t="s">
        <v>864</v>
      </c>
      <c r="C865" s="5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16" x14ac:dyDescent="0.2">
      <c r="A866" s="5">
        <v>864</v>
      </c>
      <c r="B866" s="5" t="s">
        <v>865</v>
      </c>
      <c r="C866" s="5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16" x14ac:dyDescent="0.2">
      <c r="A867" s="5">
        <v>865</v>
      </c>
      <c r="B867" s="5" t="s">
        <v>866</v>
      </c>
      <c r="C867" s="5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16" x14ac:dyDescent="0.2">
      <c r="A868" s="5">
        <v>866</v>
      </c>
      <c r="B868" s="5" t="s">
        <v>867</v>
      </c>
      <c r="C868" s="5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16" x14ac:dyDescent="0.2">
      <c r="A869" s="5">
        <v>867</v>
      </c>
      <c r="B869" s="5" t="s">
        <v>868</v>
      </c>
      <c r="C869" s="5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16" x14ac:dyDescent="0.2">
      <c r="A870" s="5">
        <v>868</v>
      </c>
      <c r="B870" s="5" t="s">
        <v>869</v>
      </c>
      <c r="C870" s="5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16" x14ac:dyDescent="0.2">
      <c r="A871" s="5">
        <v>869</v>
      </c>
      <c r="B871" s="5" t="s">
        <v>870</v>
      </c>
      <c r="C871" s="5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16" x14ac:dyDescent="0.2">
      <c r="A872" s="5">
        <v>870</v>
      </c>
      <c r="B872" s="5" t="s">
        <v>871</v>
      </c>
      <c r="C872" s="5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16" x14ac:dyDescent="0.2">
      <c r="A873" s="5">
        <v>871</v>
      </c>
      <c r="B873" s="5" t="s">
        <v>872</v>
      </c>
      <c r="C873" s="5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16" x14ac:dyDescent="0.2">
      <c r="A874" s="5">
        <v>872</v>
      </c>
      <c r="B874" s="5" t="s">
        <v>873</v>
      </c>
      <c r="C874" s="5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16" x14ac:dyDescent="0.2">
      <c r="A875" s="5">
        <v>873</v>
      </c>
      <c r="B875" s="5" t="s">
        <v>874</v>
      </c>
      <c r="C875" s="5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16" x14ac:dyDescent="0.2">
      <c r="A876" s="5">
        <v>874</v>
      </c>
      <c r="B876" s="5" t="s">
        <v>875</v>
      </c>
      <c r="C876" s="5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16" x14ac:dyDescent="0.2">
      <c r="A877" s="5">
        <v>875</v>
      </c>
      <c r="B877" s="5" t="s">
        <v>876</v>
      </c>
      <c r="C877" s="5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 s="5">
        <v>876</v>
      </c>
      <c r="B878" s="5" t="s">
        <v>877</v>
      </c>
      <c r="C878" s="5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16" x14ac:dyDescent="0.2">
      <c r="A879" s="5">
        <v>877</v>
      </c>
      <c r="B879" s="5" t="s">
        <v>878</v>
      </c>
      <c r="C879" s="5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16" x14ac:dyDescent="0.2">
      <c r="A880" s="5">
        <v>878</v>
      </c>
      <c r="B880" s="5" t="s">
        <v>879</v>
      </c>
      <c r="C880" s="5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16" x14ac:dyDescent="0.2">
      <c r="A881" s="5">
        <v>879</v>
      </c>
      <c r="B881" s="5" t="s">
        <v>880</v>
      </c>
      <c r="C881" s="5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16" x14ac:dyDescent="0.2">
      <c r="A882" s="5">
        <v>880</v>
      </c>
      <c r="B882" s="5" t="s">
        <v>881</v>
      </c>
      <c r="C882" s="5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16" x14ac:dyDescent="0.2">
      <c r="A883" s="5">
        <v>881</v>
      </c>
      <c r="B883" s="5" t="s">
        <v>882</v>
      </c>
      <c r="C883" s="5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16" x14ac:dyDescent="0.2">
      <c r="A884" s="5">
        <v>882</v>
      </c>
      <c r="B884" s="5" t="s">
        <v>883</v>
      </c>
      <c r="C884" s="5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16" x14ac:dyDescent="0.2">
      <c r="A885" s="5">
        <v>883</v>
      </c>
      <c r="B885" s="5" t="s">
        <v>884</v>
      </c>
      <c r="C885" s="5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16" x14ac:dyDescent="0.2">
      <c r="A886" s="5">
        <v>884</v>
      </c>
      <c r="B886" s="5" t="s">
        <v>885</v>
      </c>
      <c r="C886" s="5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16" x14ac:dyDescent="0.2">
      <c r="A887" s="5">
        <v>885</v>
      </c>
      <c r="B887" s="5" t="s">
        <v>886</v>
      </c>
      <c r="C887" s="5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16" x14ac:dyDescent="0.2">
      <c r="A888" s="5">
        <v>886</v>
      </c>
      <c r="B888" s="5" t="s">
        <v>887</v>
      </c>
      <c r="C888" s="5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16" x14ac:dyDescent="0.2">
      <c r="A889" s="5">
        <v>887</v>
      </c>
      <c r="B889" s="5" t="s">
        <v>888</v>
      </c>
      <c r="C889" s="5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16" x14ac:dyDescent="0.2">
      <c r="A890" s="5">
        <v>888</v>
      </c>
      <c r="B890" s="5" t="s">
        <v>889</v>
      </c>
      <c r="C890" s="5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16" x14ac:dyDescent="0.2">
      <c r="A891" s="5">
        <v>889</v>
      </c>
      <c r="B891" s="5" t="s">
        <v>890</v>
      </c>
      <c r="C891" s="5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16" x14ac:dyDescent="0.2">
      <c r="A892" s="5">
        <v>890</v>
      </c>
      <c r="B892" s="5" t="s">
        <v>891</v>
      </c>
      <c r="C892" s="5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16" x14ac:dyDescent="0.2">
      <c r="A893" s="5">
        <v>891</v>
      </c>
      <c r="B893" s="5" t="s">
        <v>892</v>
      </c>
      <c r="C893" s="5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16" x14ac:dyDescent="0.2">
      <c r="A894" s="5">
        <v>892</v>
      </c>
      <c r="B894" s="5" t="s">
        <v>893</v>
      </c>
      <c r="C894" s="5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16" x14ac:dyDescent="0.2">
      <c r="A895" s="5">
        <v>893</v>
      </c>
      <c r="B895" s="5" t="s">
        <v>894</v>
      </c>
      <c r="C895" s="5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16" x14ac:dyDescent="0.2">
      <c r="A896" s="5">
        <v>894</v>
      </c>
      <c r="B896" s="5" t="s">
        <v>895</v>
      </c>
      <c r="C896" s="5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16" x14ac:dyDescent="0.2">
      <c r="A897" s="5">
        <v>895</v>
      </c>
      <c r="B897" s="5" t="s">
        <v>896</v>
      </c>
      <c r="C897" s="5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16" x14ac:dyDescent="0.2">
      <c r="A898" s="5">
        <v>896</v>
      </c>
      <c r="B898" s="5" t="s">
        <v>897</v>
      </c>
      <c r="C898" s="5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16" x14ac:dyDescent="0.2">
      <c r="A899" s="5">
        <v>897</v>
      </c>
      <c r="B899" s="5" t="s">
        <v>898</v>
      </c>
      <c r="C899" s="5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6">
        <f t="shared" ref="O899:O962" si="84">$E899/$D899</f>
        <v>0</v>
      </c>
      <c r="P899" s="8">
        <f t="shared" ref="P899:P962" si="85">IFERROR($E899/$L899,0)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16" x14ac:dyDescent="0.2">
      <c r="A900" s="5">
        <v>898</v>
      </c>
      <c r="B900" s="5" t="s">
        <v>899</v>
      </c>
      <c r="C900" s="5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16" x14ac:dyDescent="0.2">
      <c r="A901" s="5">
        <v>899</v>
      </c>
      <c r="B901" s="5" t="s">
        <v>900</v>
      </c>
      <c r="C901" s="5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16" x14ac:dyDescent="0.2">
      <c r="A902" s="5">
        <v>900</v>
      </c>
      <c r="B902" s="5" t="s">
        <v>901</v>
      </c>
      <c r="C902" s="5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16" x14ac:dyDescent="0.2">
      <c r="A903" s="5">
        <v>901</v>
      </c>
      <c r="B903" s="5" t="s">
        <v>902</v>
      </c>
      <c r="C903" s="5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16" x14ac:dyDescent="0.2">
      <c r="A904" s="5">
        <v>902</v>
      </c>
      <c r="B904" s="5" t="s">
        <v>903</v>
      </c>
      <c r="C904" s="5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16" x14ac:dyDescent="0.2">
      <c r="A905" s="5">
        <v>903</v>
      </c>
      <c r="B905" s="5" t="s">
        <v>904</v>
      </c>
      <c r="C905" s="5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16" x14ac:dyDescent="0.2">
      <c r="A906" s="5">
        <v>904</v>
      </c>
      <c r="B906" s="5" t="s">
        <v>905</v>
      </c>
      <c r="C906" s="5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16" x14ac:dyDescent="0.2">
      <c r="A907" s="5">
        <v>905</v>
      </c>
      <c r="B907" s="5" t="s">
        <v>906</v>
      </c>
      <c r="C907" s="5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16" x14ac:dyDescent="0.2">
      <c r="A908" s="5">
        <v>906</v>
      </c>
      <c r="B908" s="5" t="s">
        <v>907</v>
      </c>
      <c r="C908" s="5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16" x14ac:dyDescent="0.2">
      <c r="A909" s="5">
        <v>907</v>
      </c>
      <c r="B909" s="5" t="s">
        <v>908</v>
      </c>
      <c r="C909" s="5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16" x14ac:dyDescent="0.2">
      <c r="A910" s="5">
        <v>908</v>
      </c>
      <c r="B910" s="5" t="s">
        <v>909</v>
      </c>
      <c r="C910" s="5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16" x14ac:dyDescent="0.2">
      <c r="A911" s="5">
        <v>909</v>
      </c>
      <c r="B911" s="5" t="s">
        <v>910</v>
      </c>
      <c r="C911" s="5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16" x14ac:dyDescent="0.2">
      <c r="A912" s="5">
        <v>910</v>
      </c>
      <c r="B912" s="5" t="s">
        <v>911</v>
      </c>
      <c r="C912" s="5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16" x14ac:dyDescent="0.2">
      <c r="A913" s="5">
        <v>911</v>
      </c>
      <c r="B913" s="5" t="s">
        <v>912</v>
      </c>
      <c r="C913" s="5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16" x14ac:dyDescent="0.2">
      <c r="A914" s="5">
        <v>912</v>
      </c>
      <c r="B914" s="5" t="s">
        <v>913</v>
      </c>
      <c r="C914" s="5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16" x14ac:dyDescent="0.2">
      <c r="A915" s="5">
        <v>913</v>
      </c>
      <c r="B915" s="5" t="s">
        <v>914</v>
      </c>
      <c r="C915" s="5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16" x14ac:dyDescent="0.2">
      <c r="A916" s="5">
        <v>914</v>
      </c>
      <c r="B916" s="5" t="s">
        <v>915</v>
      </c>
      <c r="C916" s="5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16" x14ac:dyDescent="0.2">
      <c r="A917" s="5">
        <v>915</v>
      </c>
      <c r="B917" s="5" t="s">
        <v>916</v>
      </c>
      <c r="C917" s="5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16" x14ac:dyDescent="0.2">
      <c r="A918" s="5">
        <v>916</v>
      </c>
      <c r="B918" s="5" t="s">
        <v>917</v>
      </c>
      <c r="C918" s="5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16" x14ac:dyDescent="0.2">
      <c r="A919" s="5">
        <v>917</v>
      </c>
      <c r="B919" s="5" t="s">
        <v>918</v>
      </c>
      <c r="C919" s="5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16" x14ac:dyDescent="0.2">
      <c r="A920" s="5">
        <v>918</v>
      </c>
      <c r="B920" s="5" t="s">
        <v>919</v>
      </c>
      <c r="C920" s="5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 s="5">
        <v>919</v>
      </c>
      <c r="B921" s="5" t="s">
        <v>920</v>
      </c>
      <c r="C921" s="5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16" x14ac:dyDescent="0.2">
      <c r="A922" s="5">
        <v>920</v>
      </c>
      <c r="B922" s="5" t="s">
        <v>921</v>
      </c>
      <c r="C922" s="5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16" x14ac:dyDescent="0.2">
      <c r="A923" s="5">
        <v>921</v>
      </c>
      <c r="B923" s="5" t="s">
        <v>922</v>
      </c>
      <c r="C923" s="5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16" x14ac:dyDescent="0.2">
      <c r="A924" s="5">
        <v>922</v>
      </c>
      <c r="B924" s="5" t="s">
        <v>923</v>
      </c>
      <c r="C924" s="5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16" x14ac:dyDescent="0.2">
      <c r="A925" s="5">
        <v>923</v>
      </c>
      <c r="B925" s="5" t="s">
        <v>924</v>
      </c>
      <c r="C925" s="5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16" x14ac:dyDescent="0.2">
      <c r="A926" s="5">
        <v>924</v>
      </c>
      <c r="B926" s="5" t="s">
        <v>925</v>
      </c>
      <c r="C926" s="5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16" x14ac:dyDescent="0.2">
      <c r="A927" s="5">
        <v>925</v>
      </c>
      <c r="B927" s="5" t="s">
        <v>926</v>
      </c>
      <c r="C927" s="5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16" x14ac:dyDescent="0.2">
      <c r="A928" s="5">
        <v>926</v>
      </c>
      <c r="B928" s="5" t="s">
        <v>927</v>
      </c>
      <c r="C928" s="5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16" x14ac:dyDescent="0.2">
      <c r="A929" s="5">
        <v>927</v>
      </c>
      <c r="B929" s="5" t="s">
        <v>928</v>
      </c>
      <c r="C929" s="5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16" x14ac:dyDescent="0.2">
      <c r="A930" s="5">
        <v>928</v>
      </c>
      <c r="B930" s="5" t="s">
        <v>929</v>
      </c>
      <c r="C930" s="5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16" x14ac:dyDescent="0.2">
      <c r="A931" s="5">
        <v>929</v>
      </c>
      <c r="B931" s="5" t="s">
        <v>930</v>
      </c>
      <c r="C931" s="5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16" x14ac:dyDescent="0.2">
      <c r="A932" s="5">
        <v>930</v>
      </c>
      <c r="B932" s="5" t="s">
        <v>931</v>
      </c>
      <c r="C932" s="5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16" x14ac:dyDescent="0.2">
      <c r="A933" s="5">
        <v>931</v>
      </c>
      <c r="B933" s="5" t="s">
        <v>932</v>
      </c>
      <c r="C933" s="5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16" x14ac:dyDescent="0.2">
      <c r="A934" s="5">
        <v>932</v>
      </c>
      <c r="B934" s="5" t="s">
        <v>933</v>
      </c>
      <c r="C934" s="5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16" x14ac:dyDescent="0.2">
      <c r="A935" s="5">
        <v>933</v>
      </c>
      <c r="B935" s="5" t="s">
        <v>934</v>
      </c>
      <c r="C935" s="5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16" x14ac:dyDescent="0.2">
      <c r="A936" s="5">
        <v>934</v>
      </c>
      <c r="B936" s="5" t="s">
        <v>935</v>
      </c>
      <c r="C936" s="5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16" x14ac:dyDescent="0.2">
      <c r="A937" s="5">
        <v>935</v>
      </c>
      <c r="B937" s="5" t="s">
        <v>936</v>
      </c>
      <c r="C937" s="5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16" x14ac:dyDescent="0.2">
      <c r="A938" s="5">
        <v>936</v>
      </c>
      <c r="B938" s="5" t="s">
        <v>937</v>
      </c>
      <c r="C938" s="5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16" x14ac:dyDescent="0.2">
      <c r="A939" s="5">
        <v>937</v>
      </c>
      <c r="B939" s="5" t="s">
        <v>938</v>
      </c>
      <c r="C939" s="5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16" x14ac:dyDescent="0.2">
      <c r="A940" s="5">
        <v>938</v>
      </c>
      <c r="B940" s="5" t="s">
        <v>939</v>
      </c>
      <c r="C940" s="5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16" x14ac:dyDescent="0.2">
      <c r="A941" s="5">
        <v>939</v>
      </c>
      <c r="B941" s="5" t="s">
        <v>940</v>
      </c>
      <c r="C941" s="5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16" x14ac:dyDescent="0.2">
      <c r="A942" s="5">
        <v>940</v>
      </c>
      <c r="B942" s="5" t="s">
        <v>941</v>
      </c>
      <c r="C942" s="5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16" x14ac:dyDescent="0.2">
      <c r="A943" s="5">
        <v>941</v>
      </c>
      <c r="B943" s="5" t="s">
        <v>942</v>
      </c>
      <c r="C943" s="5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16" x14ac:dyDescent="0.2">
      <c r="A944" s="5">
        <v>942</v>
      </c>
      <c r="B944" s="5" t="s">
        <v>943</v>
      </c>
      <c r="C944" s="5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16" x14ac:dyDescent="0.2">
      <c r="A945" s="5">
        <v>943</v>
      </c>
      <c r="B945" s="5" t="s">
        <v>944</v>
      </c>
      <c r="C945" s="5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16" x14ac:dyDescent="0.2">
      <c r="A946" s="5">
        <v>944</v>
      </c>
      <c r="B946" s="5" t="s">
        <v>945</v>
      </c>
      <c r="C946" s="5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16" x14ac:dyDescent="0.2">
      <c r="A947" s="5">
        <v>945</v>
      </c>
      <c r="B947" s="5" t="s">
        <v>946</v>
      </c>
      <c r="C947" s="5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16" x14ac:dyDescent="0.2">
      <c r="A948" s="5">
        <v>946</v>
      </c>
      <c r="B948" s="5" t="s">
        <v>947</v>
      </c>
      <c r="C948" s="5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16" x14ac:dyDescent="0.2">
      <c r="A949" s="5">
        <v>947</v>
      </c>
      <c r="B949" s="5" t="s">
        <v>948</v>
      </c>
      <c r="C949" s="5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16" x14ac:dyDescent="0.2">
      <c r="A950" s="5">
        <v>948</v>
      </c>
      <c r="B950" s="5" t="s">
        <v>949</v>
      </c>
      <c r="C950" s="5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16" x14ac:dyDescent="0.2">
      <c r="A951" s="5">
        <v>949</v>
      </c>
      <c r="B951" s="5" t="s">
        <v>950</v>
      </c>
      <c r="C951" s="5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16" x14ac:dyDescent="0.2">
      <c r="A952" s="5">
        <v>950</v>
      </c>
      <c r="B952" s="5" t="s">
        <v>951</v>
      </c>
      <c r="C952" s="5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 s="5">
        <v>951</v>
      </c>
      <c r="B953" s="5" t="s">
        <v>952</v>
      </c>
      <c r="C953" s="5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16" x14ac:dyDescent="0.2">
      <c r="A954" s="5">
        <v>952</v>
      </c>
      <c r="B954" s="5" t="s">
        <v>953</v>
      </c>
      <c r="C954" s="5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16" x14ac:dyDescent="0.2">
      <c r="A955" s="5">
        <v>953</v>
      </c>
      <c r="B955" s="5" t="s">
        <v>954</v>
      </c>
      <c r="C955" s="5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16" x14ac:dyDescent="0.2">
      <c r="A956" s="5">
        <v>954</v>
      </c>
      <c r="B956" s="5" t="s">
        <v>955</v>
      </c>
      <c r="C956" s="5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16" x14ac:dyDescent="0.2">
      <c r="A957" s="5">
        <v>955</v>
      </c>
      <c r="B957" s="5" t="s">
        <v>956</v>
      </c>
      <c r="C957" s="5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16" x14ac:dyDescent="0.2">
      <c r="A958" s="5">
        <v>956</v>
      </c>
      <c r="B958" s="5" t="s">
        <v>957</v>
      </c>
      <c r="C958" s="5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16" x14ac:dyDescent="0.2">
      <c r="A959" s="5">
        <v>957</v>
      </c>
      <c r="B959" s="5" t="s">
        <v>958</v>
      </c>
      <c r="C959" s="5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16" x14ac:dyDescent="0.2">
      <c r="A960" s="5">
        <v>958</v>
      </c>
      <c r="B960" s="5" t="s">
        <v>959</v>
      </c>
      <c r="C960" s="5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16" x14ac:dyDescent="0.2">
      <c r="A961" s="5">
        <v>959</v>
      </c>
      <c r="B961" s="5" t="s">
        <v>960</v>
      </c>
      <c r="C961" s="5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16" x14ac:dyDescent="0.2">
      <c r="A962" s="5">
        <v>960</v>
      </c>
      <c r="B962" s="5" t="s">
        <v>961</v>
      </c>
      <c r="C962" s="5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16" x14ac:dyDescent="0.2">
      <c r="A963" s="5">
        <v>961</v>
      </c>
      <c r="B963" s="5" t="s">
        <v>962</v>
      </c>
      <c r="C963" s="5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6">
        <f t="shared" ref="O963:O1026" si="90">$E963/$D963</f>
        <v>0.42188421052631581</v>
      </c>
      <c r="P963" s="8">
        <f t="shared" ref="P963:P1026" si="91">IFERROR($E963/$L963,0)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16" x14ac:dyDescent="0.2">
      <c r="A964" s="5">
        <v>962</v>
      </c>
      <c r="B964" s="5" t="s">
        <v>963</v>
      </c>
      <c r="C964" s="5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16" x14ac:dyDescent="0.2">
      <c r="A965" s="5">
        <v>963</v>
      </c>
      <c r="B965" s="5" t="s">
        <v>964</v>
      </c>
      <c r="C965" s="5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16" x14ac:dyDescent="0.2">
      <c r="A966" s="5">
        <v>964</v>
      </c>
      <c r="B966" s="5" t="s">
        <v>965</v>
      </c>
      <c r="C966" s="5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16" x14ac:dyDescent="0.2">
      <c r="A967" s="5">
        <v>965</v>
      </c>
      <c r="B967" s="5" t="s">
        <v>966</v>
      </c>
      <c r="C967" s="5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16" x14ac:dyDescent="0.2">
      <c r="A968" s="5">
        <v>966</v>
      </c>
      <c r="B968" s="5" t="s">
        <v>967</v>
      </c>
      <c r="C968" s="5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16" x14ac:dyDescent="0.2">
      <c r="A969" s="5">
        <v>967</v>
      </c>
      <c r="B969" s="5" t="s">
        <v>968</v>
      </c>
      <c r="C969" s="5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16" x14ac:dyDescent="0.2">
      <c r="A970" s="5">
        <v>968</v>
      </c>
      <c r="B970" s="5" t="s">
        <v>969</v>
      </c>
      <c r="C970" s="5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16" x14ac:dyDescent="0.2">
      <c r="A971" s="5">
        <v>969</v>
      </c>
      <c r="B971" s="5" t="s">
        <v>970</v>
      </c>
      <c r="C971" s="5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16" x14ac:dyDescent="0.2">
      <c r="A972" s="5">
        <v>970</v>
      </c>
      <c r="B972" s="5" t="s">
        <v>971</v>
      </c>
      <c r="C972" s="5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16" x14ac:dyDescent="0.2">
      <c r="A973" s="5">
        <v>971</v>
      </c>
      <c r="B973" s="5" t="s">
        <v>972</v>
      </c>
      <c r="C973" s="5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16" x14ac:dyDescent="0.2">
      <c r="A974" s="5">
        <v>972</v>
      </c>
      <c r="B974" s="5" t="s">
        <v>973</v>
      </c>
      <c r="C974" s="5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16" x14ac:dyDescent="0.2">
      <c r="A975" s="5">
        <v>973</v>
      </c>
      <c r="B975" s="5" t="s">
        <v>974</v>
      </c>
      <c r="C975" s="5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16" x14ac:dyDescent="0.2">
      <c r="A976" s="5">
        <v>974</v>
      </c>
      <c r="B976" s="5" t="s">
        <v>975</v>
      </c>
      <c r="C976" s="5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16" x14ac:dyDescent="0.2">
      <c r="A977" s="5">
        <v>975</v>
      </c>
      <c r="B977" s="5" t="s">
        <v>976</v>
      </c>
      <c r="C977" s="5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16" x14ac:dyDescent="0.2">
      <c r="A978" s="5">
        <v>976</v>
      </c>
      <c r="B978" s="5" t="s">
        <v>977</v>
      </c>
      <c r="C978" s="5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16" x14ac:dyDescent="0.2">
      <c r="A979" s="5">
        <v>977</v>
      </c>
      <c r="B979" s="5" t="s">
        <v>978</v>
      </c>
      <c r="C979" s="5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16" x14ac:dyDescent="0.2">
      <c r="A980" s="5">
        <v>978</v>
      </c>
      <c r="B980" s="5" t="s">
        <v>979</v>
      </c>
      <c r="C980" s="5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16" x14ac:dyDescent="0.2">
      <c r="A981" s="5">
        <v>979</v>
      </c>
      <c r="B981" s="5" t="s">
        <v>980</v>
      </c>
      <c r="C981" s="5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16" x14ac:dyDescent="0.2">
      <c r="A982" s="5">
        <v>980</v>
      </c>
      <c r="B982" s="5" t="s">
        <v>981</v>
      </c>
      <c r="C982" s="5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16" x14ac:dyDescent="0.2">
      <c r="A983" s="5">
        <v>981</v>
      </c>
      <c r="B983" s="5" t="s">
        <v>982</v>
      </c>
      <c r="C983" s="5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16" x14ac:dyDescent="0.2">
      <c r="A984" s="5">
        <v>982</v>
      </c>
      <c r="B984" s="5" t="s">
        <v>983</v>
      </c>
      <c r="C984" s="5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16" x14ac:dyDescent="0.2">
      <c r="A985" s="5">
        <v>983</v>
      </c>
      <c r="B985" s="5" t="s">
        <v>984</v>
      </c>
      <c r="C985" s="5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16" x14ac:dyDescent="0.2">
      <c r="A986" s="5">
        <v>984</v>
      </c>
      <c r="B986" s="5" t="s">
        <v>985</v>
      </c>
      <c r="C986" s="5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16" x14ac:dyDescent="0.2">
      <c r="A987" s="5">
        <v>985</v>
      </c>
      <c r="B987" s="5" t="s">
        <v>986</v>
      </c>
      <c r="C987" s="5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16" x14ac:dyDescent="0.2">
      <c r="A988" s="5">
        <v>986</v>
      </c>
      <c r="B988" s="5" t="s">
        <v>987</v>
      </c>
      <c r="C988" s="5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16" x14ac:dyDescent="0.2">
      <c r="A989" s="5">
        <v>987</v>
      </c>
      <c r="B989" s="5" t="s">
        <v>988</v>
      </c>
      <c r="C989" s="5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16" x14ac:dyDescent="0.2">
      <c r="A990" s="5">
        <v>988</v>
      </c>
      <c r="B990" s="5" t="s">
        <v>989</v>
      </c>
      <c r="C990" s="5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 s="5">
        <v>989</v>
      </c>
      <c r="B991" s="5" t="s">
        <v>990</v>
      </c>
      <c r="C991" s="5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16" x14ac:dyDescent="0.2">
      <c r="A992" s="5">
        <v>990</v>
      </c>
      <c r="B992" s="5" t="s">
        <v>991</v>
      </c>
      <c r="C992" s="5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16" x14ac:dyDescent="0.2">
      <c r="A993" s="5">
        <v>991</v>
      </c>
      <c r="B993" s="5" t="s">
        <v>992</v>
      </c>
      <c r="C993" s="5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16" x14ac:dyDescent="0.2">
      <c r="A994" s="5">
        <v>992</v>
      </c>
      <c r="B994" s="5" t="s">
        <v>993</v>
      </c>
      <c r="C994" s="5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16" x14ac:dyDescent="0.2">
      <c r="A995" s="5">
        <v>993</v>
      </c>
      <c r="B995" s="5" t="s">
        <v>994</v>
      </c>
      <c r="C995" s="5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16" x14ac:dyDescent="0.2">
      <c r="A996" s="5">
        <v>994</v>
      </c>
      <c r="B996" s="5" t="s">
        <v>995</v>
      </c>
      <c r="C996" s="5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16" x14ac:dyDescent="0.2">
      <c r="A997" s="5">
        <v>995</v>
      </c>
      <c r="B997" s="5" t="s">
        <v>996</v>
      </c>
      <c r="C997" s="5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16" x14ac:dyDescent="0.2">
      <c r="A998" s="5">
        <v>996</v>
      </c>
      <c r="B998" s="5" t="s">
        <v>997</v>
      </c>
      <c r="C998" s="5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16" x14ac:dyDescent="0.2">
      <c r="A999" s="5">
        <v>997</v>
      </c>
      <c r="B999" s="5" t="s">
        <v>998</v>
      </c>
      <c r="C999" s="5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16" x14ac:dyDescent="0.2">
      <c r="A1000" s="5">
        <v>998</v>
      </c>
      <c r="B1000" s="5" t="s">
        <v>999</v>
      </c>
      <c r="C1000" s="5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16" x14ac:dyDescent="0.2">
      <c r="A1001" s="5">
        <v>999</v>
      </c>
      <c r="B1001" s="5" t="s">
        <v>1000</v>
      </c>
      <c r="C1001" s="5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16" x14ac:dyDescent="0.2">
      <c r="A1002" s="5">
        <v>1000</v>
      </c>
      <c r="B1002" s="5" t="s">
        <v>1001</v>
      </c>
      <c r="C1002" s="5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16" x14ac:dyDescent="0.2">
      <c r="A1003" s="5">
        <v>1001</v>
      </c>
      <c r="B1003" s="5" t="s">
        <v>1002</v>
      </c>
      <c r="C1003" s="5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16" x14ac:dyDescent="0.2">
      <c r="A1004" s="5">
        <v>1002</v>
      </c>
      <c r="B1004" s="5" t="s">
        <v>1003</v>
      </c>
      <c r="C1004" s="5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16" x14ac:dyDescent="0.2">
      <c r="A1005" s="5">
        <v>1003</v>
      </c>
      <c r="B1005" s="5" t="s">
        <v>1004</v>
      </c>
      <c r="C1005" s="5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16" x14ac:dyDescent="0.2">
      <c r="A1006" s="5">
        <v>1004</v>
      </c>
      <c r="B1006" s="5" t="s">
        <v>1005</v>
      </c>
      <c r="C1006" s="5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16" x14ac:dyDescent="0.2">
      <c r="A1007" s="5">
        <v>1005</v>
      </c>
      <c r="B1007" s="5" t="s">
        <v>1006</v>
      </c>
      <c r="C1007" s="5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16" x14ac:dyDescent="0.2">
      <c r="A1008" s="5">
        <v>1006</v>
      </c>
      <c r="B1008" s="5" t="s">
        <v>1007</v>
      </c>
      <c r="C1008" s="5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16" x14ac:dyDescent="0.2">
      <c r="A1009" s="5">
        <v>1007</v>
      </c>
      <c r="B1009" s="5" t="s">
        <v>1008</v>
      </c>
      <c r="C1009" s="5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16" x14ac:dyDescent="0.2">
      <c r="A1010" s="5">
        <v>1008</v>
      </c>
      <c r="B1010" s="5" t="s">
        <v>1009</v>
      </c>
      <c r="C1010" s="5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16" x14ac:dyDescent="0.2">
      <c r="A1011" s="5">
        <v>1009</v>
      </c>
      <c r="B1011" s="5" t="s">
        <v>1010</v>
      </c>
      <c r="C1011" s="5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16" x14ac:dyDescent="0.2">
      <c r="A1012" s="5">
        <v>1010</v>
      </c>
      <c r="B1012" s="5" t="s">
        <v>1011</v>
      </c>
      <c r="C1012" s="5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16" x14ac:dyDescent="0.2">
      <c r="A1013" s="5">
        <v>1011</v>
      </c>
      <c r="B1013" s="5" t="s">
        <v>1012</v>
      </c>
      <c r="C1013" s="5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16" x14ac:dyDescent="0.2">
      <c r="A1014" s="5">
        <v>1012</v>
      </c>
      <c r="B1014" s="5" t="s">
        <v>1013</v>
      </c>
      <c r="C1014" s="5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16" x14ac:dyDescent="0.2">
      <c r="A1015" s="5">
        <v>1013</v>
      </c>
      <c r="B1015" s="5" t="s">
        <v>1014</v>
      </c>
      <c r="C1015" s="5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16" x14ac:dyDescent="0.2">
      <c r="A1016" s="5">
        <v>1014</v>
      </c>
      <c r="B1016" s="5" t="s">
        <v>1015</v>
      </c>
      <c r="C1016" s="5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16" x14ac:dyDescent="0.2">
      <c r="A1017" s="5">
        <v>1015</v>
      </c>
      <c r="B1017" s="5" t="s">
        <v>1016</v>
      </c>
      <c r="C1017" s="5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16" x14ac:dyDescent="0.2">
      <c r="A1018" s="5">
        <v>1016</v>
      </c>
      <c r="B1018" s="5" t="s">
        <v>1017</v>
      </c>
      <c r="C1018" s="5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16" x14ac:dyDescent="0.2">
      <c r="A1019" s="5">
        <v>1017</v>
      </c>
      <c r="B1019" s="5" t="s">
        <v>1018</v>
      </c>
      <c r="C1019" s="5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16" x14ac:dyDescent="0.2">
      <c r="A1020" s="5">
        <v>1018</v>
      </c>
      <c r="B1020" s="5" t="s">
        <v>1019</v>
      </c>
      <c r="C1020" s="5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16" x14ac:dyDescent="0.2">
      <c r="A1021" s="5">
        <v>1019</v>
      </c>
      <c r="B1021" s="5" t="s">
        <v>1020</v>
      </c>
      <c r="C1021" s="5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16" x14ac:dyDescent="0.2">
      <c r="A1022" s="5">
        <v>1020</v>
      </c>
      <c r="B1022" s="5" t="s">
        <v>1021</v>
      </c>
      <c r="C1022" s="5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16" x14ac:dyDescent="0.2">
      <c r="A1023" s="5">
        <v>1021</v>
      </c>
      <c r="B1023" s="5" t="s">
        <v>1022</v>
      </c>
      <c r="C1023" s="5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16" x14ac:dyDescent="0.2">
      <c r="A1024" s="5">
        <v>1022</v>
      </c>
      <c r="B1024" s="5" t="s">
        <v>1023</v>
      </c>
      <c r="C1024" s="5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16" x14ac:dyDescent="0.2">
      <c r="A1025" s="5">
        <v>1023</v>
      </c>
      <c r="B1025" s="5" t="s">
        <v>1024</v>
      </c>
      <c r="C1025" s="5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16" x14ac:dyDescent="0.2">
      <c r="A1026" s="5">
        <v>1024</v>
      </c>
      <c r="B1026" s="5" t="s">
        <v>1025</v>
      </c>
      <c r="C1026" s="5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16" x14ac:dyDescent="0.2">
      <c r="A1027" s="5">
        <v>1025</v>
      </c>
      <c r="B1027" s="5" t="s">
        <v>1026</v>
      </c>
      <c r="C1027" s="5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6">
        <f t="shared" ref="O1027:O1090" si="96">$E1027/$D1027</f>
        <v>1.099283142857143</v>
      </c>
      <c r="P1027" s="8">
        <f t="shared" ref="P1027:P1090" si="97">IFERROR($E1027/$L1027,0)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16" x14ac:dyDescent="0.2">
      <c r="A1028" s="5">
        <v>1026</v>
      </c>
      <c r="B1028" s="5" t="s">
        <v>1027</v>
      </c>
      <c r="C1028" s="5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16" x14ac:dyDescent="0.2">
      <c r="A1029" s="5">
        <v>1027</v>
      </c>
      <c r="B1029" s="5" t="s">
        <v>1028</v>
      </c>
      <c r="C1029" s="5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16" x14ac:dyDescent="0.2">
      <c r="A1030" s="5">
        <v>1028</v>
      </c>
      <c r="B1030" s="5" t="s">
        <v>1029</v>
      </c>
      <c r="C1030" s="5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16" x14ac:dyDescent="0.2">
      <c r="A1031" s="5">
        <v>1029</v>
      </c>
      <c r="B1031" s="5" t="s">
        <v>1030</v>
      </c>
      <c r="C1031" s="5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16" x14ac:dyDescent="0.2">
      <c r="A1032" s="5">
        <v>1030</v>
      </c>
      <c r="B1032" s="5" t="s">
        <v>1031</v>
      </c>
      <c r="C1032" s="5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16" x14ac:dyDescent="0.2">
      <c r="A1033" s="5">
        <v>1031</v>
      </c>
      <c r="B1033" s="5" t="s">
        <v>1032</v>
      </c>
      <c r="C1033" s="5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 s="5">
        <v>1032</v>
      </c>
      <c r="B1034" s="5" t="s">
        <v>1033</v>
      </c>
      <c r="C1034" s="5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16" x14ac:dyDescent="0.2">
      <c r="A1035" s="5">
        <v>1033</v>
      </c>
      <c r="B1035" s="5" t="s">
        <v>1034</v>
      </c>
      <c r="C1035" s="5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16" x14ac:dyDescent="0.2">
      <c r="A1036" s="5">
        <v>1034</v>
      </c>
      <c r="B1036" s="5" t="s">
        <v>1035</v>
      </c>
      <c r="C1036" s="5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16" x14ac:dyDescent="0.2">
      <c r="A1037" s="5">
        <v>1035</v>
      </c>
      <c r="B1037" s="5" t="s">
        <v>1036</v>
      </c>
      <c r="C1037" s="5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16" x14ac:dyDescent="0.2">
      <c r="A1038" s="5">
        <v>1036</v>
      </c>
      <c r="B1038" s="5" t="s">
        <v>1037</v>
      </c>
      <c r="C1038" s="5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16" x14ac:dyDescent="0.2">
      <c r="A1039" s="5">
        <v>1037</v>
      </c>
      <c r="B1039" s="5" t="s">
        <v>1038</v>
      </c>
      <c r="C1039" s="5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16" x14ac:dyDescent="0.2">
      <c r="A1040" s="5">
        <v>1038</v>
      </c>
      <c r="B1040" s="5" t="s">
        <v>1039</v>
      </c>
      <c r="C1040" s="5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16" x14ac:dyDescent="0.2">
      <c r="A1041" s="5">
        <v>1039</v>
      </c>
      <c r="B1041" s="5" t="s">
        <v>1040</v>
      </c>
      <c r="C1041" s="5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16" x14ac:dyDescent="0.2">
      <c r="A1042" s="5">
        <v>1040</v>
      </c>
      <c r="B1042" s="5" t="s">
        <v>1041</v>
      </c>
      <c r="C1042" s="5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16" x14ac:dyDescent="0.2">
      <c r="A1043" s="5">
        <v>1041</v>
      </c>
      <c r="B1043" s="5" t="s">
        <v>1042</v>
      </c>
      <c r="C1043" s="5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16" x14ac:dyDescent="0.2">
      <c r="A1044" s="5">
        <v>1042</v>
      </c>
      <c r="B1044" s="5" t="s">
        <v>1043</v>
      </c>
      <c r="C1044" s="5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16" x14ac:dyDescent="0.2">
      <c r="A1045" s="5">
        <v>1043</v>
      </c>
      <c r="B1045" s="5" t="s">
        <v>1044</v>
      </c>
      <c r="C1045" s="5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16" x14ac:dyDescent="0.2">
      <c r="A1046" s="5">
        <v>1044</v>
      </c>
      <c r="B1046" s="5" t="s">
        <v>1045</v>
      </c>
      <c r="C1046" s="5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16" x14ac:dyDescent="0.2">
      <c r="A1047" s="5">
        <v>1045</v>
      </c>
      <c r="B1047" s="5" t="s">
        <v>1046</v>
      </c>
      <c r="C1047" s="5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16" x14ac:dyDescent="0.2">
      <c r="A1048" s="5">
        <v>1046</v>
      </c>
      <c r="B1048" s="5" t="s">
        <v>1047</v>
      </c>
      <c r="C1048" s="5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16" x14ac:dyDescent="0.2">
      <c r="A1049" s="5">
        <v>1047</v>
      </c>
      <c r="B1049" s="5" t="s">
        <v>1048</v>
      </c>
      <c r="C1049" s="5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16" x14ac:dyDescent="0.2">
      <c r="A1050" s="5">
        <v>1048</v>
      </c>
      <c r="B1050" s="5" t="s">
        <v>1049</v>
      </c>
      <c r="C1050" s="5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 s="5">
        <v>1049</v>
      </c>
      <c r="B1051" s="5" t="s">
        <v>1050</v>
      </c>
      <c r="C1051" s="5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 s="5">
        <v>1050</v>
      </c>
      <c r="B1052" s="5" t="s">
        <v>1051</v>
      </c>
      <c r="C1052" s="5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16" x14ac:dyDescent="0.2">
      <c r="A1053" s="5">
        <v>1051</v>
      </c>
      <c r="B1053" s="5" t="s">
        <v>1052</v>
      </c>
      <c r="C1053" s="5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16" x14ac:dyDescent="0.2">
      <c r="A1054" s="5">
        <v>1052</v>
      </c>
      <c r="B1054" s="5" t="s">
        <v>1053</v>
      </c>
      <c r="C1054" s="5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16" x14ac:dyDescent="0.2">
      <c r="A1055" s="5">
        <v>1053</v>
      </c>
      <c r="B1055" s="5" t="s">
        <v>1054</v>
      </c>
      <c r="C1055" s="5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16" x14ac:dyDescent="0.2">
      <c r="A1056" s="5">
        <v>1054</v>
      </c>
      <c r="B1056" s="5" t="s">
        <v>1055</v>
      </c>
      <c r="C1056" s="5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16" x14ac:dyDescent="0.2">
      <c r="A1057" s="5">
        <v>1055</v>
      </c>
      <c r="B1057" s="5" t="s">
        <v>1056</v>
      </c>
      <c r="C1057" s="5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16" x14ac:dyDescent="0.2">
      <c r="A1058" s="5">
        <v>1056</v>
      </c>
      <c r="B1058" s="5" t="s">
        <v>1057</v>
      </c>
      <c r="C1058" s="5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16" x14ac:dyDescent="0.2">
      <c r="A1059" s="5">
        <v>1057</v>
      </c>
      <c r="B1059" s="5" t="s">
        <v>1058</v>
      </c>
      <c r="C1059" s="5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16" x14ac:dyDescent="0.2">
      <c r="A1060" s="5">
        <v>1058</v>
      </c>
      <c r="B1060" s="5" t="s">
        <v>1059</v>
      </c>
      <c r="C1060" s="5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 s="5">
        <v>1059</v>
      </c>
      <c r="B1061" s="5" t="s">
        <v>1060</v>
      </c>
      <c r="C1061" s="5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16" x14ac:dyDescent="0.2">
      <c r="A1062" s="5">
        <v>1060</v>
      </c>
      <c r="B1062" s="5" t="s">
        <v>1061</v>
      </c>
      <c r="C1062" s="5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16" x14ac:dyDescent="0.2">
      <c r="A1063" s="5">
        <v>1061</v>
      </c>
      <c r="B1063" s="5" t="s">
        <v>1062</v>
      </c>
      <c r="C1063" s="5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 s="5">
        <v>1062</v>
      </c>
      <c r="B1064" s="5" t="s">
        <v>1063</v>
      </c>
      <c r="C1064" s="5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16" x14ac:dyDescent="0.2">
      <c r="A1065" s="5">
        <v>1063</v>
      </c>
      <c r="B1065" s="5" t="s">
        <v>1064</v>
      </c>
      <c r="C1065" s="5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16" x14ac:dyDescent="0.2">
      <c r="A1066" s="5">
        <v>1064</v>
      </c>
      <c r="B1066" s="5" t="s">
        <v>1065</v>
      </c>
      <c r="C1066" s="5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16" x14ac:dyDescent="0.2">
      <c r="A1067" s="5">
        <v>1065</v>
      </c>
      <c r="B1067" s="5" t="s">
        <v>1066</v>
      </c>
      <c r="C1067" s="5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16" x14ac:dyDescent="0.2">
      <c r="A1068" s="5">
        <v>1066</v>
      </c>
      <c r="B1068" s="5" t="s">
        <v>1067</v>
      </c>
      <c r="C1068" s="5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16" x14ac:dyDescent="0.2">
      <c r="A1069" s="5">
        <v>1067</v>
      </c>
      <c r="B1069" s="5" t="s">
        <v>1068</v>
      </c>
      <c r="C1069" s="5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16" x14ac:dyDescent="0.2">
      <c r="A1070" s="5">
        <v>1068</v>
      </c>
      <c r="B1070" s="5" t="s">
        <v>1069</v>
      </c>
      <c r="C1070" s="5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16" x14ac:dyDescent="0.2">
      <c r="A1071" s="5">
        <v>1069</v>
      </c>
      <c r="B1071" s="5" t="s">
        <v>1070</v>
      </c>
      <c r="C1071" s="5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16" x14ac:dyDescent="0.2">
      <c r="A1072" s="5">
        <v>1070</v>
      </c>
      <c r="B1072" s="5" t="s">
        <v>1071</v>
      </c>
      <c r="C1072" s="5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16" x14ac:dyDescent="0.2">
      <c r="A1073" s="5">
        <v>1071</v>
      </c>
      <c r="B1073" s="5" t="s">
        <v>1072</v>
      </c>
      <c r="C1073" s="5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16" x14ac:dyDescent="0.2">
      <c r="A1074" s="5">
        <v>1072</v>
      </c>
      <c r="B1074" s="5" t="s">
        <v>1073</v>
      </c>
      <c r="C1074" s="5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16" x14ac:dyDescent="0.2">
      <c r="A1075" s="5">
        <v>1073</v>
      </c>
      <c r="B1075" s="5" t="s">
        <v>1074</v>
      </c>
      <c r="C1075" s="5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16" x14ac:dyDescent="0.2">
      <c r="A1076" s="5">
        <v>1074</v>
      </c>
      <c r="B1076" s="5" t="s">
        <v>1075</v>
      </c>
      <c r="C1076" s="5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16" x14ac:dyDescent="0.2">
      <c r="A1077" s="5">
        <v>1075</v>
      </c>
      <c r="B1077" s="5" t="s">
        <v>1076</v>
      </c>
      <c r="C1077" s="5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16" x14ac:dyDescent="0.2">
      <c r="A1078" s="5">
        <v>1076</v>
      </c>
      <c r="B1078" s="5" t="s">
        <v>1077</v>
      </c>
      <c r="C1078" s="5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16" x14ac:dyDescent="0.2">
      <c r="A1079" s="5">
        <v>1077</v>
      </c>
      <c r="B1079" s="5" t="s">
        <v>1078</v>
      </c>
      <c r="C1079" s="5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16" x14ac:dyDescent="0.2">
      <c r="A1080" s="5">
        <v>1078</v>
      </c>
      <c r="B1080" s="5" t="s">
        <v>1079</v>
      </c>
      <c r="C1080" s="5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16" x14ac:dyDescent="0.2">
      <c r="A1081" s="5">
        <v>1079</v>
      </c>
      <c r="B1081" s="5" t="s">
        <v>1080</v>
      </c>
      <c r="C1081" s="5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16" x14ac:dyDescent="0.2">
      <c r="A1082" s="5">
        <v>1080</v>
      </c>
      <c r="B1082" s="5" t="s">
        <v>1081</v>
      </c>
      <c r="C1082" s="5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16" x14ac:dyDescent="0.2">
      <c r="A1083" s="5">
        <v>1081</v>
      </c>
      <c r="B1083" s="5" t="s">
        <v>1082</v>
      </c>
      <c r="C1083" s="5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16" x14ac:dyDescent="0.2">
      <c r="A1084" s="5">
        <v>1082</v>
      </c>
      <c r="B1084" s="5" t="s">
        <v>1083</v>
      </c>
      <c r="C1084" s="5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16" x14ac:dyDescent="0.2">
      <c r="A1085" s="5">
        <v>1083</v>
      </c>
      <c r="B1085" s="5" t="s">
        <v>1084</v>
      </c>
      <c r="C1085" s="5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 s="5">
        <v>1084</v>
      </c>
      <c r="B1086" s="5" t="s">
        <v>1085</v>
      </c>
      <c r="C1086" s="5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16" x14ac:dyDescent="0.2">
      <c r="A1087" s="5">
        <v>1085</v>
      </c>
      <c r="B1087" s="5" t="s">
        <v>1086</v>
      </c>
      <c r="C1087" s="5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 s="5">
        <v>1086</v>
      </c>
      <c r="B1088" s="5" t="s">
        <v>1087</v>
      </c>
      <c r="C1088" s="5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16" x14ac:dyDescent="0.2">
      <c r="A1089" s="5">
        <v>1087</v>
      </c>
      <c r="B1089" s="5" t="s">
        <v>1088</v>
      </c>
      <c r="C1089" s="5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16" x14ac:dyDescent="0.2">
      <c r="A1090" s="5">
        <v>1088</v>
      </c>
      <c r="B1090" s="5" t="s">
        <v>1089</v>
      </c>
      <c r="C1090" s="5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16" x14ac:dyDescent="0.2">
      <c r="A1091" s="5">
        <v>1089</v>
      </c>
      <c r="B1091" s="5" t="s">
        <v>1090</v>
      </c>
      <c r="C1091" s="5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6">
        <f t="shared" ref="O1091:O1154" si="102">$E1091/$D1091</f>
        <v>7.8266666666666665E-2</v>
      </c>
      <c r="P1091" s="8">
        <f t="shared" ref="P1091:P1154" si="103">IFERROR($E1091/$L1091,0)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16" x14ac:dyDescent="0.2">
      <c r="A1092" s="5">
        <v>1090</v>
      </c>
      <c r="B1092" s="5" t="s">
        <v>1091</v>
      </c>
      <c r="C1092" s="5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16" x14ac:dyDescent="0.2">
      <c r="A1093" s="5">
        <v>1091</v>
      </c>
      <c r="B1093" s="5" t="s">
        <v>1092</v>
      </c>
      <c r="C1093" s="5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16" x14ac:dyDescent="0.2">
      <c r="A1094" s="5">
        <v>1092</v>
      </c>
      <c r="B1094" s="5" t="s">
        <v>1093</v>
      </c>
      <c r="C1094" s="5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16" x14ac:dyDescent="0.2">
      <c r="A1095" s="5">
        <v>1093</v>
      </c>
      <c r="B1095" s="5" t="s">
        <v>1094</v>
      </c>
      <c r="C1095" s="5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16" x14ac:dyDescent="0.2">
      <c r="A1096" s="5">
        <v>1094</v>
      </c>
      <c r="B1096" s="5" t="s">
        <v>1095</v>
      </c>
      <c r="C1096" s="5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16" x14ac:dyDescent="0.2">
      <c r="A1097" s="5">
        <v>1095</v>
      </c>
      <c r="B1097" s="5" t="s">
        <v>1096</v>
      </c>
      <c r="C1097" s="5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16" x14ac:dyDescent="0.2">
      <c r="A1098" s="5">
        <v>1096</v>
      </c>
      <c r="B1098" s="5" t="s">
        <v>1097</v>
      </c>
      <c r="C1098" s="5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16" x14ac:dyDescent="0.2">
      <c r="A1099" s="5">
        <v>1097</v>
      </c>
      <c r="B1099" s="5" t="s">
        <v>1098</v>
      </c>
      <c r="C1099" s="5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16" x14ac:dyDescent="0.2">
      <c r="A1100" s="5">
        <v>1098</v>
      </c>
      <c r="B1100" s="5" t="s">
        <v>1099</v>
      </c>
      <c r="C1100" s="5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16" x14ac:dyDescent="0.2">
      <c r="A1101" s="5">
        <v>1099</v>
      </c>
      <c r="B1101" s="5" t="s">
        <v>1100</v>
      </c>
      <c r="C1101" s="5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16" x14ac:dyDescent="0.2">
      <c r="A1102" s="5">
        <v>1100</v>
      </c>
      <c r="B1102" s="5" t="s">
        <v>1101</v>
      </c>
      <c r="C1102" s="5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16" x14ac:dyDescent="0.2">
      <c r="A1103" s="5">
        <v>1101</v>
      </c>
      <c r="B1103" s="5" t="s">
        <v>1102</v>
      </c>
      <c r="C1103" s="5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16" x14ac:dyDescent="0.2">
      <c r="A1104" s="5">
        <v>1102</v>
      </c>
      <c r="B1104" s="5" t="s">
        <v>1103</v>
      </c>
      <c r="C1104" s="5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16" x14ac:dyDescent="0.2">
      <c r="A1105" s="5">
        <v>1103</v>
      </c>
      <c r="B1105" s="5" t="s">
        <v>1104</v>
      </c>
      <c r="C1105" s="5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16" x14ac:dyDescent="0.2">
      <c r="A1106" s="5">
        <v>1104</v>
      </c>
      <c r="B1106" s="5" t="s">
        <v>1105</v>
      </c>
      <c r="C1106" s="5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16" x14ac:dyDescent="0.2">
      <c r="A1107" s="5">
        <v>1105</v>
      </c>
      <c r="B1107" s="5" t="s">
        <v>1106</v>
      </c>
      <c r="C1107" s="5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16" x14ac:dyDescent="0.2">
      <c r="A1108" s="5">
        <v>1106</v>
      </c>
      <c r="B1108" s="5" t="s">
        <v>1107</v>
      </c>
      <c r="C1108" s="5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16" x14ac:dyDescent="0.2">
      <c r="A1109" s="5">
        <v>1107</v>
      </c>
      <c r="B1109" s="5" t="s">
        <v>1108</v>
      </c>
      <c r="C1109" s="5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16" x14ac:dyDescent="0.2">
      <c r="A1110" s="5">
        <v>1108</v>
      </c>
      <c r="B1110" s="5" t="s">
        <v>1109</v>
      </c>
      <c r="C1110" s="5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16" x14ac:dyDescent="0.2">
      <c r="A1111" s="5">
        <v>1109</v>
      </c>
      <c r="B1111" s="5" t="s">
        <v>1110</v>
      </c>
      <c r="C1111" s="5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16" x14ac:dyDescent="0.2">
      <c r="A1112" s="5">
        <v>1110</v>
      </c>
      <c r="B1112" s="5" t="s">
        <v>1111</v>
      </c>
      <c r="C1112" s="5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16" x14ac:dyDescent="0.2">
      <c r="A1113" s="5">
        <v>1111</v>
      </c>
      <c r="B1113" s="5" t="s">
        <v>1112</v>
      </c>
      <c r="C1113" s="5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16" x14ac:dyDescent="0.2">
      <c r="A1114" s="5">
        <v>1112</v>
      </c>
      <c r="B1114" s="5" t="s">
        <v>1113</v>
      </c>
      <c r="C1114" s="5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16" x14ac:dyDescent="0.2">
      <c r="A1115" s="5">
        <v>1113</v>
      </c>
      <c r="B1115" s="5" t="s">
        <v>1114</v>
      </c>
      <c r="C1115" s="5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16" x14ac:dyDescent="0.2">
      <c r="A1116" s="5">
        <v>1114</v>
      </c>
      <c r="B1116" s="5" t="s">
        <v>1115</v>
      </c>
      <c r="C1116" s="5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16" x14ac:dyDescent="0.2">
      <c r="A1117" s="5">
        <v>1115</v>
      </c>
      <c r="B1117" s="5" t="s">
        <v>1116</v>
      </c>
      <c r="C1117" s="5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16" x14ac:dyDescent="0.2">
      <c r="A1118" s="5">
        <v>1116</v>
      </c>
      <c r="B1118" s="5" t="s">
        <v>1117</v>
      </c>
      <c r="C1118" s="5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16" x14ac:dyDescent="0.2">
      <c r="A1119" s="5">
        <v>1117</v>
      </c>
      <c r="B1119" s="5" t="s">
        <v>1118</v>
      </c>
      <c r="C1119" s="5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16" x14ac:dyDescent="0.2">
      <c r="A1120" s="5">
        <v>1118</v>
      </c>
      <c r="B1120" s="5" t="s">
        <v>1119</v>
      </c>
      <c r="C1120" s="5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16" x14ac:dyDescent="0.2">
      <c r="A1121" s="5">
        <v>1119</v>
      </c>
      <c r="B1121" s="5" t="s">
        <v>1120</v>
      </c>
      <c r="C1121" s="5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16" x14ac:dyDescent="0.2">
      <c r="A1122" s="5">
        <v>1120</v>
      </c>
      <c r="B1122" s="5" t="s">
        <v>1121</v>
      </c>
      <c r="C1122" s="5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16" x14ac:dyDescent="0.2">
      <c r="A1123" s="5">
        <v>1121</v>
      </c>
      <c r="B1123" s="5" t="s">
        <v>1122</v>
      </c>
      <c r="C1123" s="5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16" x14ac:dyDescent="0.2">
      <c r="A1124" s="5">
        <v>1122</v>
      </c>
      <c r="B1124" s="5" t="s">
        <v>1123</v>
      </c>
      <c r="C1124" s="5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16" x14ac:dyDescent="0.2">
      <c r="A1125" s="5">
        <v>1123</v>
      </c>
      <c r="B1125" s="5" t="s">
        <v>1124</v>
      </c>
      <c r="C1125" s="5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16" x14ac:dyDescent="0.2">
      <c r="A1126" s="5">
        <v>1124</v>
      </c>
      <c r="B1126" s="5" t="s">
        <v>1125</v>
      </c>
      <c r="C1126" s="5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16" x14ac:dyDescent="0.2">
      <c r="A1127" s="5">
        <v>1125</v>
      </c>
      <c r="B1127" s="5" t="s">
        <v>1126</v>
      </c>
      <c r="C1127" s="5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16" x14ac:dyDescent="0.2">
      <c r="A1128" s="5">
        <v>1126</v>
      </c>
      <c r="B1128" s="5" t="s">
        <v>1127</v>
      </c>
      <c r="C1128" s="5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16" x14ac:dyDescent="0.2">
      <c r="A1129" s="5">
        <v>1127</v>
      </c>
      <c r="B1129" s="5" t="s">
        <v>1128</v>
      </c>
      <c r="C1129" s="5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 s="5">
        <v>1128</v>
      </c>
      <c r="B1130" s="5" t="s">
        <v>1129</v>
      </c>
      <c r="C1130" s="5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16" x14ac:dyDescent="0.2">
      <c r="A1131" s="5">
        <v>1129</v>
      </c>
      <c r="B1131" s="5" t="s">
        <v>1130</v>
      </c>
      <c r="C1131" s="5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16" x14ac:dyDescent="0.2">
      <c r="A1132" s="5">
        <v>1130</v>
      </c>
      <c r="B1132" s="5" t="s">
        <v>1131</v>
      </c>
      <c r="C1132" s="5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16" x14ac:dyDescent="0.2">
      <c r="A1133" s="5">
        <v>1131</v>
      </c>
      <c r="B1133" s="5" t="s">
        <v>1132</v>
      </c>
      <c r="C1133" s="5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16" x14ac:dyDescent="0.2">
      <c r="A1134" s="5">
        <v>1132</v>
      </c>
      <c r="B1134" s="5" t="s">
        <v>1133</v>
      </c>
      <c r="C1134" s="5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16" x14ac:dyDescent="0.2">
      <c r="A1135" s="5">
        <v>1133</v>
      </c>
      <c r="B1135" s="5" t="s">
        <v>1134</v>
      </c>
      <c r="C1135" s="5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16" x14ac:dyDescent="0.2">
      <c r="A1136" s="5">
        <v>1134</v>
      </c>
      <c r="B1136" s="5" t="s">
        <v>1135</v>
      </c>
      <c r="C1136" s="5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16" x14ac:dyDescent="0.2">
      <c r="A1137" s="5">
        <v>1135</v>
      </c>
      <c r="B1137" s="5" t="s">
        <v>1136</v>
      </c>
      <c r="C1137" s="5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16" x14ac:dyDescent="0.2">
      <c r="A1138" s="5">
        <v>1136</v>
      </c>
      <c r="B1138" s="5" t="s">
        <v>1137</v>
      </c>
      <c r="C1138" s="5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16" x14ac:dyDescent="0.2">
      <c r="A1139" s="5">
        <v>1137</v>
      </c>
      <c r="B1139" s="5" t="s">
        <v>1138</v>
      </c>
      <c r="C1139" s="5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16" x14ac:dyDescent="0.2">
      <c r="A1140" s="5">
        <v>1138</v>
      </c>
      <c r="B1140" s="5" t="s">
        <v>1139</v>
      </c>
      <c r="C1140" s="5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16" x14ac:dyDescent="0.2">
      <c r="A1141" s="5">
        <v>1139</v>
      </c>
      <c r="B1141" s="5" t="s">
        <v>1140</v>
      </c>
      <c r="C1141" s="5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16" x14ac:dyDescent="0.2">
      <c r="A1142" s="5">
        <v>1140</v>
      </c>
      <c r="B1142" s="5" t="s">
        <v>1141</v>
      </c>
      <c r="C1142" s="5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 s="5">
        <v>1141</v>
      </c>
      <c r="B1143" s="5" t="s">
        <v>1142</v>
      </c>
      <c r="C1143" s="5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16" x14ac:dyDescent="0.2">
      <c r="A1144" s="5">
        <v>1142</v>
      </c>
      <c r="B1144" s="5" t="s">
        <v>1143</v>
      </c>
      <c r="C1144" s="5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16" x14ac:dyDescent="0.2">
      <c r="A1145" s="5">
        <v>1143</v>
      </c>
      <c r="B1145" s="5" t="s">
        <v>1144</v>
      </c>
      <c r="C1145" s="5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16" x14ac:dyDescent="0.2">
      <c r="A1146" s="5">
        <v>1144</v>
      </c>
      <c r="B1146" s="5" t="s">
        <v>1145</v>
      </c>
      <c r="C1146" s="5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16" x14ac:dyDescent="0.2">
      <c r="A1147" s="5">
        <v>1145</v>
      </c>
      <c r="B1147" s="5" t="s">
        <v>1146</v>
      </c>
      <c r="C1147" s="5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16" x14ac:dyDescent="0.2">
      <c r="A1148" s="5">
        <v>1146</v>
      </c>
      <c r="B1148" s="5" t="s">
        <v>1147</v>
      </c>
      <c r="C1148" s="5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16" x14ac:dyDescent="0.2">
      <c r="A1149" s="5">
        <v>1147</v>
      </c>
      <c r="B1149" s="5" t="s">
        <v>1148</v>
      </c>
      <c r="C1149" s="5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16" x14ac:dyDescent="0.2">
      <c r="A1150" s="5">
        <v>1148</v>
      </c>
      <c r="B1150" s="5" t="s">
        <v>1149</v>
      </c>
      <c r="C1150" s="5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16" x14ac:dyDescent="0.2">
      <c r="A1151" s="5">
        <v>1149</v>
      </c>
      <c r="B1151" s="5" t="s">
        <v>1150</v>
      </c>
      <c r="C1151" s="5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16" x14ac:dyDescent="0.2">
      <c r="A1152" s="5">
        <v>1150</v>
      </c>
      <c r="B1152" s="5" t="s">
        <v>1151</v>
      </c>
      <c r="C1152" s="5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16" x14ac:dyDescent="0.2">
      <c r="A1153" s="5">
        <v>1151</v>
      </c>
      <c r="B1153" s="5" t="s">
        <v>1152</v>
      </c>
      <c r="C1153" s="5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 s="5">
        <v>1152</v>
      </c>
      <c r="B1154" s="5" t="s">
        <v>1153</v>
      </c>
      <c r="C1154" s="5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16" x14ac:dyDescent="0.2">
      <c r="A1155" s="5">
        <v>1153</v>
      </c>
      <c r="B1155" s="5" t="s">
        <v>1154</v>
      </c>
      <c r="C1155" s="5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6">
        <f t="shared" ref="O1155:O1218" si="108">$E1155/$D1155</f>
        <v>6.2500000000000003E-3</v>
      </c>
      <c r="P1155" s="8">
        <f t="shared" ref="P1155:P1218" si="109">IFERROR($E1155/$L1155,0)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16" x14ac:dyDescent="0.2">
      <c r="A1156" s="5">
        <v>1154</v>
      </c>
      <c r="B1156" s="5" t="s">
        <v>1155</v>
      </c>
      <c r="C1156" s="5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16" x14ac:dyDescent="0.2">
      <c r="A1157" s="5">
        <v>1155</v>
      </c>
      <c r="B1157" s="5" t="s">
        <v>1156</v>
      </c>
      <c r="C1157" s="5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16" x14ac:dyDescent="0.2">
      <c r="A1158" s="5">
        <v>1156</v>
      </c>
      <c r="B1158" s="5" t="s">
        <v>1157</v>
      </c>
      <c r="C1158" s="5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16" x14ac:dyDescent="0.2">
      <c r="A1159" s="5">
        <v>1157</v>
      </c>
      <c r="B1159" s="5" t="s">
        <v>1158</v>
      </c>
      <c r="C1159" s="5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16" x14ac:dyDescent="0.2">
      <c r="A1160" s="5">
        <v>1158</v>
      </c>
      <c r="B1160" s="5" t="s">
        <v>1159</v>
      </c>
      <c r="C1160" s="5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16" x14ac:dyDescent="0.2">
      <c r="A1161" s="5">
        <v>1159</v>
      </c>
      <c r="B1161" s="5" t="s">
        <v>1160</v>
      </c>
      <c r="C1161" s="5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16" x14ac:dyDescent="0.2">
      <c r="A1162" s="5">
        <v>1160</v>
      </c>
      <c r="B1162" s="5" t="s">
        <v>1161</v>
      </c>
      <c r="C1162" s="5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16" x14ac:dyDescent="0.2">
      <c r="A1163" s="5">
        <v>1161</v>
      </c>
      <c r="B1163" s="5" t="s">
        <v>1162</v>
      </c>
      <c r="C1163" s="5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16" x14ac:dyDescent="0.2">
      <c r="A1164" s="5">
        <v>1162</v>
      </c>
      <c r="B1164" s="5" t="s">
        <v>1163</v>
      </c>
      <c r="C1164" s="5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16" x14ac:dyDescent="0.2">
      <c r="A1165" s="5">
        <v>1163</v>
      </c>
      <c r="B1165" s="5" t="s">
        <v>1164</v>
      </c>
      <c r="C1165" s="5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16" x14ac:dyDescent="0.2">
      <c r="A1166" s="5">
        <v>1164</v>
      </c>
      <c r="B1166" s="5" t="s">
        <v>1165</v>
      </c>
      <c r="C1166" s="5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16" x14ac:dyDescent="0.2">
      <c r="A1167" s="5">
        <v>1165</v>
      </c>
      <c r="B1167" s="5" t="s">
        <v>1166</v>
      </c>
      <c r="C1167" s="5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16" x14ac:dyDescent="0.2">
      <c r="A1168" s="5">
        <v>1166</v>
      </c>
      <c r="B1168" s="5" t="s">
        <v>1167</v>
      </c>
      <c r="C1168" s="5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16" x14ac:dyDescent="0.2">
      <c r="A1169" s="5">
        <v>1167</v>
      </c>
      <c r="B1169" s="5" t="s">
        <v>1168</v>
      </c>
      <c r="C1169" s="5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16" x14ac:dyDescent="0.2">
      <c r="A1170" s="5">
        <v>1168</v>
      </c>
      <c r="B1170" s="5" t="s">
        <v>1169</v>
      </c>
      <c r="C1170" s="5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16" x14ac:dyDescent="0.2">
      <c r="A1171" s="5">
        <v>1169</v>
      </c>
      <c r="B1171" s="5" t="s">
        <v>1170</v>
      </c>
      <c r="C1171" s="5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16" x14ac:dyDescent="0.2">
      <c r="A1172" s="5">
        <v>1170</v>
      </c>
      <c r="B1172" s="5" t="s">
        <v>1171</v>
      </c>
      <c r="C1172" s="5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16" x14ac:dyDescent="0.2">
      <c r="A1173" s="5">
        <v>1171</v>
      </c>
      <c r="B1173" s="5" t="s">
        <v>1172</v>
      </c>
      <c r="C1173" s="5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 s="5">
        <v>1172</v>
      </c>
      <c r="B1174" s="5" t="s">
        <v>1173</v>
      </c>
      <c r="C1174" s="5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16" x14ac:dyDescent="0.2">
      <c r="A1175" s="5">
        <v>1173</v>
      </c>
      <c r="B1175" s="5" t="s">
        <v>1174</v>
      </c>
      <c r="C1175" s="5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16" x14ac:dyDescent="0.2">
      <c r="A1176" s="5">
        <v>1174</v>
      </c>
      <c r="B1176" s="5" t="s">
        <v>1175</v>
      </c>
      <c r="C1176" s="5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16" x14ac:dyDescent="0.2">
      <c r="A1177" s="5">
        <v>1175</v>
      </c>
      <c r="B1177" s="5" t="s">
        <v>1176</v>
      </c>
      <c r="C1177" s="5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16" x14ac:dyDescent="0.2">
      <c r="A1178" s="5">
        <v>1176</v>
      </c>
      <c r="B1178" s="5" t="s">
        <v>1177</v>
      </c>
      <c r="C1178" s="5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16" x14ac:dyDescent="0.2">
      <c r="A1179" s="5">
        <v>1177</v>
      </c>
      <c r="B1179" s="5" t="s">
        <v>1178</v>
      </c>
      <c r="C1179" s="5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16" x14ac:dyDescent="0.2">
      <c r="A1180" s="5">
        <v>1178</v>
      </c>
      <c r="B1180" s="5" t="s">
        <v>1179</v>
      </c>
      <c r="C1180" s="5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16" x14ac:dyDescent="0.2">
      <c r="A1181" s="5">
        <v>1179</v>
      </c>
      <c r="B1181" s="5" t="s">
        <v>1180</v>
      </c>
      <c r="C1181" s="5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16" x14ac:dyDescent="0.2">
      <c r="A1182" s="5">
        <v>1180</v>
      </c>
      <c r="B1182" s="5" t="s">
        <v>1181</v>
      </c>
      <c r="C1182" s="5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 s="5">
        <v>1181</v>
      </c>
      <c r="B1183" s="5" t="s">
        <v>1182</v>
      </c>
      <c r="C1183" s="5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16" x14ac:dyDescent="0.2">
      <c r="A1184" s="5">
        <v>1182</v>
      </c>
      <c r="B1184" s="5" t="s">
        <v>1183</v>
      </c>
      <c r="C1184" s="5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16" x14ac:dyDescent="0.2">
      <c r="A1185" s="5">
        <v>1183</v>
      </c>
      <c r="B1185" s="5" t="s">
        <v>1184</v>
      </c>
      <c r="C1185" s="5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16" x14ac:dyDescent="0.2">
      <c r="A1186" s="5">
        <v>1184</v>
      </c>
      <c r="B1186" s="5" t="s">
        <v>1185</v>
      </c>
      <c r="C1186" s="5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16" x14ac:dyDescent="0.2">
      <c r="A1187" s="5">
        <v>1185</v>
      </c>
      <c r="B1187" s="5" t="s">
        <v>1186</v>
      </c>
      <c r="C1187" s="5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16" x14ac:dyDescent="0.2">
      <c r="A1188" s="5">
        <v>1186</v>
      </c>
      <c r="B1188" s="5" t="s">
        <v>1187</v>
      </c>
      <c r="C1188" s="5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16" x14ac:dyDescent="0.2">
      <c r="A1189" s="5">
        <v>1187</v>
      </c>
      <c r="B1189" s="5" t="s">
        <v>1188</v>
      </c>
      <c r="C1189" s="5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16" x14ac:dyDescent="0.2">
      <c r="A1190" s="5">
        <v>1188</v>
      </c>
      <c r="B1190" s="5" t="s">
        <v>1189</v>
      </c>
      <c r="C1190" s="5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16" x14ac:dyDescent="0.2">
      <c r="A1191" s="5">
        <v>1189</v>
      </c>
      <c r="B1191" s="5" t="s">
        <v>1190</v>
      </c>
      <c r="C1191" s="5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16" x14ac:dyDescent="0.2">
      <c r="A1192" s="5">
        <v>1190</v>
      </c>
      <c r="B1192" s="5" t="s">
        <v>1191</v>
      </c>
      <c r="C1192" s="5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16" x14ac:dyDescent="0.2">
      <c r="A1193" s="5">
        <v>1191</v>
      </c>
      <c r="B1193" s="5" t="s">
        <v>1192</v>
      </c>
      <c r="C1193" s="5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16" x14ac:dyDescent="0.2">
      <c r="A1194" s="5">
        <v>1192</v>
      </c>
      <c r="B1194" s="5" t="s">
        <v>1193</v>
      </c>
      <c r="C1194" s="5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16" x14ac:dyDescent="0.2">
      <c r="A1195" s="5">
        <v>1193</v>
      </c>
      <c r="B1195" s="5" t="s">
        <v>1194</v>
      </c>
      <c r="C1195" s="5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16" x14ac:dyDescent="0.2">
      <c r="A1196" s="5">
        <v>1194</v>
      </c>
      <c r="B1196" s="5" t="s">
        <v>1195</v>
      </c>
      <c r="C1196" s="5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16" x14ac:dyDescent="0.2">
      <c r="A1197" s="5">
        <v>1195</v>
      </c>
      <c r="B1197" s="5" t="s">
        <v>1196</v>
      </c>
      <c r="C1197" s="5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16" x14ac:dyDescent="0.2">
      <c r="A1198" s="5">
        <v>1196</v>
      </c>
      <c r="B1198" s="5" t="s">
        <v>1197</v>
      </c>
      <c r="C1198" s="5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16" x14ac:dyDescent="0.2">
      <c r="A1199" s="5">
        <v>1197</v>
      </c>
      <c r="B1199" s="5" t="s">
        <v>1198</v>
      </c>
      <c r="C1199" s="5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16" x14ac:dyDescent="0.2">
      <c r="A1200" s="5">
        <v>1198</v>
      </c>
      <c r="B1200" s="5" t="s">
        <v>1199</v>
      </c>
      <c r="C1200" s="5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16" x14ac:dyDescent="0.2">
      <c r="A1201" s="5">
        <v>1199</v>
      </c>
      <c r="B1201" s="5" t="s">
        <v>1200</v>
      </c>
      <c r="C1201" s="5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16" x14ac:dyDescent="0.2">
      <c r="A1202" s="5">
        <v>1200</v>
      </c>
      <c r="B1202" s="5" t="s">
        <v>1201</v>
      </c>
      <c r="C1202" s="5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16" x14ac:dyDescent="0.2">
      <c r="A1203" s="5">
        <v>1201</v>
      </c>
      <c r="B1203" s="5" t="s">
        <v>1202</v>
      </c>
      <c r="C1203" s="5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16" x14ac:dyDescent="0.2">
      <c r="A1204" s="5">
        <v>1202</v>
      </c>
      <c r="B1204" s="5" t="s">
        <v>1203</v>
      </c>
      <c r="C1204" s="5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16" x14ac:dyDescent="0.2">
      <c r="A1205" s="5">
        <v>1203</v>
      </c>
      <c r="B1205" s="5" t="s">
        <v>1204</v>
      </c>
      <c r="C1205" s="5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16" x14ac:dyDescent="0.2">
      <c r="A1206" s="5">
        <v>1204</v>
      </c>
      <c r="B1206" s="5" t="s">
        <v>1205</v>
      </c>
      <c r="C1206" s="5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16" x14ac:dyDescent="0.2">
      <c r="A1207" s="5">
        <v>1205</v>
      </c>
      <c r="B1207" s="5" t="s">
        <v>1206</v>
      </c>
      <c r="C1207" s="5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16" x14ac:dyDescent="0.2">
      <c r="A1208" s="5">
        <v>1206</v>
      </c>
      <c r="B1208" s="5" t="s">
        <v>1207</v>
      </c>
      <c r="C1208" s="5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16" x14ac:dyDescent="0.2">
      <c r="A1209" s="5">
        <v>1207</v>
      </c>
      <c r="B1209" s="5" t="s">
        <v>1208</v>
      </c>
      <c r="C1209" s="5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16" x14ac:dyDescent="0.2">
      <c r="A1210" s="5">
        <v>1208</v>
      </c>
      <c r="B1210" s="5" t="s">
        <v>1209</v>
      </c>
      <c r="C1210" s="5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16" x14ac:dyDescent="0.2">
      <c r="A1211" s="5">
        <v>1209</v>
      </c>
      <c r="B1211" s="5" t="s">
        <v>1210</v>
      </c>
      <c r="C1211" s="5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16" x14ac:dyDescent="0.2">
      <c r="A1212" s="5">
        <v>1210</v>
      </c>
      <c r="B1212" s="5" t="s">
        <v>1211</v>
      </c>
      <c r="C1212" s="5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16" x14ac:dyDescent="0.2">
      <c r="A1213" s="5">
        <v>1211</v>
      </c>
      <c r="B1213" s="5" t="s">
        <v>1212</v>
      </c>
      <c r="C1213" s="5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16" x14ac:dyDescent="0.2">
      <c r="A1214" s="5">
        <v>1212</v>
      </c>
      <c r="B1214" s="5" t="s">
        <v>1213</v>
      </c>
      <c r="C1214" s="5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16" x14ac:dyDescent="0.2">
      <c r="A1215" s="5">
        <v>1213</v>
      </c>
      <c r="B1215" s="5" t="s">
        <v>1214</v>
      </c>
      <c r="C1215" s="5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16" x14ac:dyDescent="0.2">
      <c r="A1216" s="5">
        <v>1214</v>
      </c>
      <c r="B1216" s="5" t="s">
        <v>1215</v>
      </c>
      <c r="C1216" s="5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16" x14ac:dyDescent="0.2">
      <c r="A1217" s="5">
        <v>1215</v>
      </c>
      <c r="B1217" s="5" t="s">
        <v>1216</v>
      </c>
      <c r="C1217" s="5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16" x14ac:dyDescent="0.2">
      <c r="A1218" s="5">
        <v>1216</v>
      </c>
      <c r="B1218" s="5" t="s">
        <v>1217</v>
      </c>
      <c r="C1218" s="5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16" x14ac:dyDescent="0.2">
      <c r="A1219" s="5">
        <v>1217</v>
      </c>
      <c r="B1219" s="5" t="s">
        <v>1218</v>
      </c>
      <c r="C1219" s="5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6">
        <f t="shared" ref="O1219:O1282" si="114">$E1219/$D1219</f>
        <v>1.026</v>
      </c>
      <c r="P1219" s="8">
        <f t="shared" ref="P1219:P1282" si="115">IFERROR($E1219/$L1219,0)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16" x14ac:dyDescent="0.2">
      <c r="A1220" s="5">
        <v>1218</v>
      </c>
      <c r="B1220" s="5" t="s">
        <v>1219</v>
      </c>
      <c r="C1220" s="5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16" x14ac:dyDescent="0.2">
      <c r="A1221" s="5">
        <v>1219</v>
      </c>
      <c r="B1221" s="5" t="s">
        <v>1220</v>
      </c>
      <c r="C1221" s="5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16" x14ac:dyDescent="0.2">
      <c r="A1222" s="5">
        <v>1220</v>
      </c>
      <c r="B1222" s="5" t="s">
        <v>1221</v>
      </c>
      <c r="C1222" s="5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16" x14ac:dyDescent="0.2">
      <c r="A1223" s="5">
        <v>1221</v>
      </c>
      <c r="B1223" s="5" t="s">
        <v>1222</v>
      </c>
      <c r="C1223" s="5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16" x14ac:dyDescent="0.2">
      <c r="A1224" s="5">
        <v>1222</v>
      </c>
      <c r="B1224" s="5" t="s">
        <v>1223</v>
      </c>
      <c r="C1224" s="5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16" x14ac:dyDescent="0.2">
      <c r="A1225" s="5">
        <v>1223</v>
      </c>
      <c r="B1225" s="5" t="s">
        <v>1224</v>
      </c>
      <c r="C1225" s="5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16" x14ac:dyDescent="0.2">
      <c r="A1226" s="5">
        <v>1224</v>
      </c>
      <c r="B1226" s="5" t="s">
        <v>1225</v>
      </c>
      <c r="C1226" s="5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16" x14ac:dyDescent="0.2">
      <c r="A1227" s="5">
        <v>1225</v>
      </c>
      <c r="B1227" s="5" t="s">
        <v>1226</v>
      </c>
      <c r="C1227" s="5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16" x14ac:dyDescent="0.2">
      <c r="A1228" s="5">
        <v>1226</v>
      </c>
      <c r="B1228" s="5" t="s">
        <v>1227</v>
      </c>
      <c r="C1228" s="5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16" x14ac:dyDescent="0.2">
      <c r="A1229" s="5">
        <v>1227</v>
      </c>
      <c r="B1229" s="5" t="s">
        <v>1228</v>
      </c>
      <c r="C1229" s="5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16" x14ac:dyDescent="0.2">
      <c r="A1230" s="5">
        <v>1228</v>
      </c>
      <c r="B1230" s="5" t="s">
        <v>1229</v>
      </c>
      <c r="C1230" s="5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16" x14ac:dyDescent="0.2">
      <c r="A1231" s="5">
        <v>1229</v>
      </c>
      <c r="B1231" s="5" t="s">
        <v>1230</v>
      </c>
      <c r="C1231" s="5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16" x14ac:dyDescent="0.2">
      <c r="A1232" s="5">
        <v>1230</v>
      </c>
      <c r="B1232" s="5" t="s">
        <v>1231</v>
      </c>
      <c r="C1232" s="5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16" x14ac:dyDescent="0.2">
      <c r="A1233" s="5">
        <v>1231</v>
      </c>
      <c r="B1233" s="5" t="s">
        <v>1232</v>
      </c>
      <c r="C1233" s="5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16" x14ac:dyDescent="0.2">
      <c r="A1234" s="5">
        <v>1232</v>
      </c>
      <c r="B1234" s="5" t="s">
        <v>1233</v>
      </c>
      <c r="C1234" s="5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16" x14ac:dyDescent="0.2">
      <c r="A1235" s="5">
        <v>1233</v>
      </c>
      <c r="B1235" s="5" t="s">
        <v>1234</v>
      </c>
      <c r="C1235" s="5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16" x14ac:dyDescent="0.2">
      <c r="A1236" s="5">
        <v>1234</v>
      </c>
      <c r="B1236" s="5" t="s">
        <v>1235</v>
      </c>
      <c r="C1236" s="5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16" x14ac:dyDescent="0.2">
      <c r="A1237" s="5">
        <v>1235</v>
      </c>
      <c r="B1237" s="5" t="s">
        <v>1236</v>
      </c>
      <c r="C1237" s="5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 s="5">
        <v>1236</v>
      </c>
      <c r="B1238" s="5" t="s">
        <v>1237</v>
      </c>
      <c r="C1238" s="5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16" x14ac:dyDescent="0.2">
      <c r="A1239" s="5">
        <v>1237</v>
      </c>
      <c r="B1239" s="5" t="s">
        <v>1238</v>
      </c>
      <c r="C1239" s="5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16" x14ac:dyDescent="0.2">
      <c r="A1240" s="5">
        <v>1238</v>
      </c>
      <c r="B1240" s="5" t="s">
        <v>1239</v>
      </c>
      <c r="C1240" s="5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16" x14ac:dyDescent="0.2">
      <c r="A1241" s="5">
        <v>1239</v>
      </c>
      <c r="B1241" s="5" t="s">
        <v>1240</v>
      </c>
      <c r="C1241" s="5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16" x14ac:dyDescent="0.2">
      <c r="A1242" s="5">
        <v>1240</v>
      </c>
      <c r="B1242" s="5" t="s">
        <v>1241</v>
      </c>
      <c r="C1242" s="5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16" x14ac:dyDescent="0.2">
      <c r="A1243" s="5">
        <v>1241</v>
      </c>
      <c r="B1243" s="5" t="s">
        <v>1242</v>
      </c>
      <c r="C1243" s="5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16" x14ac:dyDescent="0.2">
      <c r="A1244" s="5">
        <v>1242</v>
      </c>
      <c r="B1244" s="5" t="s">
        <v>1243</v>
      </c>
      <c r="C1244" s="5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16" x14ac:dyDescent="0.2">
      <c r="A1245" s="5">
        <v>1243</v>
      </c>
      <c r="B1245" s="5" t="s">
        <v>1244</v>
      </c>
      <c r="C1245" s="5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16" x14ac:dyDescent="0.2">
      <c r="A1246" s="5">
        <v>1244</v>
      </c>
      <c r="B1246" s="5" t="s">
        <v>1245</v>
      </c>
      <c r="C1246" s="5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16" x14ac:dyDescent="0.2">
      <c r="A1247" s="5">
        <v>1245</v>
      </c>
      <c r="B1247" s="5" t="s">
        <v>1246</v>
      </c>
      <c r="C1247" s="5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16" x14ac:dyDescent="0.2">
      <c r="A1248" s="5">
        <v>1246</v>
      </c>
      <c r="B1248" s="5" t="s">
        <v>1247</v>
      </c>
      <c r="C1248" s="5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16" x14ac:dyDescent="0.2">
      <c r="A1249" s="5">
        <v>1247</v>
      </c>
      <c r="B1249" s="5" t="s">
        <v>1248</v>
      </c>
      <c r="C1249" s="5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16" x14ac:dyDescent="0.2">
      <c r="A1250" s="5">
        <v>1248</v>
      </c>
      <c r="B1250" s="5" t="s">
        <v>1249</v>
      </c>
      <c r="C1250" s="5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16" x14ac:dyDescent="0.2">
      <c r="A1251" s="5">
        <v>1249</v>
      </c>
      <c r="B1251" s="5" t="s">
        <v>1250</v>
      </c>
      <c r="C1251" s="5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16" x14ac:dyDescent="0.2">
      <c r="A1252" s="5">
        <v>1250</v>
      </c>
      <c r="B1252" s="5" t="s">
        <v>1251</v>
      </c>
      <c r="C1252" s="5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16" x14ac:dyDescent="0.2">
      <c r="A1253" s="5">
        <v>1251</v>
      </c>
      <c r="B1253" s="5" t="s">
        <v>1252</v>
      </c>
      <c r="C1253" s="5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16" x14ac:dyDescent="0.2">
      <c r="A1254" s="5">
        <v>1252</v>
      </c>
      <c r="B1254" s="5" t="s">
        <v>1253</v>
      </c>
      <c r="C1254" s="5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16" x14ac:dyDescent="0.2">
      <c r="A1255" s="5">
        <v>1253</v>
      </c>
      <c r="B1255" s="5" t="s">
        <v>1254</v>
      </c>
      <c r="C1255" s="5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16" x14ac:dyDescent="0.2">
      <c r="A1256" s="5">
        <v>1254</v>
      </c>
      <c r="B1256" s="5" t="s">
        <v>1255</v>
      </c>
      <c r="C1256" s="5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16" x14ac:dyDescent="0.2">
      <c r="A1257" s="5">
        <v>1255</v>
      </c>
      <c r="B1257" s="5" t="s">
        <v>1256</v>
      </c>
      <c r="C1257" s="5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16" x14ac:dyDescent="0.2">
      <c r="A1258" s="5">
        <v>1256</v>
      </c>
      <c r="B1258" s="5" t="s">
        <v>1257</v>
      </c>
      <c r="C1258" s="5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16" x14ac:dyDescent="0.2">
      <c r="A1259" s="5">
        <v>1257</v>
      </c>
      <c r="B1259" s="5" t="s">
        <v>1258</v>
      </c>
      <c r="C1259" s="5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16" x14ac:dyDescent="0.2">
      <c r="A1260" s="5">
        <v>1258</v>
      </c>
      <c r="B1260" s="5" t="s">
        <v>1259</v>
      </c>
      <c r="C1260" s="5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16" x14ac:dyDescent="0.2">
      <c r="A1261" s="5">
        <v>1259</v>
      </c>
      <c r="B1261" s="5" t="s">
        <v>1260</v>
      </c>
      <c r="C1261" s="5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16" x14ac:dyDescent="0.2">
      <c r="A1262" s="5">
        <v>1260</v>
      </c>
      <c r="B1262" s="5" t="s">
        <v>1261</v>
      </c>
      <c r="C1262" s="5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16" x14ac:dyDescent="0.2">
      <c r="A1263" s="5">
        <v>1261</v>
      </c>
      <c r="B1263" s="5" t="s">
        <v>1262</v>
      </c>
      <c r="C1263" s="5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16" x14ac:dyDescent="0.2">
      <c r="A1264" s="5">
        <v>1262</v>
      </c>
      <c r="B1264" s="5" t="s">
        <v>1263</v>
      </c>
      <c r="C1264" s="5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16" x14ac:dyDescent="0.2">
      <c r="A1265" s="5">
        <v>1263</v>
      </c>
      <c r="B1265" s="5" t="s">
        <v>1264</v>
      </c>
      <c r="C1265" s="5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16" x14ac:dyDescent="0.2">
      <c r="A1266" s="5">
        <v>1264</v>
      </c>
      <c r="B1266" s="5" t="s">
        <v>1265</v>
      </c>
      <c r="C1266" s="5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16" x14ac:dyDescent="0.2">
      <c r="A1267" s="5">
        <v>1265</v>
      </c>
      <c r="B1267" s="5" t="s">
        <v>1266</v>
      </c>
      <c r="C1267" s="5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16" x14ac:dyDescent="0.2">
      <c r="A1268" s="5">
        <v>1266</v>
      </c>
      <c r="B1268" s="5" t="s">
        <v>1267</v>
      </c>
      <c r="C1268" s="5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16" x14ac:dyDescent="0.2">
      <c r="A1269" s="5">
        <v>1267</v>
      </c>
      <c r="B1269" s="5" t="s">
        <v>1268</v>
      </c>
      <c r="C1269" s="5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16" x14ac:dyDescent="0.2">
      <c r="A1270" s="5">
        <v>1268</v>
      </c>
      <c r="B1270" s="5" t="s">
        <v>1269</v>
      </c>
      <c r="C1270" s="5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16" x14ac:dyDescent="0.2">
      <c r="A1271" s="5">
        <v>1269</v>
      </c>
      <c r="B1271" s="5" t="s">
        <v>1270</v>
      </c>
      <c r="C1271" s="5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16" x14ac:dyDescent="0.2">
      <c r="A1272" s="5">
        <v>1270</v>
      </c>
      <c r="B1272" s="5" t="s">
        <v>1271</v>
      </c>
      <c r="C1272" s="5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16" x14ac:dyDescent="0.2">
      <c r="A1273" s="5">
        <v>1271</v>
      </c>
      <c r="B1273" s="5" t="s">
        <v>1272</v>
      </c>
      <c r="C1273" s="5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16" x14ac:dyDescent="0.2">
      <c r="A1274" s="5">
        <v>1272</v>
      </c>
      <c r="B1274" s="5" t="s">
        <v>1273</v>
      </c>
      <c r="C1274" s="5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16" x14ac:dyDescent="0.2">
      <c r="A1275" s="5">
        <v>1273</v>
      </c>
      <c r="B1275" s="5" t="s">
        <v>1274</v>
      </c>
      <c r="C1275" s="5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16" x14ac:dyDescent="0.2">
      <c r="A1276" s="5">
        <v>1274</v>
      </c>
      <c r="B1276" s="5" t="s">
        <v>1275</v>
      </c>
      <c r="C1276" s="5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16" x14ac:dyDescent="0.2">
      <c r="A1277" s="5">
        <v>1275</v>
      </c>
      <c r="B1277" s="5" t="s">
        <v>1276</v>
      </c>
      <c r="C1277" s="5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16" x14ac:dyDescent="0.2">
      <c r="A1278" s="5">
        <v>1276</v>
      </c>
      <c r="B1278" s="5" t="s">
        <v>1277</v>
      </c>
      <c r="C1278" s="5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16" x14ac:dyDescent="0.2">
      <c r="A1279" s="5">
        <v>1277</v>
      </c>
      <c r="B1279" s="5" t="s">
        <v>1278</v>
      </c>
      <c r="C1279" s="5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16" x14ac:dyDescent="0.2">
      <c r="A1280" s="5">
        <v>1278</v>
      </c>
      <c r="B1280" s="5" t="s">
        <v>1279</v>
      </c>
      <c r="C1280" s="5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16" x14ac:dyDescent="0.2">
      <c r="A1281" s="5">
        <v>1279</v>
      </c>
      <c r="B1281" s="5" t="s">
        <v>1280</v>
      </c>
      <c r="C1281" s="5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16" x14ac:dyDescent="0.2">
      <c r="A1282" s="5">
        <v>1280</v>
      </c>
      <c r="B1282" s="5" t="s">
        <v>1281</v>
      </c>
      <c r="C1282" s="5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16" x14ac:dyDescent="0.2">
      <c r="A1283" s="5">
        <v>1281</v>
      </c>
      <c r="B1283" s="5" t="s">
        <v>1282</v>
      </c>
      <c r="C1283" s="5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6">
        <f t="shared" ref="O1283:O1346" si="120">$E1283/$D1283</f>
        <v>1.1071428571428572</v>
      </c>
      <c r="P1283" s="8">
        <f t="shared" ref="P1283:P1346" si="121">IFERROR($E1283/$L1283,0)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16" x14ac:dyDescent="0.2">
      <c r="A1284" s="5">
        <v>1282</v>
      </c>
      <c r="B1284" s="5" t="s">
        <v>1283</v>
      </c>
      <c r="C1284" s="5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16" x14ac:dyDescent="0.2">
      <c r="A1285" s="5">
        <v>1283</v>
      </c>
      <c r="B1285" s="5" t="s">
        <v>1284</v>
      </c>
      <c r="C1285" s="5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16" x14ac:dyDescent="0.2">
      <c r="A1286" s="5">
        <v>1284</v>
      </c>
      <c r="B1286" s="5" t="s">
        <v>1285</v>
      </c>
      <c r="C1286" s="5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16" x14ac:dyDescent="0.2">
      <c r="A1287" s="5">
        <v>1285</v>
      </c>
      <c r="B1287" s="5" t="s">
        <v>1286</v>
      </c>
      <c r="C1287" s="5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16" x14ac:dyDescent="0.2">
      <c r="A1288" s="5">
        <v>1286</v>
      </c>
      <c r="B1288" s="5" t="s">
        <v>1287</v>
      </c>
      <c r="C1288" s="5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16" x14ac:dyDescent="0.2">
      <c r="A1289" s="5">
        <v>1287</v>
      </c>
      <c r="B1289" s="5" t="s">
        <v>1288</v>
      </c>
      <c r="C1289" s="5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16" x14ac:dyDescent="0.2">
      <c r="A1290" s="5">
        <v>1288</v>
      </c>
      <c r="B1290" s="5" t="s">
        <v>1289</v>
      </c>
      <c r="C1290" s="5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16" x14ac:dyDescent="0.2">
      <c r="A1291" s="5">
        <v>1289</v>
      </c>
      <c r="B1291" s="5" t="s">
        <v>1290</v>
      </c>
      <c r="C1291" s="5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16" x14ac:dyDescent="0.2">
      <c r="A1292" s="5">
        <v>1290</v>
      </c>
      <c r="B1292" s="5" t="s">
        <v>1291</v>
      </c>
      <c r="C1292" s="5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16" x14ac:dyDescent="0.2">
      <c r="A1293" s="5">
        <v>1291</v>
      </c>
      <c r="B1293" s="5" t="s">
        <v>1292</v>
      </c>
      <c r="C1293" s="5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16" x14ac:dyDescent="0.2">
      <c r="A1294" s="5">
        <v>1292</v>
      </c>
      <c r="B1294" s="5" t="s">
        <v>1293</v>
      </c>
      <c r="C1294" s="5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16" x14ac:dyDescent="0.2">
      <c r="A1295" s="5">
        <v>1293</v>
      </c>
      <c r="B1295" s="5" t="s">
        <v>1294</v>
      </c>
      <c r="C1295" s="5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16" x14ac:dyDescent="0.2">
      <c r="A1296" s="5">
        <v>1294</v>
      </c>
      <c r="B1296" s="5" t="s">
        <v>1295</v>
      </c>
      <c r="C1296" s="5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16" x14ac:dyDescent="0.2">
      <c r="A1297" s="5">
        <v>1295</v>
      </c>
      <c r="B1297" s="5" t="s">
        <v>1296</v>
      </c>
      <c r="C1297" s="5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16" x14ac:dyDescent="0.2">
      <c r="A1298" s="5">
        <v>1296</v>
      </c>
      <c r="B1298" s="5" t="s">
        <v>1297</v>
      </c>
      <c r="C1298" s="5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16" x14ac:dyDescent="0.2">
      <c r="A1299" s="5">
        <v>1297</v>
      </c>
      <c r="B1299" s="5" t="s">
        <v>1298</v>
      </c>
      <c r="C1299" s="5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16" x14ac:dyDescent="0.2">
      <c r="A1300" s="5">
        <v>1298</v>
      </c>
      <c r="B1300" s="5" t="s">
        <v>1299</v>
      </c>
      <c r="C1300" s="5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16" x14ac:dyDescent="0.2">
      <c r="A1301" s="5">
        <v>1299</v>
      </c>
      <c r="B1301" s="5" t="s">
        <v>1300</v>
      </c>
      <c r="C1301" s="5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16" x14ac:dyDescent="0.2">
      <c r="A1302" s="5">
        <v>1300</v>
      </c>
      <c r="B1302" s="5" t="s">
        <v>1301</v>
      </c>
      <c r="C1302" s="5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16" x14ac:dyDescent="0.2">
      <c r="A1303" s="5">
        <v>1301</v>
      </c>
      <c r="B1303" s="5" t="s">
        <v>1302</v>
      </c>
      <c r="C1303" s="5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16" x14ac:dyDescent="0.2">
      <c r="A1304" s="5">
        <v>1302</v>
      </c>
      <c r="B1304" s="5" t="s">
        <v>1303</v>
      </c>
      <c r="C1304" s="5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16" x14ac:dyDescent="0.2">
      <c r="A1305" s="5">
        <v>1303</v>
      </c>
      <c r="B1305" s="5" t="s">
        <v>1304</v>
      </c>
      <c r="C1305" s="5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16" x14ac:dyDescent="0.2">
      <c r="A1306" s="5">
        <v>1304</v>
      </c>
      <c r="B1306" s="5" t="s">
        <v>1305</v>
      </c>
      <c r="C1306" s="5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16" x14ac:dyDescent="0.2">
      <c r="A1307" s="5">
        <v>1305</v>
      </c>
      <c r="B1307" s="5" t="s">
        <v>1306</v>
      </c>
      <c r="C1307" s="5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16" x14ac:dyDescent="0.2">
      <c r="A1308" s="5">
        <v>1306</v>
      </c>
      <c r="B1308" s="5" t="s">
        <v>1307</v>
      </c>
      <c r="C1308" s="5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16" x14ac:dyDescent="0.2">
      <c r="A1309" s="5">
        <v>1307</v>
      </c>
      <c r="B1309" s="5" t="s">
        <v>1308</v>
      </c>
      <c r="C1309" s="5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16" x14ac:dyDescent="0.2">
      <c r="A1310" s="5">
        <v>1308</v>
      </c>
      <c r="B1310" s="5" t="s">
        <v>1309</v>
      </c>
      <c r="C1310" s="5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16" x14ac:dyDescent="0.2">
      <c r="A1311" s="5">
        <v>1309</v>
      </c>
      <c r="B1311" s="5" t="s">
        <v>1310</v>
      </c>
      <c r="C1311" s="5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16" x14ac:dyDescent="0.2">
      <c r="A1312" s="5">
        <v>1310</v>
      </c>
      <c r="B1312" s="5" t="s">
        <v>1311</v>
      </c>
      <c r="C1312" s="5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16" x14ac:dyDescent="0.2">
      <c r="A1313" s="5">
        <v>1311</v>
      </c>
      <c r="B1313" s="5" t="s">
        <v>1312</v>
      </c>
      <c r="C1313" s="5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16" x14ac:dyDescent="0.2">
      <c r="A1314" s="5">
        <v>1312</v>
      </c>
      <c r="B1314" s="5" t="s">
        <v>1313</v>
      </c>
      <c r="C1314" s="5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16" x14ac:dyDescent="0.2">
      <c r="A1315" s="5">
        <v>1313</v>
      </c>
      <c r="B1315" s="5" t="s">
        <v>1314</v>
      </c>
      <c r="C1315" s="5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16" x14ac:dyDescent="0.2">
      <c r="A1316" s="5">
        <v>1314</v>
      </c>
      <c r="B1316" s="5" t="s">
        <v>1315</v>
      </c>
      <c r="C1316" s="5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16" x14ac:dyDescent="0.2">
      <c r="A1317" s="5">
        <v>1315</v>
      </c>
      <c r="B1317" s="5" t="s">
        <v>1316</v>
      </c>
      <c r="C1317" s="5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16" x14ac:dyDescent="0.2">
      <c r="A1318" s="5">
        <v>1316</v>
      </c>
      <c r="B1318" s="5" t="s">
        <v>1317</v>
      </c>
      <c r="C1318" s="5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16" x14ac:dyDescent="0.2">
      <c r="A1319" s="5">
        <v>1317</v>
      </c>
      <c r="B1319" s="5" t="s">
        <v>1318</v>
      </c>
      <c r="C1319" s="5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16" x14ac:dyDescent="0.2">
      <c r="A1320" s="5">
        <v>1318</v>
      </c>
      <c r="B1320" s="5" t="s">
        <v>1319</v>
      </c>
      <c r="C1320" s="5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16" x14ac:dyDescent="0.2">
      <c r="A1321" s="5">
        <v>1319</v>
      </c>
      <c r="B1321" s="5" t="s">
        <v>1320</v>
      </c>
      <c r="C1321" s="5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16" x14ac:dyDescent="0.2">
      <c r="A1322" s="5">
        <v>1320</v>
      </c>
      <c r="B1322" s="5" t="s">
        <v>1321</v>
      </c>
      <c r="C1322" s="5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16" x14ac:dyDescent="0.2">
      <c r="A1323" s="5">
        <v>1321</v>
      </c>
      <c r="B1323" s="5" t="s">
        <v>1322</v>
      </c>
      <c r="C1323" s="5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16" x14ac:dyDescent="0.2">
      <c r="A1324" s="5">
        <v>1322</v>
      </c>
      <c r="B1324" s="5" t="s">
        <v>1323</v>
      </c>
      <c r="C1324" s="5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16" x14ac:dyDescent="0.2">
      <c r="A1325" s="5">
        <v>1323</v>
      </c>
      <c r="B1325" s="5" t="s">
        <v>1324</v>
      </c>
      <c r="C1325" s="5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16" x14ac:dyDescent="0.2">
      <c r="A1326" s="5">
        <v>1324</v>
      </c>
      <c r="B1326" s="5" t="s">
        <v>1325</v>
      </c>
      <c r="C1326" s="5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16" x14ac:dyDescent="0.2">
      <c r="A1327" s="5">
        <v>1325</v>
      </c>
      <c r="B1327" s="5" t="s">
        <v>1326</v>
      </c>
      <c r="C1327" s="5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16" x14ac:dyDescent="0.2">
      <c r="A1328" s="5">
        <v>1326</v>
      </c>
      <c r="B1328" s="5" t="s">
        <v>1327</v>
      </c>
      <c r="C1328" s="5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16" x14ac:dyDescent="0.2">
      <c r="A1329" s="5">
        <v>1327</v>
      </c>
      <c r="B1329" s="5" t="s">
        <v>1328</v>
      </c>
      <c r="C1329" s="5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16" x14ac:dyDescent="0.2">
      <c r="A1330" s="5">
        <v>1328</v>
      </c>
      <c r="B1330" s="5" t="s">
        <v>1329</v>
      </c>
      <c r="C1330" s="5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16" x14ac:dyDescent="0.2">
      <c r="A1331" s="5">
        <v>1329</v>
      </c>
      <c r="B1331" s="5" t="s">
        <v>1330</v>
      </c>
      <c r="C1331" s="5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16" x14ac:dyDescent="0.2">
      <c r="A1332" s="5">
        <v>1330</v>
      </c>
      <c r="B1332" s="5" t="s">
        <v>1331</v>
      </c>
      <c r="C1332" s="5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16" x14ac:dyDescent="0.2">
      <c r="A1333" s="5">
        <v>1331</v>
      </c>
      <c r="B1333" s="5" t="s">
        <v>1332</v>
      </c>
      <c r="C1333" s="5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16" x14ac:dyDescent="0.2">
      <c r="A1334" s="5">
        <v>1332</v>
      </c>
      <c r="B1334" s="5" t="s">
        <v>1333</v>
      </c>
      <c r="C1334" s="5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16" x14ac:dyDescent="0.2">
      <c r="A1335" s="5">
        <v>1333</v>
      </c>
      <c r="B1335" s="5" t="s">
        <v>1334</v>
      </c>
      <c r="C1335" s="5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16" x14ac:dyDescent="0.2">
      <c r="A1336" s="5">
        <v>1334</v>
      </c>
      <c r="B1336" s="5" t="s">
        <v>1335</v>
      </c>
      <c r="C1336" s="5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16" x14ac:dyDescent="0.2">
      <c r="A1337" s="5">
        <v>1335</v>
      </c>
      <c r="B1337" s="5" t="s">
        <v>1336</v>
      </c>
      <c r="C1337" s="5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16" x14ac:dyDescent="0.2">
      <c r="A1338" s="5">
        <v>1336</v>
      </c>
      <c r="B1338" s="5" t="s">
        <v>1337</v>
      </c>
      <c r="C1338" s="5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16" x14ac:dyDescent="0.2">
      <c r="A1339" s="5">
        <v>1337</v>
      </c>
      <c r="B1339" s="5" t="s">
        <v>1338</v>
      </c>
      <c r="C1339" s="5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16" x14ac:dyDescent="0.2">
      <c r="A1340" s="5">
        <v>1338</v>
      </c>
      <c r="B1340" s="5" t="s">
        <v>1339</v>
      </c>
      <c r="C1340" s="5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16" x14ac:dyDescent="0.2">
      <c r="A1341" s="5">
        <v>1339</v>
      </c>
      <c r="B1341" s="5" t="s">
        <v>1340</v>
      </c>
      <c r="C1341" s="5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16" x14ac:dyDescent="0.2">
      <c r="A1342" s="5">
        <v>1340</v>
      </c>
      <c r="B1342" s="5" t="s">
        <v>1341</v>
      </c>
      <c r="C1342" s="5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16" x14ac:dyDescent="0.2">
      <c r="A1343" s="5">
        <v>1341</v>
      </c>
      <c r="B1343" s="5" t="s">
        <v>1342</v>
      </c>
      <c r="C1343" s="5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16" x14ac:dyDescent="0.2">
      <c r="A1344" s="5">
        <v>1342</v>
      </c>
      <c r="B1344" s="5" t="s">
        <v>1343</v>
      </c>
      <c r="C1344" s="5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16" x14ac:dyDescent="0.2">
      <c r="A1345" s="5">
        <v>1343</v>
      </c>
      <c r="B1345" s="5" t="s">
        <v>1344</v>
      </c>
      <c r="C1345" s="5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16" x14ac:dyDescent="0.2">
      <c r="A1346" s="5">
        <v>1344</v>
      </c>
      <c r="B1346" s="5" t="s">
        <v>1345</v>
      </c>
      <c r="C1346" s="5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16" x14ac:dyDescent="0.2">
      <c r="A1347" s="5">
        <v>1345</v>
      </c>
      <c r="B1347" s="5" t="s">
        <v>1346</v>
      </c>
      <c r="C1347" s="5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6">
        <f t="shared" ref="O1347:O1410" si="126">$E1347/$D1347</f>
        <v>1.25</v>
      </c>
      <c r="P1347" s="8">
        <f t="shared" ref="P1347:P1410" si="127">IFERROR($E1347/$L1347,0)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16" x14ac:dyDescent="0.2">
      <c r="A1348" s="5">
        <v>1346</v>
      </c>
      <c r="B1348" s="5" t="s">
        <v>1347</v>
      </c>
      <c r="C1348" s="5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16" x14ac:dyDescent="0.2">
      <c r="A1349" s="5">
        <v>1347</v>
      </c>
      <c r="B1349" s="5" t="s">
        <v>1348</v>
      </c>
      <c r="C1349" s="5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16" x14ac:dyDescent="0.2">
      <c r="A1350" s="5">
        <v>1348</v>
      </c>
      <c r="B1350" s="5" t="s">
        <v>1349</v>
      </c>
      <c r="C1350" s="5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16" x14ac:dyDescent="0.2">
      <c r="A1351" s="5">
        <v>1349</v>
      </c>
      <c r="B1351" s="5" t="s">
        <v>1350</v>
      </c>
      <c r="C1351" s="5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16" x14ac:dyDescent="0.2">
      <c r="A1352" s="5">
        <v>1350</v>
      </c>
      <c r="B1352" s="5" t="s">
        <v>1351</v>
      </c>
      <c r="C1352" s="5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16" x14ac:dyDescent="0.2">
      <c r="A1353" s="5">
        <v>1351</v>
      </c>
      <c r="B1353" s="5" t="s">
        <v>1352</v>
      </c>
      <c r="C1353" s="5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16" x14ac:dyDescent="0.2">
      <c r="A1354" s="5">
        <v>1352</v>
      </c>
      <c r="B1354" s="5" t="s">
        <v>1353</v>
      </c>
      <c r="C1354" s="5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16" x14ac:dyDescent="0.2">
      <c r="A1355" s="5">
        <v>1353</v>
      </c>
      <c r="B1355" s="5" t="s">
        <v>1354</v>
      </c>
      <c r="C1355" s="5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16" x14ac:dyDescent="0.2">
      <c r="A1356" s="5">
        <v>1354</v>
      </c>
      <c r="B1356" s="5" t="s">
        <v>1355</v>
      </c>
      <c r="C1356" s="5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16" x14ac:dyDescent="0.2">
      <c r="A1357" s="5">
        <v>1355</v>
      </c>
      <c r="B1357" s="5" t="s">
        <v>1356</v>
      </c>
      <c r="C1357" s="5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16" x14ac:dyDescent="0.2">
      <c r="A1358" s="5">
        <v>1356</v>
      </c>
      <c r="B1358" s="5" t="s">
        <v>1357</v>
      </c>
      <c r="C1358" s="5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16" x14ac:dyDescent="0.2">
      <c r="A1359" s="5">
        <v>1357</v>
      </c>
      <c r="B1359" s="5" t="s">
        <v>1358</v>
      </c>
      <c r="C1359" s="5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16" x14ac:dyDescent="0.2">
      <c r="A1360" s="5">
        <v>1358</v>
      </c>
      <c r="B1360" s="5" t="s">
        <v>1359</v>
      </c>
      <c r="C1360" s="5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16" x14ac:dyDescent="0.2">
      <c r="A1361" s="5">
        <v>1359</v>
      </c>
      <c r="B1361" s="5" t="s">
        <v>1360</v>
      </c>
      <c r="C1361" s="5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16" x14ac:dyDescent="0.2">
      <c r="A1362" s="5">
        <v>1360</v>
      </c>
      <c r="B1362" s="5" t="s">
        <v>1361</v>
      </c>
      <c r="C1362" s="5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16" x14ac:dyDescent="0.2">
      <c r="A1363" s="5">
        <v>1361</v>
      </c>
      <c r="B1363" s="5" t="s">
        <v>1362</v>
      </c>
      <c r="C1363" s="5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16" x14ac:dyDescent="0.2">
      <c r="A1364" s="5">
        <v>1362</v>
      </c>
      <c r="B1364" s="5" t="s">
        <v>1363</v>
      </c>
      <c r="C1364" s="5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16" x14ac:dyDescent="0.2">
      <c r="A1365" s="5">
        <v>1363</v>
      </c>
      <c r="B1365" s="5" t="s">
        <v>1364</v>
      </c>
      <c r="C1365" s="5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16" x14ac:dyDescent="0.2">
      <c r="A1366" s="5">
        <v>1364</v>
      </c>
      <c r="B1366" s="5" t="s">
        <v>1365</v>
      </c>
      <c r="C1366" s="5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16" x14ac:dyDescent="0.2">
      <c r="A1367" s="5">
        <v>1365</v>
      </c>
      <c r="B1367" s="5" t="s">
        <v>1366</v>
      </c>
      <c r="C1367" s="5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 s="5">
        <v>1366</v>
      </c>
      <c r="B1368" s="5" t="s">
        <v>1367</v>
      </c>
      <c r="C1368" s="5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16" x14ac:dyDescent="0.2">
      <c r="A1369" s="5">
        <v>1367</v>
      </c>
      <c r="B1369" s="5" t="s">
        <v>1368</v>
      </c>
      <c r="C1369" s="5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16" x14ac:dyDescent="0.2">
      <c r="A1370" s="5">
        <v>1368</v>
      </c>
      <c r="B1370" s="5" t="s">
        <v>1369</v>
      </c>
      <c r="C1370" s="5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16" x14ac:dyDescent="0.2">
      <c r="A1371" s="5">
        <v>1369</v>
      </c>
      <c r="B1371" s="5" t="s">
        <v>1370</v>
      </c>
      <c r="C1371" s="5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16" x14ac:dyDescent="0.2">
      <c r="A1372" s="5">
        <v>1370</v>
      </c>
      <c r="B1372" s="5" t="s">
        <v>1371</v>
      </c>
      <c r="C1372" s="5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16" x14ac:dyDescent="0.2">
      <c r="A1373" s="5">
        <v>1371</v>
      </c>
      <c r="B1373" s="5" t="s">
        <v>1372</v>
      </c>
      <c r="C1373" s="5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 s="5">
        <v>1372</v>
      </c>
      <c r="B1374" s="5" t="s">
        <v>1373</v>
      </c>
      <c r="C1374" s="5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16" x14ac:dyDescent="0.2">
      <c r="A1375" s="5">
        <v>1373</v>
      </c>
      <c r="B1375" s="5" t="s">
        <v>1374</v>
      </c>
      <c r="C1375" s="5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16" x14ac:dyDescent="0.2">
      <c r="A1376" s="5">
        <v>1374</v>
      </c>
      <c r="B1376" s="5" t="s">
        <v>1375</v>
      </c>
      <c r="C1376" s="5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16" x14ac:dyDescent="0.2">
      <c r="A1377" s="5">
        <v>1375</v>
      </c>
      <c r="B1377" s="5" t="s">
        <v>1376</v>
      </c>
      <c r="C1377" s="5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16" x14ac:dyDescent="0.2">
      <c r="A1378" s="5">
        <v>1376</v>
      </c>
      <c r="B1378" s="5" t="s">
        <v>1377</v>
      </c>
      <c r="C1378" s="5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16" x14ac:dyDescent="0.2">
      <c r="A1379" s="5">
        <v>1377</v>
      </c>
      <c r="B1379" s="5" t="s">
        <v>1378</v>
      </c>
      <c r="C1379" s="5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 s="5">
        <v>1378</v>
      </c>
      <c r="B1380" s="5" t="s">
        <v>1379</v>
      </c>
      <c r="C1380" s="5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16" x14ac:dyDescent="0.2">
      <c r="A1381" s="5">
        <v>1379</v>
      </c>
      <c r="B1381" s="5" t="s">
        <v>1380</v>
      </c>
      <c r="C1381" s="5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16" x14ac:dyDescent="0.2">
      <c r="A1382" s="5">
        <v>1380</v>
      </c>
      <c r="B1382" s="5" t="s">
        <v>1381</v>
      </c>
      <c r="C1382" s="5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16" x14ac:dyDescent="0.2">
      <c r="A1383" s="5">
        <v>1381</v>
      </c>
      <c r="B1383" s="5" t="s">
        <v>1382</v>
      </c>
      <c r="C1383" s="5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16" x14ac:dyDescent="0.2">
      <c r="A1384" s="5">
        <v>1382</v>
      </c>
      <c r="B1384" s="5" t="s">
        <v>1383</v>
      </c>
      <c r="C1384" s="5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16" x14ac:dyDescent="0.2">
      <c r="A1385" s="5">
        <v>1383</v>
      </c>
      <c r="B1385" s="5" t="s">
        <v>1384</v>
      </c>
      <c r="C1385" s="5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16" x14ac:dyDescent="0.2">
      <c r="A1386" s="5">
        <v>1384</v>
      </c>
      <c r="B1386" s="5" t="s">
        <v>1385</v>
      </c>
      <c r="C1386" s="5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16" x14ac:dyDescent="0.2">
      <c r="A1387" s="5">
        <v>1385</v>
      </c>
      <c r="B1387" s="5" t="s">
        <v>1386</v>
      </c>
      <c r="C1387" s="5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16" x14ac:dyDescent="0.2">
      <c r="A1388" s="5">
        <v>1386</v>
      </c>
      <c r="B1388" s="5" t="s">
        <v>1387</v>
      </c>
      <c r="C1388" s="5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16" x14ac:dyDescent="0.2">
      <c r="A1389" s="5">
        <v>1387</v>
      </c>
      <c r="B1389" s="5" t="s">
        <v>1388</v>
      </c>
      <c r="C1389" s="5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16" x14ac:dyDescent="0.2">
      <c r="A1390" s="5">
        <v>1388</v>
      </c>
      <c r="B1390" s="5" t="s">
        <v>1389</v>
      </c>
      <c r="C1390" s="5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16" x14ac:dyDescent="0.2">
      <c r="A1391" s="5">
        <v>1389</v>
      </c>
      <c r="B1391" s="5" t="s">
        <v>1390</v>
      </c>
      <c r="C1391" s="5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16" x14ac:dyDescent="0.2">
      <c r="A1392" s="5">
        <v>1390</v>
      </c>
      <c r="B1392" s="5" t="s">
        <v>1391</v>
      </c>
      <c r="C1392" s="5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16" x14ac:dyDescent="0.2">
      <c r="A1393" s="5">
        <v>1391</v>
      </c>
      <c r="B1393" s="5" t="s">
        <v>1392</v>
      </c>
      <c r="C1393" s="5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16" x14ac:dyDescent="0.2">
      <c r="A1394" s="5">
        <v>1392</v>
      </c>
      <c r="B1394" s="5" t="s">
        <v>1393</v>
      </c>
      <c r="C1394" s="5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 s="5">
        <v>1393</v>
      </c>
      <c r="B1395" s="5" t="s">
        <v>1394</v>
      </c>
      <c r="C1395" s="5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16" x14ac:dyDescent="0.2">
      <c r="A1396" s="5">
        <v>1394</v>
      </c>
      <c r="B1396" s="5" t="s">
        <v>1395</v>
      </c>
      <c r="C1396" s="5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 s="5">
        <v>1395</v>
      </c>
      <c r="B1397" s="5" t="s">
        <v>1396</v>
      </c>
      <c r="C1397" s="5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16" x14ac:dyDescent="0.2">
      <c r="A1398" s="5">
        <v>1396</v>
      </c>
      <c r="B1398" s="5" t="s">
        <v>1397</v>
      </c>
      <c r="C1398" s="5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16" x14ac:dyDescent="0.2">
      <c r="A1399" s="5">
        <v>1397</v>
      </c>
      <c r="B1399" s="5" t="s">
        <v>1398</v>
      </c>
      <c r="C1399" s="5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16" x14ac:dyDescent="0.2">
      <c r="A1400" s="5">
        <v>1398</v>
      </c>
      <c r="B1400" s="5" t="s">
        <v>1399</v>
      </c>
      <c r="C1400" s="5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16" x14ac:dyDescent="0.2">
      <c r="A1401" s="5">
        <v>1399</v>
      </c>
      <c r="B1401" s="5" t="s">
        <v>1400</v>
      </c>
      <c r="C1401" s="5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16" x14ac:dyDescent="0.2">
      <c r="A1402" s="5">
        <v>1400</v>
      </c>
      <c r="B1402" s="5" t="s">
        <v>1401</v>
      </c>
      <c r="C1402" s="5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16" x14ac:dyDescent="0.2">
      <c r="A1403" s="5">
        <v>1401</v>
      </c>
      <c r="B1403" s="5" t="s">
        <v>1402</v>
      </c>
      <c r="C1403" s="5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16" x14ac:dyDescent="0.2">
      <c r="A1404" s="5">
        <v>1402</v>
      </c>
      <c r="B1404" s="5" t="s">
        <v>1403</v>
      </c>
      <c r="C1404" s="5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16" x14ac:dyDescent="0.2">
      <c r="A1405" s="5">
        <v>1403</v>
      </c>
      <c r="B1405" s="5" t="s">
        <v>1404</v>
      </c>
      <c r="C1405" s="5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16" x14ac:dyDescent="0.2">
      <c r="A1406" s="5">
        <v>1404</v>
      </c>
      <c r="B1406" s="5" t="s">
        <v>1405</v>
      </c>
      <c r="C1406" s="5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16" x14ac:dyDescent="0.2">
      <c r="A1407" s="5">
        <v>1405</v>
      </c>
      <c r="B1407" s="5" t="s">
        <v>1406</v>
      </c>
      <c r="C1407" s="5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 s="5">
        <v>1406</v>
      </c>
      <c r="B1408" s="5" t="s">
        <v>1407</v>
      </c>
      <c r="C1408" s="5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16" x14ac:dyDescent="0.2">
      <c r="A1409" s="5">
        <v>1407</v>
      </c>
      <c r="B1409" s="5" t="s">
        <v>1408</v>
      </c>
      <c r="C1409" s="5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16" x14ac:dyDescent="0.2">
      <c r="A1410" s="5">
        <v>1408</v>
      </c>
      <c r="B1410" s="5" t="s">
        <v>1409</v>
      </c>
      <c r="C1410" s="5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16" x14ac:dyDescent="0.2">
      <c r="A1411" s="5">
        <v>1409</v>
      </c>
      <c r="B1411" s="5" t="s">
        <v>1410</v>
      </c>
      <c r="C1411" s="5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6">
        <f t="shared" ref="O1411:O1474" si="132">$E1411/$D1411</f>
        <v>0</v>
      </c>
      <c r="P1411" s="8">
        <f t="shared" ref="P1411:P1474" si="133">IFERROR($E1411/$L1411,0)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16" x14ac:dyDescent="0.2">
      <c r="A1412" s="5">
        <v>1410</v>
      </c>
      <c r="B1412" s="5" t="s">
        <v>1411</v>
      </c>
      <c r="C1412" s="5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16" x14ac:dyDescent="0.2">
      <c r="A1413" s="5">
        <v>1411</v>
      </c>
      <c r="B1413" s="5" t="s">
        <v>1412</v>
      </c>
      <c r="C1413" s="5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16" x14ac:dyDescent="0.2">
      <c r="A1414" s="5">
        <v>1412</v>
      </c>
      <c r="B1414" s="5" t="s">
        <v>1413</v>
      </c>
      <c r="C1414" s="5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16" x14ac:dyDescent="0.2">
      <c r="A1415" s="5">
        <v>1413</v>
      </c>
      <c r="B1415" s="5" t="s">
        <v>1414</v>
      </c>
      <c r="C1415" s="5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16" x14ac:dyDescent="0.2">
      <c r="A1416" s="5">
        <v>1414</v>
      </c>
      <c r="B1416" s="5" t="s">
        <v>1415</v>
      </c>
      <c r="C1416" s="5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16" x14ac:dyDescent="0.2">
      <c r="A1417" s="5">
        <v>1415</v>
      </c>
      <c r="B1417" s="5" t="s">
        <v>1416</v>
      </c>
      <c r="C1417" s="5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16" x14ac:dyDescent="0.2">
      <c r="A1418" s="5">
        <v>1416</v>
      </c>
      <c r="B1418" s="5" t="s">
        <v>1417</v>
      </c>
      <c r="C1418" s="5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16" x14ac:dyDescent="0.2">
      <c r="A1419" s="5">
        <v>1417</v>
      </c>
      <c r="B1419" s="5" t="s">
        <v>1418</v>
      </c>
      <c r="C1419" s="5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16" x14ac:dyDescent="0.2">
      <c r="A1420" s="5">
        <v>1418</v>
      </c>
      <c r="B1420" s="5" t="s">
        <v>1419</v>
      </c>
      <c r="C1420" s="5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16" x14ac:dyDescent="0.2">
      <c r="A1421" s="5">
        <v>1419</v>
      </c>
      <c r="B1421" s="5" t="s">
        <v>1420</v>
      </c>
      <c r="C1421" s="5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 s="5">
        <v>1420</v>
      </c>
      <c r="B1422" s="5" t="s">
        <v>1421</v>
      </c>
      <c r="C1422" s="5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16" x14ac:dyDescent="0.2">
      <c r="A1423" s="5">
        <v>1421</v>
      </c>
      <c r="B1423" s="5" t="s">
        <v>1422</v>
      </c>
      <c r="C1423" s="5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16" x14ac:dyDescent="0.2">
      <c r="A1424" s="5">
        <v>1422</v>
      </c>
      <c r="B1424" s="5" t="s">
        <v>1423</v>
      </c>
      <c r="C1424" s="5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16" x14ac:dyDescent="0.2">
      <c r="A1425" s="5">
        <v>1423</v>
      </c>
      <c r="B1425" s="5" t="s">
        <v>1424</v>
      </c>
      <c r="C1425" s="5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16" x14ac:dyDescent="0.2">
      <c r="A1426" s="5">
        <v>1424</v>
      </c>
      <c r="B1426" s="5" t="s">
        <v>1425</v>
      </c>
      <c r="C1426" s="5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16" x14ac:dyDescent="0.2">
      <c r="A1427" s="5">
        <v>1425</v>
      </c>
      <c r="B1427" s="5" t="s">
        <v>1426</v>
      </c>
      <c r="C1427" s="5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16" x14ac:dyDescent="0.2">
      <c r="A1428" s="5">
        <v>1426</v>
      </c>
      <c r="B1428" s="5" t="s">
        <v>1427</v>
      </c>
      <c r="C1428" s="5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16" x14ac:dyDescent="0.2">
      <c r="A1429" s="5">
        <v>1427</v>
      </c>
      <c r="B1429" s="5" t="s">
        <v>1428</v>
      </c>
      <c r="C1429" s="5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16" x14ac:dyDescent="0.2">
      <c r="A1430" s="5">
        <v>1428</v>
      </c>
      <c r="B1430" s="5" t="s">
        <v>1429</v>
      </c>
      <c r="C1430" s="5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16" x14ac:dyDescent="0.2">
      <c r="A1431" s="5">
        <v>1429</v>
      </c>
      <c r="B1431" s="5" t="s">
        <v>1430</v>
      </c>
      <c r="C1431" s="5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16" x14ac:dyDescent="0.2">
      <c r="A1432" s="5">
        <v>1430</v>
      </c>
      <c r="B1432" s="5" t="s">
        <v>1431</v>
      </c>
      <c r="C1432" s="5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16" x14ac:dyDescent="0.2">
      <c r="A1433" s="5">
        <v>1431</v>
      </c>
      <c r="B1433" s="5" t="s">
        <v>1432</v>
      </c>
      <c r="C1433" s="5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16" x14ac:dyDescent="0.2">
      <c r="A1434" s="5">
        <v>1432</v>
      </c>
      <c r="B1434" s="5" t="s">
        <v>1433</v>
      </c>
      <c r="C1434" s="5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16" x14ac:dyDescent="0.2">
      <c r="A1435" s="5">
        <v>1433</v>
      </c>
      <c r="B1435" s="5" t="s">
        <v>1434</v>
      </c>
      <c r="C1435" s="5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16" x14ac:dyDescent="0.2">
      <c r="A1436" s="5">
        <v>1434</v>
      </c>
      <c r="B1436" s="5" t="s">
        <v>1435</v>
      </c>
      <c r="C1436" s="5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16" x14ac:dyDescent="0.2">
      <c r="A1437" s="5">
        <v>1435</v>
      </c>
      <c r="B1437" s="5" t="s">
        <v>1436</v>
      </c>
      <c r="C1437" s="5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16" x14ac:dyDescent="0.2">
      <c r="A1438" s="5">
        <v>1436</v>
      </c>
      <c r="B1438" s="5" t="s">
        <v>1437</v>
      </c>
      <c r="C1438" s="5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16" x14ac:dyDescent="0.2">
      <c r="A1439" s="5">
        <v>1437</v>
      </c>
      <c r="B1439" s="5" t="s">
        <v>1438</v>
      </c>
      <c r="C1439" s="5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16" x14ac:dyDescent="0.2">
      <c r="A1440" s="5">
        <v>1438</v>
      </c>
      <c r="B1440" s="5" t="s">
        <v>1439</v>
      </c>
      <c r="C1440" s="5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16" x14ac:dyDescent="0.2">
      <c r="A1441" s="5">
        <v>1439</v>
      </c>
      <c r="B1441" s="5" t="s">
        <v>1440</v>
      </c>
      <c r="C1441" s="5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16" x14ac:dyDescent="0.2">
      <c r="A1442" s="5">
        <v>1440</v>
      </c>
      <c r="B1442" s="5" t="s">
        <v>1441</v>
      </c>
      <c r="C1442" s="5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16" x14ac:dyDescent="0.2">
      <c r="A1443" s="5">
        <v>1441</v>
      </c>
      <c r="B1443" s="5" t="s">
        <v>1442</v>
      </c>
      <c r="C1443" s="5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16" x14ac:dyDescent="0.2">
      <c r="A1444" s="5">
        <v>1442</v>
      </c>
      <c r="B1444" s="5" t="s">
        <v>1443</v>
      </c>
      <c r="C1444" s="5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16" x14ac:dyDescent="0.2">
      <c r="A1445" s="5">
        <v>1443</v>
      </c>
      <c r="B1445" s="5" t="s">
        <v>1444</v>
      </c>
      <c r="C1445" s="5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16" x14ac:dyDescent="0.2">
      <c r="A1446" s="5">
        <v>1444</v>
      </c>
      <c r="B1446" s="5" t="s">
        <v>1445</v>
      </c>
      <c r="C1446" s="5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16" x14ac:dyDescent="0.2">
      <c r="A1447" s="5">
        <v>1445</v>
      </c>
      <c r="B1447" s="5" t="s">
        <v>1446</v>
      </c>
      <c r="C1447" s="5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16" x14ac:dyDescent="0.2">
      <c r="A1448" s="5">
        <v>1446</v>
      </c>
      <c r="B1448" s="5" t="s">
        <v>1447</v>
      </c>
      <c r="C1448" s="5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16" x14ac:dyDescent="0.2">
      <c r="A1449" s="5">
        <v>1447</v>
      </c>
      <c r="B1449" s="5" t="s">
        <v>1448</v>
      </c>
      <c r="C1449" s="5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16" x14ac:dyDescent="0.2">
      <c r="A1450" s="5">
        <v>1448</v>
      </c>
      <c r="B1450" s="5" t="s">
        <v>1449</v>
      </c>
      <c r="C1450" s="5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16" x14ac:dyDescent="0.2">
      <c r="A1451" s="5">
        <v>1449</v>
      </c>
      <c r="B1451" s="5" t="s">
        <v>1450</v>
      </c>
      <c r="C1451" s="5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16" x14ac:dyDescent="0.2">
      <c r="A1452" s="5">
        <v>1450</v>
      </c>
      <c r="B1452" s="5" t="s">
        <v>1451</v>
      </c>
      <c r="C1452" s="5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16" x14ac:dyDescent="0.2">
      <c r="A1453" s="5">
        <v>1451</v>
      </c>
      <c r="B1453" s="5" t="s">
        <v>1452</v>
      </c>
      <c r="C1453" s="5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16" x14ac:dyDescent="0.2">
      <c r="A1454" s="5">
        <v>1452</v>
      </c>
      <c r="B1454" s="5" t="s">
        <v>1453</v>
      </c>
      <c r="C1454" s="5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16" x14ac:dyDescent="0.2">
      <c r="A1455" s="5">
        <v>1453</v>
      </c>
      <c r="B1455" s="5" t="s">
        <v>1454</v>
      </c>
      <c r="C1455" s="5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16" x14ac:dyDescent="0.2">
      <c r="A1456" s="5">
        <v>1454</v>
      </c>
      <c r="B1456" s="5" t="s">
        <v>1455</v>
      </c>
      <c r="C1456" s="5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16" x14ac:dyDescent="0.2">
      <c r="A1457" s="5">
        <v>1455</v>
      </c>
      <c r="B1457" s="5" t="s">
        <v>1456</v>
      </c>
      <c r="C1457" s="5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 s="5">
        <v>1456</v>
      </c>
      <c r="B1458" s="5" t="s">
        <v>1457</v>
      </c>
      <c r="C1458" s="5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16" x14ac:dyDescent="0.2">
      <c r="A1459" s="5">
        <v>1457</v>
      </c>
      <c r="B1459" s="5" t="s">
        <v>1458</v>
      </c>
      <c r="C1459" s="5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16" x14ac:dyDescent="0.2">
      <c r="A1460" s="5">
        <v>1458</v>
      </c>
      <c r="B1460" s="5" t="s">
        <v>1459</v>
      </c>
      <c r="C1460" s="5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16" x14ac:dyDescent="0.2">
      <c r="A1461" s="5">
        <v>1459</v>
      </c>
      <c r="B1461" s="5" t="s">
        <v>1460</v>
      </c>
      <c r="C1461" s="5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16" x14ac:dyDescent="0.2">
      <c r="A1462" s="5">
        <v>1460</v>
      </c>
      <c r="B1462" s="5" t="s">
        <v>1461</v>
      </c>
      <c r="C1462" s="5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16" x14ac:dyDescent="0.2">
      <c r="A1463" s="5">
        <v>1461</v>
      </c>
      <c r="B1463" s="5" t="s">
        <v>1462</v>
      </c>
      <c r="C1463" s="5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16" x14ac:dyDescent="0.2">
      <c r="A1464" s="5">
        <v>1462</v>
      </c>
      <c r="B1464" s="5" t="s">
        <v>1463</v>
      </c>
      <c r="C1464" s="5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16" x14ac:dyDescent="0.2">
      <c r="A1465" s="5">
        <v>1463</v>
      </c>
      <c r="B1465" s="5" t="s">
        <v>1464</v>
      </c>
      <c r="C1465" s="5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 s="5">
        <v>1464</v>
      </c>
      <c r="B1466" s="5" t="s">
        <v>1465</v>
      </c>
      <c r="C1466" s="5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16" x14ac:dyDescent="0.2">
      <c r="A1467" s="5">
        <v>1465</v>
      </c>
      <c r="B1467" s="5" t="s">
        <v>1466</v>
      </c>
      <c r="C1467" s="5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16" x14ac:dyDescent="0.2">
      <c r="A1468" s="5">
        <v>1466</v>
      </c>
      <c r="B1468" s="5" t="s">
        <v>1467</v>
      </c>
      <c r="C1468" s="5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16" x14ac:dyDescent="0.2">
      <c r="A1469" s="5">
        <v>1467</v>
      </c>
      <c r="B1469" s="5" t="s">
        <v>1468</v>
      </c>
      <c r="C1469" s="5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16" x14ac:dyDescent="0.2">
      <c r="A1470" s="5">
        <v>1468</v>
      </c>
      <c r="B1470" s="5" t="s">
        <v>1469</v>
      </c>
      <c r="C1470" s="5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16" x14ac:dyDescent="0.2">
      <c r="A1471" s="5">
        <v>1469</v>
      </c>
      <c r="B1471" s="5" t="s">
        <v>1470</v>
      </c>
      <c r="C1471" s="5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16" x14ac:dyDescent="0.2">
      <c r="A1472" s="5">
        <v>1470</v>
      </c>
      <c r="B1472" s="5" t="s">
        <v>1471</v>
      </c>
      <c r="C1472" s="5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16" x14ac:dyDescent="0.2">
      <c r="A1473" s="5">
        <v>1471</v>
      </c>
      <c r="B1473" s="5" t="s">
        <v>1472</v>
      </c>
      <c r="C1473" s="5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16" x14ac:dyDescent="0.2">
      <c r="A1474" s="5">
        <v>1472</v>
      </c>
      <c r="B1474" s="5" t="s">
        <v>1473</v>
      </c>
      <c r="C1474" s="5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 s="5">
        <v>1473</v>
      </c>
      <c r="B1475" s="5" t="s">
        <v>1474</v>
      </c>
      <c r="C1475" s="5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6">
        <f t="shared" ref="O1475:O1538" si="138">$E1475/$D1475</f>
        <v>1.20516</v>
      </c>
      <c r="P1475" s="8">
        <f t="shared" ref="P1475:P1538" si="139">IFERROR($E1475/$L1475,0)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16" x14ac:dyDescent="0.2">
      <c r="A1476" s="5">
        <v>1474</v>
      </c>
      <c r="B1476" s="5" t="s">
        <v>1475</v>
      </c>
      <c r="C1476" s="5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16" x14ac:dyDescent="0.2">
      <c r="A1477" s="5">
        <v>1475</v>
      </c>
      <c r="B1477" s="5" t="s">
        <v>1476</v>
      </c>
      <c r="C1477" s="5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16" x14ac:dyDescent="0.2">
      <c r="A1478" s="5">
        <v>1476</v>
      </c>
      <c r="B1478" s="5" t="s">
        <v>1477</v>
      </c>
      <c r="C1478" s="5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16" x14ac:dyDescent="0.2">
      <c r="A1479" s="5">
        <v>1477</v>
      </c>
      <c r="B1479" s="5" t="s">
        <v>1478</v>
      </c>
      <c r="C1479" s="5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16" x14ac:dyDescent="0.2">
      <c r="A1480" s="5">
        <v>1478</v>
      </c>
      <c r="B1480" s="5" t="s">
        <v>1479</v>
      </c>
      <c r="C1480" s="5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16" x14ac:dyDescent="0.2">
      <c r="A1481" s="5">
        <v>1479</v>
      </c>
      <c r="B1481" s="5" t="s">
        <v>1480</v>
      </c>
      <c r="C1481" s="5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16" x14ac:dyDescent="0.2">
      <c r="A1482" s="5">
        <v>1480</v>
      </c>
      <c r="B1482" s="5" t="s">
        <v>1481</v>
      </c>
      <c r="C1482" s="5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16" x14ac:dyDescent="0.2">
      <c r="A1483" s="5">
        <v>1481</v>
      </c>
      <c r="B1483" s="5" t="s">
        <v>1482</v>
      </c>
      <c r="C1483" s="5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16" x14ac:dyDescent="0.2">
      <c r="A1484" s="5">
        <v>1482</v>
      </c>
      <c r="B1484" s="5" t="s">
        <v>1483</v>
      </c>
      <c r="C1484" s="5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16" x14ac:dyDescent="0.2">
      <c r="A1485" s="5">
        <v>1483</v>
      </c>
      <c r="B1485" s="5" t="s">
        <v>1484</v>
      </c>
      <c r="C1485" s="5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 s="5">
        <v>1484</v>
      </c>
      <c r="B1486" s="5" t="s">
        <v>1485</v>
      </c>
      <c r="C1486" s="5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16" x14ac:dyDescent="0.2">
      <c r="A1487" s="5">
        <v>1485</v>
      </c>
      <c r="B1487" s="5" t="s">
        <v>1486</v>
      </c>
      <c r="C1487" s="5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16" x14ac:dyDescent="0.2">
      <c r="A1488" s="5">
        <v>1486</v>
      </c>
      <c r="B1488" s="5" t="s">
        <v>1487</v>
      </c>
      <c r="C1488" s="5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16" x14ac:dyDescent="0.2">
      <c r="A1489" s="5">
        <v>1487</v>
      </c>
      <c r="B1489" s="5" t="s">
        <v>1488</v>
      </c>
      <c r="C1489" s="5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16" x14ac:dyDescent="0.2">
      <c r="A1490" s="5">
        <v>1488</v>
      </c>
      <c r="B1490" s="5" t="s">
        <v>1489</v>
      </c>
      <c r="C1490" s="5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16" x14ac:dyDescent="0.2">
      <c r="A1491" s="5">
        <v>1489</v>
      </c>
      <c r="B1491" s="5" t="s">
        <v>1490</v>
      </c>
      <c r="C1491" s="5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16" x14ac:dyDescent="0.2">
      <c r="A1492" s="5">
        <v>1490</v>
      </c>
      <c r="B1492" s="5" t="s">
        <v>1491</v>
      </c>
      <c r="C1492" s="5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16" x14ac:dyDescent="0.2">
      <c r="A1493" s="5">
        <v>1491</v>
      </c>
      <c r="B1493" s="5" t="s">
        <v>1492</v>
      </c>
      <c r="C1493" s="5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16" x14ac:dyDescent="0.2">
      <c r="A1494" s="5">
        <v>1492</v>
      </c>
      <c r="B1494" s="5" t="s">
        <v>1493</v>
      </c>
      <c r="C1494" s="5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16" x14ac:dyDescent="0.2">
      <c r="A1495" s="5">
        <v>1493</v>
      </c>
      <c r="B1495" s="5" t="s">
        <v>1494</v>
      </c>
      <c r="C1495" s="5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16" x14ac:dyDescent="0.2">
      <c r="A1496" s="5">
        <v>1494</v>
      </c>
      <c r="B1496" s="5" t="s">
        <v>1495</v>
      </c>
      <c r="C1496" s="5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16" x14ac:dyDescent="0.2">
      <c r="A1497" s="5">
        <v>1495</v>
      </c>
      <c r="B1497" s="5" t="s">
        <v>1496</v>
      </c>
      <c r="C1497" s="5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16" x14ac:dyDescent="0.2">
      <c r="A1498" s="5">
        <v>1496</v>
      </c>
      <c r="B1498" s="5" t="s">
        <v>1497</v>
      </c>
      <c r="C1498" s="5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16" x14ac:dyDescent="0.2">
      <c r="A1499" s="5">
        <v>1497</v>
      </c>
      <c r="B1499" s="5" t="s">
        <v>1498</v>
      </c>
      <c r="C1499" s="5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16" x14ac:dyDescent="0.2">
      <c r="A1500" s="5">
        <v>1498</v>
      </c>
      <c r="B1500" s="5" t="s">
        <v>1499</v>
      </c>
      <c r="C1500" s="5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16" x14ac:dyDescent="0.2">
      <c r="A1501" s="5">
        <v>1499</v>
      </c>
      <c r="B1501" s="5" t="s">
        <v>1500</v>
      </c>
      <c r="C1501" s="5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16" x14ac:dyDescent="0.2">
      <c r="A1502" s="5">
        <v>1500</v>
      </c>
      <c r="B1502" s="5" t="s">
        <v>1501</v>
      </c>
      <c r="C1502" s="5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16" x14ac:dyDescent="0.2">
      <c r="A1503" s="5">
        <v>1501</v>
      </c>
      <c r="B1503" s="5" t="s">
        <v>1502</v>
      </c>
      <c r="C1503" s="5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16" x14ac:dyDescent="0.2">
      <c r="A1504" s="5">
        <v>1502</v>
      </c>
      <c r="B1504" s="5" t="s">
        <v>1503</v>
      </c>
      <c r="C1504" s="5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16" x14ac:dyDescent="0.2">
      <c r="A1505" s="5">
        <v>1503</v>
      </c>
      <c r="B1505" s="5" t="s">
        <v>1504</v>
      </c>
      <c r="C1505" s="5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16" x14ac:dyDescent="0.2">
      <c r="A1506" s="5">
        <v>1504</v>
      </c>
      <c r="B1506" s="5" t="s">
        <v>1505</v>
      </c>
      <c r="C1506" s="5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16" x14ac:dyDescent="0.2">
      <c r="A1507" s="5">
        <v>1505</v>
      </c>
      <c r="B1507" s="5" t="s">
        <v>1506</v>
      </c>
      <c r="C1507" s="5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16" x14ac:dyDescent="0.2">
      <c r="A1508" s="5">
        <v>1506</v>
      </c>
      <c r="B1508" s="5" t="s">
        <v>1507</v>
      </c>
      <c r="C1508" s="5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16" x14ac:dyDescent="0.2">
      <c r="A1509" s="5">
        <v>1507</v>
      </c>
      <c r="B1509" s="5" t="s">
        <v>1508</v>
      </c>
      <c r="C1509" s="5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16" x14ac:dyDescent="0.2">
      <c r="A1510" s="5">
        <v>1508</v>
      </c>
      <c r="B1510" s="5" t="s">
        <v>1509</v>
      </c>
      <c r="C1510" s="5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16" x14ac:dyDescent="0.2">
      <c r="A1511" s="5">
        <v>1509</v>
      </c>
      <c r="B1511" s="5" t="s">
        <v>1510</v>
      </c>
      <c r="C1511" s="5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16" x14ac:dyDescent="0.2">
      <c r="A1512" s="5">
        <v>1510</v>
      </c>
      <c r="B1512" s="5" t="s">
        <v>1511</v>
      </c>
      <c r="C1512" s="5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16" x14ac:dyDescent="0.2">
      <c r="A1513" s="5">
        <v>1511</v>
      </c>
      <c r="B1513" s="5" t="s">
        <v>1512</v>
      </c>
      <c r="C1513" s="5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16" x14ac:dyDescent="0.2">
      <c r="A1514" s="5">
        <v>1512</v>
      </c>
      <c r="B1514" s="5" t="s">
        <v>1513</v>
      </c>
      <c r="C1514" s="5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16" x14ac:dyDescent="0.2">
      <c r="A1515" s="5">
        <v>1513</v>
      </c>
      <c r="B1515" s="5" t="s">
        <v>1514</v>
      </c>
      <c r="C1515" s="5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16" x14ac:dyDescent="0.2">
      <c r="A1516" s="5">
        <v>1514</v>
      </c>
      <c r="B1516" s="5" t="s">
        <v>1515</v>
      </c>
      <c r="C1516" s="5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16" x14ac:dyDescent="0.2">
      <c r="A1517" s="5">
        <v>1515</v>
      </c>
      <c r="B1517" s="5" t="s">
        <v>1516</v>
      </c>
      <c r="C1517" s="5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16" x14ac:dyDescent="0.2">
      <c r="A1518" s="5">
        <v>1516</v>
      </c>
      <c r="B1518" s="5" t="s">
        <v>1517</v>
      </c>
      <c r="C1518" s="5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16" x14ac:dyDescent="0.2">
      <c r="A1519" s="5">
        <v>1517</v>
      </c>
      <c r="B1519" s="5" t="s">
        <v>1518</v>
      </c>
      <c r="C1519" s="5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16" x14ac:dyDescent="0.2">
      <c r="A1520" s="5">
        <v>1518</v>
      </c>
      <c r="B1520" s="5" t="s">
        <v>1519</v>
      </c>
      <c r="C1520" s="5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16" x14ac:dyDescent="0.2">
      <c r="A1521" s="5">
        <v>1519</v>
      </c>
      <c r="B1521" s="5" t="s">
        <v>1520</v>
      </c>
      <c r="C1521" s="5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16" x14ac:dyDescent="0.2">
      <c r="A1522" s="5">
        <v>1520</v>
      </c>
      <c r="B1522" s="5" t="s">
        <v>1521</v>
      </c>
      <c r="C1522" s="5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16" x14ac:dyDescent="0.2">
      <c r="A1523" s="5">
        <v>1521</v>
      </c>
      <c r="B1523" s="5" t="s">
        <v>1522</v>
      </c>
      <c r="C1523" s="5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16" x14ac:dyDescent="0.2">
      <c r="A1524" s="5">
        <v>1522</v>
      </c>
      <c r="B1524" s="5" t="s">
        <v>1523</v>
      </c>
      <c r="C1524" s="5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16" x14ac:dyDescent="0.2">
      <c r="A1525" s="5">
        <v>1523</v>
      </c>
      <c r="B1525" s="5" t="s">
        <v>1524</v>
      </c>
      <c r="C1525" s="5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16" x14ac:dyDescent="0.2">
      <c r="A1526" s="5">
        <v>1524</v>
      </c>
      <c r="B1526" s="5" t="s">
        <v>1525</v>
      </c>
      <c r="C1526" s="5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16" x14ac:dyDescent="0.2">
      <c r="A1527" s="5">
        <v>1525</v>
      </c>
      <c r="B1527" s="5" t="s">
        <v>1526</v>
      </c>
      <c r="C1527" s="5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16" x14ac:dyDescent="0.2">
      <c r="A1528" s="5">
        <v>1526</v>
      </c>
      <c r="B1528" s="5" t="s">
        <v>1527</v>
      </c>
      <c r="C1528" s="5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16" x14ac:dyDescent="0.2">
      <c r="A1529" s="5">
        <v>1527</v>
      </c>
      <c r="B1529" s="5" t="s">
        <v>1528</v>
      </c>
      <c r="C1529" s="5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16" x14ac:dyDescent="0.2">
      <c r="A1530" s="5">
        <v>1528</v>
      </c>
      <c r="B1530" s="5" t="s">
        <v>1529</v>
      </c>
      <c r="C1530" s="5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16" x14ac:dyDescent="0.2">
      <c r="A1531" s="5">
        <v>1529</v>
      </c>
      <c r="B1531" s="5" t="s">
        <v>1530</v>
      </c>
      <c r="C1531" s="5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16" x14ac:dyDescent="0.2">
      <c r="A1532" s="5">
        <v>1530</v>
      </c>
      <c r="B1532" s="5" t="s">
        <v>1531</v>
      </c>
      <c r="C1532" s="5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16" x14ac:dyDescent="0.2">
      <c r="A1533" s="5">
        <v>1531</v>
      </c>
      <c r="B1533" s="5" t="s">
        <v>1532</v>
      </c>
      <c r="C1533" s="5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16" x14ac:dyDescent="0.2">
      <c r="A1534" s="5">
        <v>1532</v>
      </c>
      <c r="B1534" s="5" t="s">
        <v>1533</v>
      </c>
      <c r="C1534" s="5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16" x14ac:dyDescent="0.2">
      <c r="A1535" s="5">
        <v>1533</v>
      </c>
      <c r="B1535" s="5" t="s">
        <v>1534</v>
      </c>
      <c r="C1535" s="5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16" x14ac:dyDescent="0.2">
      <c r="A1536" s="5">
        <v>1534</v>
      </c>
      <c r="B1536" s="5" t="s">
        <v>1535</v>
      </c>
      <c r="C1536" s="5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16" x14ac:dyDescent="0.2">
      <c r="A1537" s="5">
        <v>1535</v>
      </c>
      <c r="B1537" s="5" t="s">
        <v>1536</v>
      </c>
      <c r="C1537" s="5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16" x14ac:dyDescent="0.2">
      <c r="A1538" s="5">
        <v>1536</v>
      </c>
      <c r="B1538" s="5" t="s">
        <v>1537</v>
      </c>
      <c r="C1538" s="5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16" x14ac:dyDescent="0.2">
      <c r="A1539" s="5">
        <v>1537</v>
      </c>
      <c r="B1539" s="5" t="s">
        <v>1538</v>
      </c>
      <c r="C1539" s="5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6">
        <f t="shared" ref="O1539:O1602" si="144">$E1539/$D1539</f>
        <v>1.7989999999999999</v>
      </c>
      <c r="P1539" s="8">
        <f t="shared" ref="P1539:P1602" si="145">IFERROR($E1539/$L1539,0)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16" x14ac:dyDescent="0.2">
      <c r="A1540" s="5">
        <v>1538</v>
      </c>
      <c r="B1540" s="5" t="s">
        <v>1539</v>
      </c>
      <c r="C1540" s="5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16" x14ac:dyDescent="0.2">
      <c r="A1541" s="5">
        <v>1539</v>
      </c>
      <c r="B1541" s="5" t="s">
        <v>1540</v>
      </c>
      <c r="C1541" s="5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16" x14ac:dyDescent="0.2">
      <c r="A1542" s="5">
        <v>1540</v>
      </c>
      <c r="B1542" s="5" t="s">
        <v>1541</v>
      </c>
      <c r="C1542" s="5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16" x14ac:dyDescent="0.2">
      <c r="A1543" s="5">
        <v>1541</v>
      </c>
      <c r="B1543" s="5" t="s">
        <v>1542</v>
      </c>
      <c r="C1543" s="5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16" x14ac:dyDescent="0.2">
      <c r="A1544" s="5">
        <v>1542</v>
      </c>
      <c r="B1544" s="5" t="s">
        <v>1543</v>
      </c>
      <c r="C1544" s="5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16" x14ac:dyDescent="0.2">
      <c r="A1545" s="5">
        <v>1543</v>
      </c>
      <c r="B1545" s="5" t="s">
        <v>1544</v>
      </c>
      <c r="C1545" s="5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16" x14ac:dyDescent="0.2">
      <c r="A1546" s="5">
        <v>1544</v>
      </c>
      <c r="B1546" s="5" t="s">
        <v>1545</v>
      </c>
      <c r="C1546" s="5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16" x14ac:dyDescent="0.2">
      <c r="A1547" s="5">
        <v>1545</v>
      </c>
      <c r="B1547" s="5" t="s">
        <v>1546</v>
      </c>
      <c r="C1547" s="5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16" x14ac:dyDescent="0.2">
      <c r="A1548" s="5">
        <v>1546</v>
      </c>
      <c r="B1548" s="5" t="s">
        <v>1547</v>
      </c>
      <c r="C1548" s="5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16" x14ac:dyDescent="0.2">
      <c r="A1549" s="5">
        <v>1547</v>
      </c>
      <c r="B1549" s="5" t="s">
        <v>1548</v>
      </c>
      <c r="C1549" s="5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16" x14ac:dyDescent="0.2">
      <c r="A1550" s="5">
        <v>1548</v>
      </c>
      <c r="B1550" s="5" t="s">
        <v>1549</v>
      </c>
      <c r="C1550" s="5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16" x14ac:dyDescent="0.2">
      <c r="A1551" s="5">
        <v>1549</v>
      </c>
      <c r="B1551" s="5" t="s">
        <v>1550</v>
      </c>
      <c r="C1551" s="5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16" x14ac:dyDescent="0.2">
      <c r="A1552" s="5">
        <v>1550</v>
      </c>
      <c r="B1552" s="5" t="s">
        <v>1551</v>
      </c>
      <c r="C1552" s="5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16" x14ac:dyDescent="0.2">
      <c r="A1553" s="5">
        <v>1551</v>
      </c>
      <c r="B1553" s="5" t="s">
        <v>1552</v>
      </c>
      <c r="C1553" s="5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16" x14ac:dyDescent="0.2">
      <c r="A1554" s="5">
        <v>1552</v>
      </c>
      <c r="B1554" s="5" t="s">
        <v>1553</v>
      </c>
      <c r="C1554" s="5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16" x14ac:dyDescent="0.2">
      <c r="A1555" s="5">
        <v>1553</v>
      </c>
      <c r="B1555" s="5" t="s">
        <v>1554</v>
      </c>
      <c r="C1555" s="5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16" x14ac:dyDescent="0.2">
      <c r="A1556" s="5">
        <v>1554</v>
      </c>
      <c r="B1556" s="5" t="s">
        <v>1555</v>
      </c>
      <c r="C1556" s="5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16" x14ac:dyDescent="0.2">
      <c r="A1557" s="5">
        <v>1555</v>
      </c>
      <c r="B1557" s="5" t="s">
        <v>1556</v>
      </c>
      <c r="C1557" s="5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16" x14ac:dyDescent="0.2">
      <c r="A1558" s="5">
        <v>1556</v>
      </c>
      <c r="B1558" s="5" t="s">
        <v>1557</v>
      </c>
      <c r="C1558" s="5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16" x14ac:dyDescent="0.2">
      <c r="A1559" s="5">
        <v>1557</v>
      </c>
      <c r="B1559" s="5" t="s">
        <v>1558</v>
      </c>
      <c r="C1559" s="5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16" x14ac:dyDescent="0.2">
      <c r="A1560" s="5">
        <v>1558</v>
      </c>
      <c r="B1560" s="5" t="s">
        <v>1559</v>
      </c>
      <c r="C1560" s="5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16" x14ac:dyDescent="0.2">
      <c r="A1561" s="5">
        <v>1559</v>
      </c>
      <c r="B1561" s="5" t="s">
        <v>1560</v>
      </c>
      <c r="C1561" s="5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16" x14ac:dyDescent="0.2">
      <c r="A1562" s="5">
        <v>1560</v>
      </c>
      <c r="B1562" s="5" t="s">
        <v>1561</v>
      </c>
      <c r="C1562" s="5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16" x14ac:dyDescent="0.2">
      <c r="A1563" s="5">
        <v>1561</v>
      </c>
      <c r="B1563" s="5" t="s">
        <v>1562</v>
      </c>
      <c r="C1563" s="5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16" x14ac:dyDescent="0.2">
      <c r="A1564" s="5">
        <v>1562</v>
      </c>
      <c r="B1564" s="5" t="s">
        <v>1563</v>
      </c>
      <c r="C1564" s="5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16" x14ac:dyDescent="0.2">
      <c r="A1565" s="5">
        <v>1563</v>
      </c>
      <c r="B1565" s="5" t="s">
        <v>1564</v>
      </c>
      <c r="C1565" s="5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16" x14ac:dyDescent="0.2">
      <c r="A1566" s="5">
        <v>1564</v>
      </c>
      <c r="B1566" s="5" t="s">
        <v>1565</v>
      </c>
      <c r="C1566" s="5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16" x14ac:dyDescent="0.2">
      <c r="A1567" s="5">
        <v>1565</v>
      </c>
      <c r="B1567" s="5" t="s">
        <v>1566</v>
      </c>
      <c r="C1567" s="5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16" x14ac:dyDescent="0.2">
      <c r="A1568" s="5">
        <v>1566</v>
      </c>
      <c r="B1568" s="5" t="s">
        <v>1567</v>
      </c>
      <c r="C1568" s="5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16" x14ac:dyDescent="0.2">
      <c r="A1569" s="5">
        <v>1567</v>
      </c>
      <c r="B1569" s="5" t="s">
        <v>1568</v>
      </c>
      <c r="C1569" s="5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16" x14ac:dyDescent="0.2">
      <c r="A1570" s="5">
        <v>1568</v>
      </c>
      <c r="B1570" s="5" t="s">
        <v>1569</v>
      </c>
      <c r="C1570" s="5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 s="5">
        <v>1569</v>
      </c>
      <c r="B1571" s="5" t="s">
        <v>1570</v>
      </c>
      <c r="C1571" s="5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16" x14ac:dyDescent="0.2">
      <c r="A1572" s="5">
        <v>1570</v>
      </c>
      <c r="B1572" s="5" t="s">
        <v>1571</v>
      </c>
      <c r="C1572" s="5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16" x14ac:dyDescent="0.2">
      <c r="A1573" s="5">
        <v>1571</v>
      </c>
      <c r="B1573" s="5" t="s">
        <v>1572</v>
      </c>
      <c r="C1573" s="5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16" x14ac:dyDescent="0.2">
      <c r="A1574" s="5">
        <v>1572</v>
      </c>
      <c r="B1574" s="5" t="s">
        <v>1573</v>
      </c>
      <c r="C1574" s="5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16" x14ac:dyDescent="0.2">
      <c r="A1575" s="5">
        <v>1573</v>
      </c>
      <c r="B1575" s="5" t="s">
        <v>1574</v>
      </c>
      <c r="C1575" s="5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16" x14ac:dyDescent="0.2">
      <c r="A1576" s="5">
        <v>1574</v>
      </c>
      <c r="B1576" s="5" t="s">
        <v>1575</v>
      </c>
      <c r="C1576" s="5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16" x14ac:dyDescent="0.2">
      <c r="A1577" s="5">
        <v>1575</v>
      </c>
      <c r="B1577" s="5" t="s">
        <v>1576</v>
      </c>
      <c r="C1577" s="5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16" x14ac:dyDescent="0.2">
      <c r="A1578" s="5">
        <v>1576</v>
      </c>
      <c r="B1578" s="5" t="s">
        <v>1577</v>
      </c>
      <c r="C1578" s="5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16" x14ac:dyDescent="0.2">
      <c r="A1579" s="5">
        <v>1577</v>
      </c>
      <c r="B1579" s="5" t="s">
        <v>1578</v>
      </c>
      <c r="C1579" s="5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16" x14ac:dyDescent="0.2">
      <c r="A1580" s="5">
        <v>1578</v>
      </c>
      <c r="B1580" s="5" t="s">
        <v>1579</v>
      </c>
      <c r="C1580" s="5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16" x14ac:dyDescent="0.2">
      <c r="A1581" s="5">
        <v>1579</v>
      </c>
      <c r="B1581" s="5" t="s">
        <v>1580</v>
      </c>
      <c r="C1581" s="5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16" x14ac:dyDescent="0.2">
      <c r="A1582" s="5">
        <v>1580</v>
      </c>
      <c r="B1582" s="5" t="s">
        <v>1581</v>
      </c>
      <c r="C1582" s="5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16" x14ac:dyDescent="0.2">
      <c r="A1583" s="5">
        <v>1581</v>
      </c>
      <c r="B1583" s="5" t="s">
        <v>1582</v>
      </c>
      <c r="C1583" s="5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16" x14ac:dyDescent="0.2">
      <c r="A1584" s="5">
        <v>1582</v>
      </c>
      <c r="B1584" s="5" t="s">
        <v>1583</v>
      </c>
      <c r="C1584" s="5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16" x14ac:dyDescent="0.2">
      <c r="A1585" s="5">
        <v>1583</v>
      </c>
      <c r="B1585" s="5" t="s">
        <v>1584</v>
      </c>
      <c r="C1585" s="5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16" x14ac:dyDescent="0.2">
      <c r="A1586" s="5">
        <v>1584</v>
      </c>
      <c r="B1586" s="5" t="s">
        <v>1585</v>
      </c>
      <c r="C1586" s="5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16" x14ac:dyDescent="0.2">
      <c r="A1587" s="5">
        <v>1585</v>
      </c>
      <c r="B1587" s="5" t="s">
        <v>1586</v>
      </c>
      <c r="C1587" s="5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16" x14ac:dyDescent="0.2">
      <c r="A1588" s="5">
        <v>1586</v>
      </c>
      <c r="B1588" s="5" t="s">
        <v>1587</v>
      </c>
      <c r="C1588" s="5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16" x14ac:dyDescent="0.2">
      <c r="A1589" s="5">
        <v>1587</v>
      </c>
      <c r="B1589" s="5" t="s">
        <v>1588</v>
      </c>
      <c r="C1589" s="5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16" x14ac:dyDescent="0.2">
      <c r="A1590" s="5">
        <v>1588</v>
      </c>
      <c r="B1590" s="5" t="s">
        <v>1589</v>
      </c>
      <c r="C1590" s="5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16" x14ac:dyDescent="0.2">
      <c r="A1591" s="5">
        <v>1589</v>
      </c>
      <c r="B1591" s="5" t="s">
        <v>1590</v>
      </c>
      <c r="C1591" s="5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 s="5">
        <v>1590</v>
      </c>
      <c r="B1592" s="5" t="s">
        <v>1591</v>
      </c>
      <c r="C1592" s="5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16" x14ac:dyDescent="0.2">
      <c r="A1593" s="5">
        <v>1591</v>
      </c>
      <c r="B1593" s="5" t="s">
        <v>1592</v>
      </c>
      <c r="C1593" s="5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16" x14ac:dyDescent="0.2">
      <c r="A1594" s="5">
        <v>1592</v>
      </c>
      <c r="B1594" s="5" t="s">
        <v>1593</v>
      </c>
      <c r="C1594" s="5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16" x14ac:dyDescent="0.2">
      <c r="A1595" s="5">
        <v>1593</v>
      </c>
      <c r="B1595" s="5" t="s">
        <v>1594</v>
      </c>
      <c r="C1595" s="5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16" x14ac:dyDescent="0.2">
      <c r="A1596" s="5">
        <v>1594</v>
      </c>
      <c r="B1596" s="5" t="s">
        <v>1595</v>
      </c>
      <c r="C1596" s="5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16" x14ac:dyDescent="0.2">
      <c r="A1597" s="5">
        <v>1595</v>
      </c>
      <c r="B1597" s="5" t="s">
        <v>1596</v>
      </c>
      <c r="C1597" s="5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16" x14ac:dyDescent="0.2">
      <c r="A1598" s="5">
        <v>1596</v>
      </c>
      <c r="B1598" s="5" t="s">
        <v>1597</v>
      </c>
      <c r="C1598" s="5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16" x14ac:dyDescent="0.2">
      <c r="A1599" s="5">
        <v>1597</v>
      </c>
      <c r="B1599" s="5" t="s">
        <v>1598</v>
      </c>
      <c r="C1599" s="5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16" x14ac:dyDescent="0.2">
      <c r="A1600" s="5">
        <v>1598</v>
      </c>
      <c r="B1600" s="5" t="s">
        <v>1599</v>
      </c>
      <c r="C1600" s="5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16" x14ac:dyDescent="0.2">
      <c r="A1601" s="5">
        <v>1599</v>
      </c>
      <c r="B1601" s="5" t="s">
        <v>1600</v>
      </c>
      <c r="C1601" s="5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16" x14ac:dyDescent="0.2">
      <c r="A1602" s="5">
        <v>1600</v>
      </c>
      <c r="B1602" s="5" t="s">
        <v>1601</v>
      </c>
      <c r="C1602" s="5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16" x14ac:dyDescent="0.2">
      <c r="A1603" s="5">
        <v>1601</v>
      </c>
      <c r="B1603" s="5" t="s">
        <v>1602</v>
      </c>
      <c r="C1603" s="5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6">
        <f t="shared" ref="O1603:O1666" si="150">$E1603/$D1603</f>
        <v>1.082492</v>
      </c>
      <c r="P1603" s="8">
        <f t="shared" ref="P1603:P1666" si="151">IFERROR($E1603/$L1603,0)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16" x14ac:dyDescent="0.2">
      <c r="A1604" s="5">
        <v>1602</v>
      </c>
      <c r="B1604" s="5" t="s">
        <v>1603</v>
      </c>
      <c r="C1604" s="5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16" x14ac:dyDescent="0.2">
      <c r="A1605" s="5">
        <v>1603</v>
      </c>
      <c r="B1605" s="5" t="s">
        <v>1604</v>
      </c>
      <c r="C1605" s="5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16" x14ac:dyDescent="0.2">
      <c r="A1606" s="5">
        <v>1604</v>
      </c>
      <c r="B1606" s="5" t="s">
        <v>1605</v>
      </c>
      <c r="C1606" s="5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16" x14ac:dyDescent="0.2">
      <c r="A1607" s="5">
        <v>1605</v>
      </c>
      <c r="B1607" s="5" t="s">
        <v>1606</v>
      </c>
      <c r="C1607" s="5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16" x14ac:dyDescent="0.2">
      <c r="A1608" s="5">
        <v>1606</v>
      </c>
      <c r="B1608" s="5" t="s">
        <v>1607</v>
      </c>
      <c r="C1608" s="5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16" x14ac:dyDescent="0.2">
      <c r="A1609" s="5">
        <v>1607</v>
      </c>
      <c r="B1609" s="5" t="s">
        <v>1608</v>
      </c>
      <c r="C1609" s="5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16" x14ac:dyDescent="0.2">
      <c r="A1610" s="5">
        <v>1608</v>
      </c>
      <c r="B1610" s="5" t="s">
        <v>1609</v>
      </c>
      <c r="C1610" s="5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16" x14ac:dyDescent="0.2">
      <c r="A1611" s="5">
        <v>1609</v>
      </c>
      <c r="B1611" s="5" t="s">
        <v>1610</v>
      </c>
      <c r="C1611" s="5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16" x14ac:dyDescent="0.2">
      <c r="A1612" s="5">
        <v>1610</v>
      </c>
      <c r="B1612" s="5" t="s">
        <v>1611</v>
      </c>
      <c r="C1612" s="5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 s="5">
        <v>1611</v>
      </c>
      <c r="B1613" s="5" t="s">
        <v>1612</v>
      </c>
      <c r="C1613" s="5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16" x14ac:dyDescent="0.2">
      <c r="A1614" s="5">
        <v>1612</v>
      </c>
      <c r="B1614" s="5" t="s">
        <v>1613</v>
      </c>
      <c r="C1614" s="5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16" x14ac:dyDescent="0.2">
      <c r="A1615" s="5">
        <v>1613</v>
      </c>
      <c r="B1615" s="5" t="s">
        <v>1614</v>
      </c>
      <c r="C1615" s="5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16" x14ac:dyDescent="0.2">
      <c r="A1616" s="5">
        <v>1614</v>
      </c>
      <c r="B1616" s="5" t="s">
        <v>1615</v>
      </c>
      <c r="C1616" s="5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16" x14ac:dyDescent="0.2">
      <c r="A1617" s="5">
        <v>1615</v>
      </c>
      <c r="B1617" s="5" t="s">
        <v>1616</v>
      </c>
      <c r="C1617" s="5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16" x14ac:dyDescent="0.2">
      <c r="A1618" s="5">
        <v>1616</v>
      </c>
      <c r="B1618" s="5" t="s">
        <v>1617</v>
      </c>
      <c r="C1618" s="5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16" x14ac:dyDescent="0.2">
      <c r="A1619" s="5">
        <v>1617</v>
      </c>
      <c r="B1619" s="5" t="s">
        <v>1618</v>
      </c>
      <c r="C1619" s="5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16" x14ac:dyDescent="0.2">
      <c r="A1620" s="5">
        <v>1618</v>
      </c>
      <c r="B1620" s="5" t="s">
        <v>1619</v>
      </c>
      <c r="C1620" s="5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16" x14ac:dyDescent="0.2">
      <c r="A1621" s="5">
        <v>1619</v>
      </c>
      <c r="B1621" s="5" t="s">
        <v>1620</v>
      </c>
      <c r="C1621" s="5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16" x14ac:dyDescent="0.2">
      <c r="A1622" s="5">
        <v>1620</v>
      </c>
      <c r="B1622" s="5" t="s">
        <v>1621</v>
      </c>
      <c r="C1622" s="5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16" x14ac:dyDescent="0.2">
      <c r="A1623" s="5">
        <v>1621</v>
      </c>
      <c r="B1623" s="5" t="s">
        <v>1622</v>
      </c>
      <c r="C1623" s="5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16" x14ac:dyDescent="0.2">
      <c r="A1624" s="5">
        <v>1622</v>
      </c>
      <c r="B1624" s="5" t="s">
        <v>1623</v>
      </c>
      <c r="C1624" s="5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16" x14ac:dyDescent="0.2">
      <c r="A1625" s="5">
        <v>1623</v>
      </c>
      <c r="B1625" s="5" t="s">
        <v>1624</v>
      </c>
      <c r="C1625" s="5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16" x14ac:dyDescent="0.2">
      <c r="A1626" s="5">
        <v>1624</v>
      </c>
      <c r="B1626" s="5" t="s">
        <v>1625</v>
      </c>
      <c r="C1626" s="5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16" x14ac:dyDescent="0.2">
      <c r="A1627" s="5">
        <v>1625</v>
      </c>
      <c r="B1627" s="5" t="s">
        <v>1626</v>
      </c>
      <c r="C1627" s="5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16" x14ac:dyDescent="0.2">
      <c r="A1628" s="5">
        <v>1626</v>
      </c>
      <c r="B1628" s="5" t="s">
        <v>1627</v>
      </c>
      <c r="C1628" s="5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16" x14ac:dyDescent="0.2">
      <c r="A1629" s="5">
        <v>1627</v>
      </c>
      <c r="B1629" s="5" t="s">
        <v>1628</v>
      </c>
      <c r="C1629" s="5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16" x14ac:dyDescent="0.2">
      <c r="A1630" s="5">
        <v>1628</v>
      </c>
      <c r="B1630" s="5" t="s">
        <v>1629</v>
      </c>
      <c r="C1630" s="5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16" x14ac:dyDescent="0.2">
      <c r="A1631" s="5">
        <v>1629</v>
      </c>
      <c r="B1631" s="5" t="s">
        <v>1630</v>
      </c>
      <c r="C1631" s="5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16" x14ac:dyDescent="0.2">
      <c r="A1632" s="5">
        <v>1630</v>
      </c>
      <c r="B1632" s="5" t="s">
        <v>1631</v>
      </c>
      <c r="C1632" s="5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16" x14ac:dyDescent="0.2">
      <c r="A1633" s="5">
        <v>1631</v>
      </c>
      <c r="B1633" s="5" t="s">
        <v>1632</v>
      </c>
      <c r="C1633" s="5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16" x14ac:dyDescent="0.2">
      <c r="A1634" s="5">
        <v>1632</v>
      </c>
      <c r="B1634" s="5" t="s">
        <v>1633</v>
      </c>
      <c r="C1634" s="5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16" x14ac:dyDescent="0.2">
      <c r="A1635" s="5">
        <v>1633</v>
      </c>
      <c r="B1635" s="5" t="s">
        <v>1634</v>
      </c>
      <c r="C1635" s="5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16" x14ac:dyDescent="0.2">
      <c r="A1636" s="5">
        <v>1634</v>
      </c>
      <c r="B1636" s="5" t="s">
        <v>1635</v>
      </c>
      <c r="C1636" s="5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16" x14ac:dyDescent="0.2">
      <c r="A1637" s="5">
        <v>1635</v>
      </c>
      <c r="B1637" s="5" t="s">
        <v>1636</v>
      </c>
      <c r="C1637" s="5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16" x14ac:dyDescent="0.2">
      <c r="A1638" s="5">
        <v>1636</v>
      </c>
      <c r="B1638" s="5" t="s">
        <v>1637</v>
      </c>
      <c r="C1638" s="5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16" x14ac:dyDescent="0.2">
      <c r="A1639" s="5">
        <v>1637</v>
      </c>
      <c r="B1639" s="5" t="s">
        <v>1638</v>
      </c>
      <c r="C1639" s="5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16" x14ac:dyDescent="0.2">
      <c r="A1640" s="5">
        <v>1638</v>
      </c>
      <c r="B1640" s="5" t="s">
        <v>1639</v>
      </c>
      <c r="C1640" s="5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16" x14ac:dyDescent="0.2">
      <c r="A1641" s="5">
        <v>1639</v>
      </c>
      <c r="B1641" s="5" t="s">
        <v>1640</v>
      </c>
      <c r="C1641" s="5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16" x14ac:dyDescent="0.2">
      <c r="A1642" s="5">
        <v>1640</v>
      </c>
      <c r="B1642" s="5" t="s">
        <v>1641</v>
      </c>
      <c r="C1642" s="5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16" x14ac:dyDescent="0.2">
      <c r="A1643" s="5">
        <v>1641</v>
      </c>
      <c r="B1643" s="5" t="s">
        <v>1642</v>
      </c>
      <c r="C1643" s="5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16" x14ac:dyDescent="0.2">
      <c r="A1644" s="5">
        <v>1642</v>
      </c>
      <c r="B1644" s="5" t="s">
        <v>1643</v>
      </c>
      <c r="C1644" s="5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16" x14ac:dyDescent="0.2">
      <c r="A1645" s="5">
        <v>1643</v>
      </c>
      <c r="B1645" s="5" t="s">
        <v>1644</v>
      </c>
      <c r="C1645" s="5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16" x14ac:dyDescent="0.2">
      <c r="A1646" s="5">
        <v>1644</v>
      </c>
      <c r="B1646" s="5" t="s">
        <v>1645</v>
      </c>
      <c r="C1646" s="5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16" x14ac:dyDescent="0.2">
      <c r="A1647" s="5">
        <v>1645</v>
      </c>
      <c r="B1647" s="5" t="s">
        <v>1646</v>
      </c>
      <c r="C1647" s="5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16" x14ac:dyDescent="0.2">
      <c r="A1648" s="5">
        <v>1646</v>
      </c>
      <c r="B1648" s="5" t="s">
        <v>1647</v>
      </c>
      <c r="C1648" s="5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16" x14ac:dyDescent="0.2">
      <c r="A1649" s="5">
        <v>1647</v>
      </c>
      <c r="B1649" s="5" t="s">
        <v>1648</v>
      </c>
      <c r="C1649" s="5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16" x14ac:dyDescent="0.2">
      <c r="A1650" s="5">
        <v>1648</v>
      </c>
      <c r="B1650" s="5" t="s">
        <v>1649</v>
      </c>
      <c r="C1650" s="5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16" x14ac:dyDescent="0.2">
      <c r="A1651" s="5">
        <v>1649</v>
      </c>
      <c r="B1651" s="5" t="s">
        <v>1650</v>
      </c>
      <c r="C1651" s="5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16" x14ac:dyDescent="0.2">
      <c r="A1652" s="5">
        <v>1650</v>
      </c>
      <c r="B1652" s="5" t="s">
        <v>1651</v>
      </c>
      <c r="C1652" s="5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16" x14ac:dyDescent="0.2">
      <c r="A1653" s="5">
        <v>1651</v>
      </c>
      <c r="B1653" s="5" t="s">
        <v>1652</v>
      </c>
      <c r="C1653" s="5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16" x14ac:dyDescent="0.2">
      <c r="A1654" s="5">
        <v>1652</v>
      </c>
      <c r="B1654" s="5" t="s">
        <v>1653</v>
      </c>
      <c r="C1654" s="5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16" x14ac:dyDescent="0.2">
      <c r="A1655" s="5">
        <v>1653</v>
      </c>
      <c r="B1655" s="5" t="s">
        <v>1654</v>
      </c>
      <c r="C1655" s="5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16" x14ac:dyDescent="0.2">
      <c r="A1656" s="5">
        <v>1654</v>
      </c>
      <c r="B1656" s="5" t="s">
        <v>1655</v>
      </c>
      <c r="C1656" s="5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16" x14ac:dyDescent="0.2">
      <c r="A1657" s="5">
        <v>1655</v>
      </c>
      <c r="B1657" s="5" t="s">
        <v>1656</v>
      </c>
      <c r="C1657" s="5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16" x14ac:dyDescent="0.2">
      <c r="A1658" s="5">
        <v>1656</v>
      </c>
      <c r="B1658" s="5" t="s">
        <v>1657</v>
      </c>
      <c r="C1658" s="5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16" x14ac:dyDescent="0.2">
      <c r="A1659" s="5">
        <v>1657</v>
      </c>
      <c r="B1659" s="5" t="s">
        <v>1658</v>
      </c>
      <c r="C1659" s="5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16" x14ac:dyDescent="0.2">
      <c r="A1660" s="5">
        <v>1658</v>
      </c>
      <c r="B1660" s="5" t="s">
        <v>1659</v>
      </c>
      <c r="C1660" s="5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16" x14ac:dyDescent="0.2">
      <c r="A1661" s="5">
        <v>1659</v>
      </c>
      <c r="B1661" s="5" t="s">
        <v>1660</v>
      </c>
      <c r="C1661" s="5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16" x14ac:dyDescent="0.2">
      <c r="A1662" s="5">
        <v>1660</v>
      </c>
      <c r="B1662" s="5" t="s">
        <v>1661</v>
      </c>
      <c r="C1662" s="5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16" x14ac:dyDescent="0.2">
      <c r="A1663" s="5">
        <v>1661</v>
      </c>
      <c r="B1663" s="5" t="s">
        <v>1662</v>
      </c>
      <c r="C1663" s="5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16" x14ac:dyDescent="0.2">
      <c r="A1664" s="5">
        <v>1662</v>
      </c>
      <c r="B1664" s="5" t="s">
        <v>1663</v>
      </c>
      <c r="C1664" s="5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16" x14ac:dyDescent="0.2">
      <c r="A1665" s="5">
        <v>1663</v>
      </c>
      <c r="B1665" s="5" t="s">
        <v>1664</v>
      </c>
      <c r="C1665" s="5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16" x14ac:dyDescent="0.2">
      <c r="A1666" s="5">
        <v>1664</v>
      </c>
      <c r="B1666" s="5" t="s">
        <v>1665</v>
      </c>
      <c r="C1666" s="5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16" x14ac:dyDescent="0.2">
      <c r="A1667" s="5">
        <v>1665</v>
      </c>
      <c r="B1667" s="5" t="s">
        <v>1666</v>
      </c>
      <c r="C1667" s="5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6">
        <f t="shared" ref="O1667:O1730" si="156">$E1667/$D1667</f>
        <v>1.1945714285714286</v>
      </c>
      <c r="P1667" s="8">
        <f t="shared" ref="P1667:P1730" si="157">IFERROR($E1667/$L1667,0)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16" x14ac:dyDescent="0.2">
      <c r="A1668" s="5">
        <v>1666</v>
      </c>
      <c r="B1668" s="5" t="s">
        <v>1667</v>
      </c>
      <c r="C1668" s="5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16" x14ac:dyDescent="0.2">
      <c r="A1669" s="5">
        <v>1667</v>
      </c>
      <c r="B1669" s="5" t="s">
        <v>1668</v>
      </c>
      <c r="C1669" s="5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16" x14ac:dyDescent="0.2">
      <c r="A1670" s="5">
        <v>1668</v>
      </c>
      <c r="B1670" s="5" t="s">
        <v>1669</v>
      </c>
      <c r="C1670" s="5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16" x14ac:dyDescent="0.2">
      <c r="A1671" s="5">
        <v>1669</v>
      </c>
      <c r="B1671" s="5" t="s">
        <v>1670</v>
      </c>
      <c r="C1671" s="5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16" x14ac:dyDescent="0.2">
      <c r="A1672" s="5">
        <v>1670</v>
      </c>
      <c r="B1672" s="5" t="s">
        <v>1671</v>
      </c>
      <c r="C1672" s="5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16" x14ac:dyDescent="0.2">
      <c r="A1673" s="5">
        <v>1671</v>
      </c>
      <c r="B1673" s="5" t="s">
        <v>1672</v>
      </c>
      <c r="C1673" s="5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16" x14ac:dyDescent="0.2">
      <c r="A1674" s="5">
        <v>1672</v>
      </c>
      <c r="B1674" s="5" t="s">
        <v>1673</v>
      </c>
      <c r="C1674" s="5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16" x14ac:dyDescent="0.2">
      <c r="A1675" s="5">
        <v>1673</v>
      </c>
      <c r="B1675" s="5" t="s">
        <v>1674</v>
      </c>
      <c r="C1675" s="5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16" x14ac:dyDescent="0.2">
      <c r="A1676" s="5">
        <v>1674</v>
      </c>
      <c r="B1676" s="5" t="s">
        <v>1675</v>
      </c>
      <c r="C1676" s="5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16" x14ac:dyDescent="0.2">
      <c r="A1677" s="5">
        <v>1675</v>
      </c>
      <c r="B1677" s="5" t="s">
        <v>1676</v>
      </c>
      <c r="C1677" s="5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16" x14ac:dyDescent="0.2">
      <c r="A1678" s="5">
        <v>1676</v>
      </c>
      <c r="B1678" s="5" t="s">
        <v>1677</v>
      </c>
      <c r="C1678" s="5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16" x14ac:dyDescent="0.2">
      <c r="A1679" s="5">
        <v>1677</v>
      </c>
      <c r="B1679" s="5" t="s">
        <v>1678</v>
      </c>
      <c r="C1679" s="5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16" x14ac:dyDescent="0.2">
      <c r="A1680" s="5">
        <v>1678</v>
      </c>
      <c r="B1680" s="5" t="s">
        <v>1679</v>
      </c>
      <c r="C1680" s="5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16" x14ac:dyDescent="0.2">
      <c r="A1681" s="5">
        <v>1679</v>
      </c>
      <c r="B1681" s="5" t="s">
        <v>1680</v>
      </c>
      <c r="C1681" s="5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16" x14ac:dyDescent="0.2">
      <c r="A1682" s="5">
        <v>1680</v>
      </c>
      <c r="B1682" s="5" t="s">
        <v>1681</v>
      </c>
      <c r="C1682" s="5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16" x14ac:dyDescent="0.2">
      <c r="A1683" s="5">
        <v>1681</v>
      </c>
      <c r="B1683" s="5" t="s">
        <v>1682</v>
      </c>
      <c r="C1683" s="5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16" x14ac:dyDescent="0.2">
      <c r="A1684" s="5">
        <v>1682</v>
      </c>
      <c r="B1684" s="5" t="s">
        <v>1683</v>
      </c>
      <c r="C1684" s="5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16" x14ac:dyDescent="0.2">
      <c r="A1685" s="5">
        <v>1683</v>
      </c>
      <c r="B1685" s="5" t="s">
        <v>1684</v>
      </c>
      <c r="C1685" s="5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16" x14ac:dyDescent="0.2">
      <c r="A1686" s="5">
        <v>1684</v>
      </c>
      <c r="B1686" s="5" t="s">
        <v>1685</v>
      </c>
      <c r="C1686" s="5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16" x14ac:dyDescent="0.2">
      <c r="A1687" s="5">
        <v>1685</v>
      </c>
      <c r="B1687" s="5" t="s">
        <v>1686</v>
      </c>
      <c r="C1687" s="5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16" x14ac:dyDescent="0.2">
      <c r="A1688" s="5">
        <v>1686</v>
      </c>
      <c r="B1688" s="5" t="s">
        <v>1687</v>
      </c>
      <c r="C1688" s="5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16" x14ac:dyDescent="0.2">
      <c r="A1689" s="5">
        <v>1687</v>
      </c>
      <c r="B1689" s="5" t="s">
        <v>1688</v>
      </c>
      <c r="C1689" s="5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16" x14ac:dyDescent="0.2">
      <c r="A1690" s="5">
        <v>1688</v>
      </c>
      <c r="B1690" s="5" t="s">
        <v>1689</v>
      </c>
      <c r="C1690" s="5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 s="5">
        <v>1689</v>
      </c>
      <c r="B1691" s="5" t="s">
        <v>1690</v>
      </c>
      <c r="C1691" s="5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16" x14ac:dyDescent="0.2">
      <c r="A1692" s="5">
        <v>1690</v>
      </c>
      <c r="B1692" s="5" t="s">
        <v>1691</v>
      </c>
      <c r="C1692" s="5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16" x14ac:dyDescent="0.2">
      <c r="A1693" s="5">
        <v>1691</v>
      </c>
      <c r="B1693" s="5" t="s">
        <v>1692</v>
      </c>
      <c r="C1693" s="5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16" x14ac:dyDescent="0.2">
      <c r="A1694" s="5">
        <v>1692</v>
      </c>
      <c r="B1694" s="5" t="s">
        <v>1693</v>
      </c>
      <c r="C1694" s="5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16" x14ac:dyDescent="0.2">
      <c r="A1695" s="5">
        <v>1693</v>
      </c>
      <c r="B1695" s="5" t="s">
        <v>1694</v>
      </c>
      <c r="C1695" s="5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16" x14ac:dyDescent="0.2">
      <c r="A1696" s="5">
        <v>1694</v>
      </c>
      <c r="B1696" s="5" t="s">
        <v>1695</v>
      </c>
      <c r="C1696" s="5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16" x14ac:dyDescent="0.2">
      <c r="A1697" s="5">
        <v>1695</v>
      </c>
      <c r="B1697" s="5" t="s">
        <v>1696</v>
      </c>
      <c r="C1697" s="5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16" x14ac:dyDescent="0.2">
      <c r="A1698" s="5">
        <v>1696</v>
      </c>
      <c r="B1698" s="5" t="s">
        <v>1697</v>
      </c>
      <c r="C1698" s="5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16" x14ac:dyDescent="0.2">
      <c r="A1699" s="5">
        <v>1697</v>
      </c>
      <c r="B1699" s="5" t="s">
        <v>1698</v>
      </c>
      <c r="C1699" s="5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16" x14ac:dyDescent="0.2">
      <c r="A1700" s="5">
        <v>1698</v>
      </c>
      <c r="B1700" s="5" t="s">
        <v>1699</v>
      </c>
      <c r="C1700" s="5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16" x14ac:dyDescent="0.2">
      <c r="A1701" s="5">
        <v>1699</v>
      </c>
      <c r="B1701" s="5" t="s">
        <v>1700</v>
      </c>
      <c r="C1701" s="5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16" x14ac:dyDescent="0.2">
      <c r="A1702" s="5">
        <v>1700</v>
      </c>
      <c r="B1702" s="5" t="s">
        <v>1701</v>
      </c>
      <c r="C1702" s="5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16" x14ac:dyDescent="0.2">
      <c r="A1703" s="5">
        <v>1701</v>
      </c>
      <c r="B1703" s="5" t="s">
        <v>1702</v>
      </c>
      <c r="C1703" s="5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 s="5">
        <v>1702</v>
      </c>
      <c r="B1704" s="5" t="s">
        <v>1703</v>
      </c>
      <c r="C1704" s="5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16" x14ac:dyDescent="0.2">
      <c r="A1705" s="5">
        <v>1703</v>
      </c>
      <c r="B1705" s="5" t="s">
        <v>1704</v>
      </c>
      <c r="C1705" s="5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16" x14ac:dyDescent="0.2">
      <c r="A1706" s="5">
        <v>1704</v>
      </c>
      <c r="B1706" s="5" t="s">
        <v>1705</v>
      </c>
      <c r="C1706" s="5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16" x14ac:dyDescent="0.2">
      <c r="A1707" s="5">
        <v>1705</v>
      </c>
      <c r="B1707" s="5" t="s">
        <v>1706</v>
      </c>
      <c r="C1707" s="5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16" x14ac:dyDescent="0.2">
      <c r="A1708" s="5">
        <v>1706</v>
      </c>
      <c r="B1708" s="5" t="s">
        <v>1707</v>
      </c>
      <c r="C1708" s="5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16" x14ac:dyDescent="0.2">
      <c r="A1709" s="5">
        <v>1707</v>
      </c>
      <c r="B1709" s="5" t="s">
        <v>1708</v>
      </c>
      <c r="C1709" s="5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16" x14ac:dyDescent="0.2">
      <c r="A1710" s="5">
        <v>1708</v>
      </c>
      <c r="B1710" s="5" t="s">
        <v>1709</v>
      </c>
      <c r="C1710" s="5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16" x14ac:dyDescent="0.2">
      <c r="A1711" s="5">
        <v>1709</v>
      </c>
      <c r="B1711" s="5" t="s">
        <v>1710</v>
      </c>
      <c r="C1711" s="5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16" x14ac:dyDescent="0.2">
      <c r="A1712" s="5">
        <v>1710</v>
      </c>
      <c r="B1712" s="5" t="s">
        <v>1711</v>
      </c>
      <c r="C1712" s="5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16" x14ac:dyDescent="0.2">
      <c r="A1713" s="5">
        <v>1711</v>
      </c>
      <c r="B1713" s="5" t="s">
        <v>1712</v>
      </c>
      <c r="C1713" s="5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16" x14ac:dyDescent="0.2">
      <c r="A1714" s="5">
        <v>1712</v>
      </c>
      <c r="B1714" s="5" t="s">
        <v>1713</v>
      </c>
      <c r="C1714" s="5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16" x14ac:dyDescent="0.2">
      <c r="A1715" s="5">
        <v>1713</v>
      </c>
      <c r="B1715" s="5" t="s">
        <v>1714</v>
      </c>
      <c r="C1715" s="5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16" x14ac:dyDescent="0.2">
      <c r="A1716" s="5">
        <v>1714</v>
      </c>
      <c r="B1716" s="5" t="s">
        <v>1715</v>
      </c>
      <c r="C1716" s="5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16" x14ac:dyDescent="0.2">
      <c r="A1717" s="5">
        <v>1715</v>
      </c>
      <c r="B1717" s="5" t="s">
        <v>1716</v>
      </c>
      <c r="C1717" s="5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16" x14ac:dyDescent="0.2">
      <c r="A1718" s="5">
        <v>1716</v>
      </c>
      <c r="B1718" s="5" t="s">
        <v>1717</v>
      </c>
      <c r="C1718" s="5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16" x14ac:dyDescent="0.2">
      <c r="A1719" s="5">
        <v>1717</v>
      </c>
      <c r="B1719" s="5" t="s">
        <v>1718</v>
      </c>
      <c r="C1719" s="5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 s="5">
        <v>1718</v>
      </c>
      <c r="B1720" s="5" t="s">
        <v>1719</v>
      </c>
      <c r="C1720" s="5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16" x14ac:dyDescent="0.2">
      <c r="A1721" s="5">
        <v>1719</v>
      </c>
      <c r="B1721" s="5" t="s">
        <v>1720</v>
      </c>
      <c r="C1721" s="5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16" x14ac:dyDescent="0.2">
      <c r="A1722" s="5">
        <v>1720</v>
      </c>
      <c r="B1722" s="5" t="s">
        <v>1721</v>
      </c>
      <c r="C1722" s="5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16" x14ac:dyDescent="0.2">
      <c r="A1723" s="5">
        <v>1721</v>
      </c>
      <c r="B1723" s="5" t="s">
        <v>1722</v>
      </c>
      <c r="C1723" s="5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16" x14ac:dyDescent="0.2">
      <c r="A1724" s="5">
        <v>1722</v>
      </c>
      <c r="B1724" s="5" t="s">
        <v>1723</v>
      </c>
      <c r="C1724" s="5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16" x14ac:dyDescent="0.2">
      <c r="A1725" s="5">
        <v>1723</v>
      </c>
      <c r="B1725" s="5" t="s">
        <v>1724</v>
      </c>
      <c r="C1725" s="5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16" x14ac:dyDescent="0.2">
      <c r="A1726" s="5">
        <v>1724</v>
      </c>
      <c r="B1726" s="5" t="s">
        <v>1725</v>
      </c>
      <c r="C1726" s="5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16" x14ac:dyDescent="0.2">
      <c r="A1727" s="5">
        <v>1725</v>
      </c>
      <c r="B1727" s="5" t="s">
        <v>1726</v>
      </c>
      <c r="C1727" s="5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16" x14ac:dyDescent="0.2">
      <c r="A1728" s="5">
        <v>1726</v>
      </c>
      <c r="B1728" s="5" t="s">
        <v>1727</v>
      </c>
      <c r="C1728" s="5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16" x14ac:dyDescent="0.2">
      <c r="A1729" s="5">
        <v>1727</v>
      </c>
      <c r="B1729" s="5" t="s">
        <v>1728</v>
      </c>
      <c r="C1729" s="5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16" x14ac:dyDescent="0.2">
      <c r="A1730" s="5">
        <v>1728</v>
      </c>
      <c r="B1730" s="5" t="s">
        <v>1729</v>
      </c>
      <c r="C1730" s="5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16" x14ac:dyDescent="0.2">
      <c r="A1731" s="5">
        <v>1729</v>
      </c>
      <c r="B1731" s="5" t="s">
        <v>1730</v>
      </c>
      <c r="C1731" s="5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6">
        <f t="shared" ref="O1731:O1794" si="162">$E1731/$D1731</f>
        <v>0</v>
      </c>
      <c r="P1731" s="8">
        <f t="shared" ref="P1731:P1794" si="163">IFERROR($E1731/$L1731,0)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16" x14ac:dyDescent="0.2">
      <c r="A1732" s="5">
        <v>1730</v>
      </c>
      <c r="B1732" s="5" t="s">
        <v>1731</v>
      </c>
      <c r="C1732" s="5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16" x14ac:dyDescent="0.2">
      <c r="A1733" s="5">
        <v>1731</v>
      </c>
      <c r="B1733" s="5" t="s">
        <v>1732</v>
      </c>
      <c r="C1733" s="5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16" x14ac:dyDescent="0.2">
      <c r="A1734" s="5">
        <v>1732</v>
      </c>
      <c r="B1734" s="5" t="s">
        <v>1733</v>
      </c>
      <c r="C1734" s="5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16" x14ac:dyDescent="0.2">
      <c r="A1735" s="5">
        <v>1733</v>
      </c>
      <c r="B1735" s="5" t="s">
        <v>1734</v>
      </c>
      <c r="C1735" s="5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16" x14ac:dyDescent="0.2">
      <c r="A1736" s="5">
        <v>1734</v>
      </c>
      <c r="B1736" s="5" t="s">
        <v>1735</v>
      </c>
      <c r="C1736" s="5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16" x14ac:dyDescent="0.2">
      <c r="A1737" s="5">
        <v>1735</v>
      </c>
      <c r="B1737" s="5" t="s">
        <v>1736</v>
      </c>
      <c r="C1737" s="5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16" x14ac:dyDescent="0.2">
      <c r="A1738" s="5">
        <v>1736</v>
      </c>
      <c r="B1738" s="5" t="s">
        <v>1737</v>
      </c>
      <c r="C1738" s="5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16" x14ac:dyDescent="0.2">
      <c r="A1739" s="5">
        <v>1737</v>
      </c>
      <c r="B1739" s="5" t="s">
        <v>1738</v>
      </c>
      <c r="C1739" s="5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16" x14ac:dyDescent="0.2">
      <c r="A1740" s="5">
        <v>1738</v>
      </c>
      <c r="B1740" s="5" t="s">
        <v>1739</v>
      </c>
      <c r="C1740" s="5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16" x14ac:dyDescent="0.2">
      <c r="A1741" s="5">
        <v>1739</v>
      </c>
      <c r="B1741" s="5" t="s">
        <v>1740</v>
      </c>
      <c r="C1741" s="5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16" x14ac:dyDescent="0.2">
      <c r="A1742" s="5">
        <v>1740</v>
      </c>
      <c r="B1742" s="5" t="s">
        <v>1741</v>
      </c>
      <c r="C1742" s="5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16" x14ac:dyDescent="0.2">
      <c r="A1743" s="5">
        <v>1741</v>
      </c>
      <c r="B1743" s="5" t="s">
        <v>1742</v>
      </c>
      <c r="C1743" s="5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16" x14ac:dyDescent="0.2">
      <c r="A1744" s="5">
        <v>1742</v>
      </c>
      <c r="B1744" s="5" t="s">
        <v>1743</v>
      </c>
      <c r="C1744" s="5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16" x14ac:dyDescent="0.2">
      <c r="A1745" s="5">
        <v>1743</v>
      </c>
      <c r="B1745" s="5" t="s">
        <v>1744</v>
      </c>
      <c r="C1745" s="5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16" x14ac:dyDescent="0.2">
      <c r="A1746" s="5">
        <v>1744</v>
      </c>
      <c r="B1746" s="5" t="s">
        <v>1745</v>
      </c>
      <c r="C1746" s="5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16" x14ac:dyDescent="0.2">
      <c r="A1747" s="5">
        <v>1745</v>
      </c>
      <c r="B1747" s="5" t="s">
        <v>1746</v>
      </c>
      <c r="C1747" s="5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16" x14ac:dyDescent="0.2">
      <c r="A1748" s="5">
        <v>1746</v>
      </c>
      <c r="B1748" s="5" t="s">
        <v>1747</v>
      </c>
      <c r="C1748" s="5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16" x14ac:dyDescent="0.2">
      <c r="A1749" s="5">
        <v>1747</v>
      </c>
      <c r="B1749" s="5" t="s">
        <v>1748</v>
      </c>
      <c r="C1749" s="5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16" x14ac:dyDescent="0.2">
      <c r="A1750" s="5">
        <v>1748</v>
      </c>
      <c r="B1750" s="5" t="s">
        <v>1749</v>
      </c>
      <c r="C1750" s="5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16" x14ac:dyDescent="0.2">
      <c r="A1751" s="5">
        <v>1749</v>
      </c>
      <c r="B1751" s="5" t="s">
        <v>1750</v>
      </c>
      <c r="C1751" s="5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16" x14ac:dyDescent="0.2">
      <c r="A1752" s="5">
        <v>1750</v>
      </c>
      <c r="B1752" s="5" t="s">
        <v>1751</v>
      </c>
      <c r="C1752" s="5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16" x14ac:dyDescent="0.2">
      <c r="A1753" s="5">
        <v>1751</v>
      </c>
      <c r="B1753" s="5" t="s">
        <v>1752</v>
      </c>
      <c r="C1753" s="5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16" x14ac:dyDescent="0.2">
      <c r="A1754" s="5">
        <v>1752</v>
      </c>
      <c r="B1754" s="5" t="s">
        <v>1753</v>
      </c>
      <c r="C1754" s="5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16" x14ac:dyDescent="0.2">
      <c r="A1755" s="5">
        <v>1753</v>
      </c>
      <c r="B1755" s="5" t="s">
        <v>1754</v>
      </c>
      <c r="C1755" s="5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16" x14ac:dyDescent="0.2">
      <c r="A1756" s="5">
        <v>1754</v>
      </c>
      <c r="B1756" s="5" t="s">
        <v>1755</v>
      </c>
      <c r="C1756" s="5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16" x14ac:dyDescent="0.2">
      <c r="A1757" s="5">
        <v>1755</v>
      </c>
      <c r="B1757" s="5" t="s">
        <v>1756</v>
      </c>
      <c r="C1757" s="5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16" x14ac:dyDescent="0.2">
      <c r="A1758" s="5">
        <v>1756</v>
      </c>
      <c r="B1758" s="5" t="s">
        <v>1757</v>
      </c>
      <c r="C1758" s="5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16" x14ac:dyDescent="0.2">
      <c r="A1759" s="5">
        <v>1757</v>
      </c>
      <c r="B1759" s="5" t="s">
        <v>1758</v>
      </c>
      <c r="C1759" s="5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16" x14ac:dyDescent="0.2">
      <c r="A1760" s="5">
        <v>1758</v>
      </c>
      <c r="B1760" s="5" t="s">
        <v>1759</v>
      </c>
      <c r="C1760" s="5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16" x14ac:dyDescent="0.2">
      <c r="A1761" s="5">
        <v>1759</v>
      </c>
      <c r="B1761" s="5" t="s">
        <v>1760</v>
      </c>
      <c r="C1761" s="5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16" x14ac:dyDescent="0.2">
      <c r="A1762" s="5">
        <v>1760</v>
      </c>
      <c r="B1762" s="5" t="s">
        <v>1761</v>
      </c>
      <c r="C1762" s="5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16" x14ac:dyDescent="0.2">
      <c r="A1763" s="5">
        <v>1761</v>
      </c>
      <c r="B1763" s="5" t="s">
        <v>1762</v>
      </c>
      <c r="C1763" s="5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 s="5">
        <v>1762</v>
      </c>
      <c r="B1764" s="5" t="s">
        <v>1763</v>
      </c>
      <c r="C1764" s="5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16" x14ac:dyDescent="0.2">
      <c r="A1765" s="5">
        <v>1763</v>
      </c>
      <c r="B1765" s="5" t="s">
        <v>1764</v>
      </c>
      <c r="C1765" s="5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16" x14ac:dyDescent="0.2">
      <c r="A1766" s="5">
        <v>1764</v>
      </c>
      <c r="B1766" s="5" t="s">
        <v>1765</v>
      </c>
      <c r="C1766" s="5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16" x14ac:dyDescent="0.2">
      <c r="A1767" s="5">
        <v>1765</v>
      </c>
      <c r="B1767" s="5" t="s">
        <v>1766</v>
      </c>
      <c r="C1767" s="5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16" x14ac:dyDescent="0.2">
      <c r="A1768" s="5">
        <v>1766</v>
      </c>
      <c r="B1768" s="5" t="s">
        <v>1767</v>
      </c>
      <c r="C1768" s="5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16" x14ac:dyDescent="0.2">
      <c r="A1769" s="5">
        <v>1767</v>
      </c>
      <c r="B1769" s="5" t="s">
        <v>1768</v>
      </c>
      <c r="C1769" s="5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16" x14ac:dyDescent="0.2">
      <c r="A1770" s="5">
        <v>1768</v>
      </c>
      <c r="B1770" s="5" t="s">
        <v>1769</v>
      </c>
      <c r="C1770" s="5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16" x14ac:dyDescent="0.2">
      <c r="A1771" s="5">
        <v>1769</v>
      </c>
      <c r="B1771" s="5" t="s">
        <v>1770</v>
      </c>
      <c r="C1771" s="5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16" x14ac:dyDescent="0.2">
      <c r="A1772" s="5">
        <v>1770</v>
      </c>
      <c r="B1772" s="5" t="s">
        <v>1771</v>
      </c>
      <c r="C1772" s="5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16" x14ac:dyDescent="0.2">
      <c r="A1773" s="5">
        <v>1771</v>
      </c>
      <c r="B1773" s="5" t="s">
        <v>1772</v>
      </c>
      <c r="C1773" s="5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16" x14ac:dyDescent="0.2">
      <c r="A1774" s="5">
        <v>1772</v>
      </c>
      <c r="B1774" s="5" t="s">
        <v>1773</v>
      </c>
      <c r="C1774" s="5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16" x14ac:dyDescent="0.2">
      <c r="A1775" s="5">
        <v>1773</v>
      </c>
      <c r="B1775" s="5" t="s">
        <v>1774</v>
      </c>
      <c r="C1775" s="5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16" x14ac:dyDescent="0.2">
      <c r="A1776" s="5">
        <v>1774</v>
      </c>
      <c r="B1776" s="5" t="s">
        <v>1775</v>
      </c>
      <c r="C1776" s="5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16" x14ac:dyDescent="0.2">
      <c r="A1777" s="5">
        <v>1775</v>
      </c>
      <c r="B1777" s="5" t="s">
        <v>1776</v>
      </c>
      <c r="C1777" s="5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16" x14ac:dyDescent="0.2">
      <c r="A1778" s="5">
        <v>1776</v>
      </c>
      <c r="B1778" s="5" t="s">
        <v>1777</v>
      </c>
      <c r="C1778" s="5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16" x14ac:dyDescent="0.2">
      <c r="A1779" s="5">
        <v>1777</v>
      </c>
      <c r="B1779" s="5" t="s">
        <v>1778</v>
      </c>
      <c r="C1779" s="5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16" x14ac:dyDescent="0.2">
      <c r="A1780" s="5">
        <v>1778</v>
      </c>
      <c r="B1780" s="5" t="s">
        <v>1779</v>
      </c>
      <c r="C1780" s="5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16" x14ac:dyDescent="0.2">
      <c r="A1781" s="5">
        <v>1779</v>
      </c>
      <c r="B1781" s="5" t="s">
        <v>1780</v>
      </c>
      <c r="C1781" s="5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16" x14ac:dyDescent="0.2">
      <c r="A1782" s="5">
        <v>1780</v>
      </c>
      <c r="B1782" s="5" t="s">
        <v>1781</v>
      </c>
      <c r="C1782" s="5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16" x14ac:dyDescent="0.2">
      <c r="A1783" s="5">
        <v>1781</v>
      </c>
      <c r="B1783" s="5" t="s">
        <v>1782</v>
      </c>
      <c r="C1783" s="5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16" x14ac:dyDescent="0.2">
      <c r="A1784" s="5">
        <v>1782</v>
      </c>
      <c r="B1784" s="5" t="s">
        <v>1783</v>
      </c>
      <c r="C1784" s="5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16" x14ac:dyDescent="0.2">
      <c r="A1785" s="5">
        <v>1783</v>
      </c>
      <c r="B1785" s="5" t="s">
        <v>1784</v>
      </c>
      <c r="C1785" s="5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16" x14ac:dyDescent="0.2">
      <c r="A1786" s="5">
        <v>1784</v>
      </c>
      <c r="B1786" s="5" t="s">
        <v>1785</v>
      </c>
      <c r="C1786" s="5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16" x14ac:dyDescent="0.2">
      <c r="A1787" s="5">
        <v>1785</v>
      </c>
      <c r="B1787" s="5" t="s">
        <v>1786</v>
      </c>
      <c r="C1787" s="5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16" x14ac:dyDescent="0.2">
      <c r="A1788" s="5">
        <v>1786</v>
      </c>
      <c r="B1788" s="5" t="s">
        <v>1787</v>
      </c>
      <c r="C1788" s="5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16" x14ac:dyDescent="0.2">
      <c r="A1789" s="5">
        <v>1787</v>
      </c>
      <c r="B1789" s="5" t="s">
        <v>1788</v>
      </c>
      <c r="C1789" s="5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16" x14ac:dyDescent="0.2">
      <c r="A1790" s="5">
        <v>1788</v>
      </c>
      <c r="B1790" s="5" t="s">
        <v>1789</v>
      </c>
      <c r="C1790" s="5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16" x14ac:dyDescent="0.2">
      <c r="A1791" s="5">
        <v>1789</v>
      </c>
      <c r="B1791" s="5" t="s">
        <v>1790</v>
      </c>
      <c r="C1791" s="5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16" x14ac:dyDescent="0.2">
      <c r="A1792" s="5">
        <v>1790</v>
      </c>
      <c r="B1792" s="5" t="s">
        <v>1791</v>
      </c>
      <c r="C1792" s="5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16" x14ac:dyDescent="0.2">
      <c r="A1793" s="5">
        <v>1791</v>
      </c>
      <c r="B1793" s="5" t="s">
        <v>1792</v>
      </c>
      <c r="C1793" s="5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16" x14ac:dyDescent="0.2">
      <c r="A1794" s="5">
        <v>1792</v>
      </c>
      <c r="B1794" s="5" t="s">
        <v>1793</v>
      </c>
      <c r="C1794" s="5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16" x14ac:dyDescent="0.2">
      <c r="A1795" s="5">
        <v>1793</v>
      </c>
      <c r="B1795" s="5" t="s">
        <v>1794</v>
      </c>
      <c r="C1795" s="5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6">
        <f t="shared" ref="O1795:O1858" si="168">$E1795/$D1795</f>
        <v>1.3333333333333334E-2</v>
      </c>
      <c r="P1795" s="8">
        <f t="shared" ref="P1795:P1858" si="169">IFERROR($E1795/$L1795,0)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16" x14ac:dyDescent="0.2">
      <c r="A1796" s="5">
        <v>1794</v>
      </c>
      <c r="B1796" s="5" t="s">
        <v>1795</v>
      </c>
      <c r="C1796" s="5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16" x14ac:dyDescent="0.2">
      <c r="A1797" s="5">
        <v>1795</v>
      </c>
      <c r="B1797" s="5" t="s">
        <v>1796</v>
      </c>
      <c r="C1797" s="5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16" x14ac:dyDescent="0.2">
      <c r="A1798" s="5">
        <v>1796</v>
      </c>
      <c r="B1798" s="5" t="s">
        <v>1797</v>
      </c>
      <c r="C1798" s="5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16" x14ac:dyDescent="0.2">
      <c r="A1799" s="5">
        <v>1797</v>
      </c>
      <c r="B1799" s="5" t="s">
        <v>1798</v>
      </c>
      <c r="C1799" s="5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16" x14ac:dyDescent="0.2">
      <c r="A1800" s="5">
        <v>1798</v>
      </c>
      <c r="B1800" s="5" t="s">
        <v>1799</v>
      </c>
      <c r="C1800" s="5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16" x14ac:dyDescent="0.2">
      <c r="A1801" s="5">
        <v>1799</v>
      </c>
      <c r="B1801" s="5" t="s">
        <v>1800</v>
      </c>
      <c r="C1801" s="5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16" x14ac:dyDescent="0.2">
      <c r="A1802" s="5">
        <v>1800</v>
      </c>
      <c r="B1802" s="5" t="s">
        <v>1801</v>
      </c>
      <c r="C1802" s="5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16" x14ac:dyDescent="0.2">
      <c r="A1803" s="5">
        <v>1801</v>
      </c>
      <c r="B1803" s="5" t="s">
        <v>1802</v>
      </c>
      <c r="C1803" s="5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16" x14ac:dyDescent="0.2">
      <c r="A1804" s="5">
        <v>1802</v>
      </c>
      <c r="B1804" s="5" t="s">
        <v>1803</v>
      </c>
      <c r="C1804" s="5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16" x14ac:dyDescent="0.2">
      <c r="A1805" s="5">
        <v>1803</v>
      </c>
      <c r="B1805" s="5" t="s">
        <v>1804</v>
      </c>
      <c r="C1805" s="5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16" x14ac:dyDescent="0.2">
      <c r="A1806" s="5">
        <v>1804</v>
      </c>
      <c r="B1806" s="5" t="s">
        <v>1805</v>
      </c>
      <c r="C1806" s="5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16" x14ac:dyDescent="0.2">
      <c r="A1807" s="5">
        <v>1805</v>
      </c>
      <c r="B1807" s="5" t="s">
        <v>1806</v>
      </c>
      <c r="C1807" s="5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16" x14ac:dyDescent="0.2">
      <c r="A1808" s="5">
        <v>1806</v>
      </c>
      <c r="B1808" s="5" t="s">
        <v>1807</v>
      </c>
      <c r="C1808" s="5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16" x14ac:dyDescent="0.2">
      <c r="A1809" s="5">
        <v>1807</v>
      </c>
      <c r="B1809" s="5" t="s">
        <v>1808</v>
      </c>
      <c r="C1809" s="5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16" x14ac:dyDescent="0.2">
      <c r="A1810" s="5">
        <v>1808</v>
      </c>
      <c r="B1810" s="5" t="s">
        <v>1809</v>
      </c>
      <c r="C1810" s="5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16" x14ac:dyDescent="0.2">
      <c r="A1811" s="5">
        <v>1809</v>
      </c>
      <c r="B1811" s="5" t="s">
        <v>1810</v>
      </c>
      <c r="C1811" s="5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16" x14ac:dyDescent="0.2">
      <c r="A1812" s="5">
        <v>1810</v>
      </c>
      <c r="B1812" s="5" t="s">
        <v>1811</v>
      </c>
      <c r="C1812" s="5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16" x14ac:dyDescent="0.2">
      <c r="A1813" s="5">
        <v>1811</v>
      </c>
      <c r="B1813" s="5" t="s">
        <v>1812</v>
      </c>
      <c r="C1813" s="5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16" x14ac:dyDescent="0.2">
      <c r="A1814" s="5">
        <v>1812</v>
      </c>
      <c r="B1814" s="5" t="s">
        <v>1813</v>
      </c>
      <c r="C1814" s="5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16" x14ac:dyDescent="0.2">
      <c r="A1815" s="5">
        <v>1813</v>
      </c>
      <c r="B1815" s="5" t="s">
        <v>1814</v>
      </c>
      <c r="C1815" s="5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16" x14ac:dyDescent="0.2">
      <c r="A1816" s="5">
        <v>1814</v>
      </c>
      <c r="B1816" s="5" t="s">
        <v>1815</v>
      </c>
      <c r="C1816" s="5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16" x14ac:dyDescent="0.2">
      <c r="A1817" s="5">
        <v>1815</v>
      </c>
      <c r="B1817" s="5" t="s">
        <v>1816</v>
      </c>
      <c r="C1817" s="5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16" x14ac:dyDescent="0.2">
      <c r="A1818" s="5">
        <v>1816</v>
      </c>
      <c r="B1818" s="5" t="s">
        <v>1817</v>
      </c>
      <c r="C1818" s="5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16" x14ac:dyDescent="0.2">
      <c r="A1819" s="5">
        <v>1817</v>
      </c>
      <c r="B1819" s="5" t="s">
        <v>1818</v>
      </c>
      <c r="C1819" s="5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16" x14ac:dyDescent="0.2">
      <c r="A1820" s="5">
        <v>1818</v>
      </c>
      <c r="B1820" s="5" t="s">
        <v>1819</v>
      </c>
      <c r="C1820" s="5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16" x14ac:dyDescent="0.2">
      <c r="A1821" s="5">
        <v>1819</v>
      </c>
      <c r="B1821" s="5" t="s">
        <v>1820</v>
      </c>
      <c r="C1821" s="5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16" x14ac:dyDescent="0.2">
      <c r="A1822" s="5">
        <v>1820</v>
      </c>
      <c r="B1822" s="5" t="s">
        <v>1821</v>
      </c>
      <c r="C1822" s="5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16" x14ac:dyDescent="0.2">
      <c r="A1823" s="5">
        <v>1821</v>
      </c>
      <c r="B1823" s="5" t="s">
        <v>1822</v>
      </c>
      <c r="C1823" s="5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16" x14ac:dyDescent="0.2">
      <c r="A1824" s="5">
        <v>1822</v>
      </c>
      <c r="B1824" s="5" t="s">
        <v>1823</v>
      </c>
      <c r="C1824" s="5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16" x14ac:dyDescent="0.2">
      <c r="A1825" s="5">
        <v>1823</v>
      </c>
      <c r="B1825" s="5" t="s">
        <v>1824</v>
      </c>
      <c r="C1825" s="5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 s="5">
        <v>1824</v>
      </c>
      <c r="B1826" s="5" t="s">
        <v>1825</v>
      </c>
      <c r="C1826" s="5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16" x14ac:dyDescent="0.2">
      <c r="A1827" s="5">
        <v>1825</v>
      </c>
      <c r="B1827" s="5" t="s">
        <v>1826</v>
      </c>
      <c r="C1827" s="5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 s="5">
        <v>1826</v>
      </c>
      <c r="B1828" s="5" t="s">
        <v>1827</v>
      </c>
      <c r="C1828" s="5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16" x14ac:dyDescent="0.2">
      <c r="A1829" s="5">
        <v>1827</v>
      </c>
      <c r="B1829" s="5" t="s">
        <v>1828</v>
      </c>
      <c r="C1829" s="5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16" x14ac:dyDescent="0.2">
      <c r="A1830" s="5">
        <v>1828</v>
      </c>
      <c r="B1830" s="5" t="s">
        <v>1829</v>
      </c>
      <c r="C1830" s="5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16" x14ac:dyDescent="0.2">
      <c r="A1831" s="5">
        <v>1829</v>
      </c>
      <c r="B1831" s="5" t="s">
        <v>1830</v>
      </c>
      <c r="C1831" s="5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16" x14ac:dyDescent="0.2">
      <c r="A1832" s="5">
        <v>1830</v>
      </c>
      <c r="B1832" s="5" t="s">
        <v>1831</v>
      </c>
      <c r="C1832" s="5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16" x14ac:dyDescent="0.2">
      <c r="A1833" s="5">
        <v>1831</v>
      </c>
      <c r="B1833" s="5" t="s">
        <v>1832</v>
      </c>
      <c r="C1833" s="5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16" x14ac:dyDescent="0.2">
      <c r="A1834" s="5">
        <v>1832</v>
      </c>
      <c r="B1834" s="5" t="s">
        <v>1833</v>
      </c>
      <c r="C1834" s="5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16" x14ac:dyDescent="0.2">
      <c r="A1835" s="5">
        <v>1833</v>
      </c>
      <c r="B1835" s="5" t="s">
        <v>1834</v>
      </c>
      <c r="C1835" s="5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16" x14ac:dyDescent="0.2">
      <c r="A1836" s="5">
        <v>1834</v>
      </c>
      <c r="B1836" s="5" t="s">
        <v>1835</v>
      </c>
      <c r="C1836" s="5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16" x14ac:dyDescent="0.2">
      <c r="A1837" s="5">
        <v>1835</v>
      </c>
      <c r="B1837" s="5" t="s">
        <v>1836</v>
      </c>
      <c r="C1837" s="5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 s="5">
        <v>1836</v>
      </c>
      <c r="B1838" s="5" t="s">
        <v>1837</v>
      </c>
      <c r="C1838" s="5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16" x14ac:dyDescent="0.2">
      <c r="A1839" s="5">
        <v>1837</v>
      </c>
      <c r="B1839" s="5" t="s">
        <v>1838</v>
      </c>
      <c r="C1839" s="5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16" x14ac:dyDescent="0.2">
      <c r="A1840" s="5">
        <v>1838</v>
      </c>
      <c r="B1840" s="5" t="s">
        <v>1839</v>
      </c>
      <c r="C1840" s="5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16" x14ac:dyDescent="0.2">
      <c r="A1841" s="5">
        <v>1839</v>
      </c>
      <c r="B1841" s="5" t="s">
        <v>1840</v>
      </c>
      <c r="C1841" s="5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16" x14ac:dyDescent="0.2">
      <c r="A1842" s="5">
        <v>1840</v>
      </c>
      <c r="B1842" s="5" t="s">
        <v>1841</v>
      </c>
      <c r="C1842" s="5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16" x14ac:dyDescent="0.2">
      <c r="A1843" s="5">
        <v>1841</v>
      </c>
      <c r="B1843" s="5" t="s">
        <v>1842</v>
      </c>
      <c r="C1843" s="5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16" x14ac:dyDescent="0.2">
      <c r="A1844" s="5">
        <v>1842</v>
      </c>
      <c r="B1844" s="5" t="s">
        <v>1843</v>
      </c>
      <c r="C1844" s="5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16" x14ac:dyDescent="0.2">
      <c r="A1845" s="5">
        <v>1843</v>
      </c>
      <c r="B1845" s="5" t="s">
        <v>1844</v>
      </c>
      <c r="C1845" s="5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16" x14ac:dyDescent="0.2">
      <c r="A1846" s="5">
        <v>1844</v>
      </c>
      <c r="B1846" s="5" t="s">
        <v>1845</v>
      </c>
      <c r="C1846" s="5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16" x14ac:dyDescent="0.2">
      <c r="A1847" s="5">
        <v>1845</v>
      </c>
      <c r="B1847" s="5" t="s">
        <v>1846</v>
      </c>
      <c r="C1847" s="5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16" x14ac:dyDescent="0.2">
      <c r="A1848" s="5">
        <v>1846</v>
      </c>
      <c r="B1848" s="5" t="s">
        <v>1847</v>
      </c>
      <c r="C1848" s="5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16" x14ac:dyDescent="0.2">
      <c r="A1849" s="5">
        <v>1847</v>
      </c>
      <c r="B1849" s="5" t="s">
        <v>1848</v>
      </c>
      <c r="C1849" s="5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16" x14ac:dyDescent="0.2">
      <c r="A1850" s="5">
        <v>1848</v>
      </c>
      <c r="B1850" s="5" t="s">
        <v>1849</v>
      </c>
      <c r="C1850" s="5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16" x14ac:dyDescent="0.2">
      <c r="A1851" s="5">
        <v>1849</v>
      </c>
      <c r="B1851" s="5" t="s">
        <v>1850</v>
      </c>
      <c r="C1851" s="5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16" x14ac:dyDescent="0.2">
      <c r="A1852" s="5">
        <v>1850</v>
      </c>
      <c r="B1852" s="5" t="s">
        <v>1851</v>
      </c>
      <c r="C1852" s="5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16" x14ac:dyDescent="0.2">
      <c r="A1853" s="5">
        <v>1851</v>
      </c>
      <c r="B1853" s="5" t="s">
        <v>1852</v>
      </c>
      <c r="C1853" s="5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16" x14ac:dyDescent="0.2">
      <c r="A1854" s="5">
        <v>1852</v>
      </c>
      <c r="B1854" s="5" t="s">
        <v>1853</v>
      </c>
      <c r="C1854" s="5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16" x14ac:dyDescent="0.2">
      <c r="A1855" s="5">
        <v>1853</v>
      </c>
      <c r="B1855" s="5" t="s">
        <v>1854</v>
      </c>
      <c r="C1855" s="5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16" x14ac:dyDescent="0.2">
      <c r="A1856" s="5">
        <v>1854</v>
      </c>
      <c r="B1856" s="5" t="s">
        <v>1855</v>
      </c>
      <c r="C1856" s="5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16" x14ac:dyDescent="0.2">
      <c r="A1857" s="5">
        <v>1855</v>
      </c>
      <c r="B1857" s="5" t="s">
        <v>1856</v>
      </c>
      <c r="C1857" s="5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16" x14ac:dyDescent="0.2">
      <c r="A1858" s="5">
        <v>1856</v>
      </c>
      <c r="B1858" s="5" t="s">
        <v>1857</v>
      </c>
      <c r="C1858" s="5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16" x14ac:dyDescent="0.2">
      <c r="A1859" s="5">
        <v>1857</v>
      </c>
      <c r="B1859" s="5" t="s">
        <v>1858</v>
      </c>
      <c r="C1859" s="5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6">
        <f t="shared" ref="O1859:O1922" si="174">$E1859/$D1859</f>
        <v>1</v>
      </c>
      <c r="P1859" s="8">
        <f t="shared" ref="P1859:P1922" si="175">IFERROR($E1859/$L1859,0)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16" x14ac:dyDescent="0.2">
      <c r="A1860" s="5">
        <v>1858</v>
      </c>
      <c r="B1860" s="5" t="s">
        <v>1859</v>
      </c>
      <c r="C1860" s="5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16" x14ac:dyDescent="0.2">
      <c r="A1861" s="5">
        <v>1859</v>
      </c>
      <c r="B1861" s="5" t="s">
        <v>1860</v>
      </c>
      <c r="C1861" s="5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16" x14ac:dyDescent="0.2">
      <c r="A1862" s="5">
        <v>1860</v>
      </c>
      <c r="B1862" s="5" t="s">
        <v>1861</v>
      </c>
      <c r="C1862" s="5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16" x14ac:dyDescent="0.2">
      <c r="A1863" s="5">
        <v>1861</v>
      </c>
      <c r="B1863" s="5" t="s">
        <v>1862</v>
      </c>
      <c r="C1863" s="5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16" x14ac:dyDescent="0.2">
      <c r="A1864" s="5">
        <v>1862</v>
      </c>
      <c r="B1864" s="5" t="s">
        <v>1863</v>
      </c>
      <c r="C1864" s="5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16" x14ac:dyDescent="0.2">
      <c r="A1865" s="5">
        <v>1863</v>
      </c>
      <c r="B1865" s="5" t="s">
        <v>1864</v>
      </c>
      <c r="C1865" s="5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16" x14ac:dyDescent="0.2">
      <c r="A1866" s="5">
        <v>1864</v>
      </c>
      <c r="B1866" s="5" t="s">
        <v>1865</v>
      </c>
      <c r="C1866" s="5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16" x14ac:dyDescent="0.2">
      <c r="A1867" s="5">
        <v>1865</v>
      </c>
      <c r="B1867" s="5" t="s">
        <v>1866</v>
      </c>
      <c r="C1867" s="5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16" x14ac:dyDescent="0.2">
      <c r="A1868" s="5">
        <v>1866</v>
      </c>
      <c r="B1868" s="5" t="s">
        <v>1867</v>
      </c>
      <c r="C1868" s="5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16" x14ac:dyDescent="0.2">
      <c r="A1869" s="5">
        <v>1867</v>
      </c>
      <c r="B1869" s="5" t="s">
        <v>1868</v>
      </c>
      <c r="C1869" s="5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16" x14ac:dyDescent="0.2">
      <c r="A1870" s="5">
        <v>1868</v>
      </c>
      <c r="B1870" s="5" t="s">
        <v>1869</v>
      </c>
      <c r="C1870" s="5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16" x14ac:dyDescent="0.2">
      <c r="A1871" s="5">
        <v>1869</v>
      </c>
      <c r="B1871" s="5" t="s">
        <v>1870</v>
      </c>
      <c r="C1871" s="5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16" x14ac:dyDescent="0.2">
      <c r="A1872" s="5">
        <v>1870</v>
      </c>
      <c r="B1872" s="5" t="s">
        <v>1871</v>
      </c>
      <c r="C1872" s="5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16" x14ac:dyDescent="0.2">
      <c r="A1873" s="5">
        <v>1871</v>
      </c>
      <c r="B1873" s="5" t="s">
        <v>1872</v>
      </c>
      <c r="C1873" s="5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16" x14ac:dyDescent="0.2">
      <c r="A1874" s="5">
        <v>1872</v>
      </c>
      <c r="B1874" s="5" t="s">
        <v>1873</v>
      </c>
      <c r="C1874" s="5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16" x14ac:dyDescent="0.2">
      <c r="A1875" s="5">
        <v>1873</v>
      </c>
      <c r="B1875" s="5" t="s">
        <v>1874</v>
      </c>
      <c r="C1875" s="5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16" x14ac:dyDescent="0.2">
      <c r="A1876" s="5">
        <v>1874</v>
      </c>
      <c r="B1876" s="5" t="s">
        <v>1875</v>
      </c>
      <c r="C1876" s="5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16" x14ac:dyDescent="0.2">
      <c r="A1877" s="5">
        <v>1875</v>
      </c>
      <c r="B1877" s="5" t="s">
        <v>1876</v>
      </c>
      <c r="C1877" s="5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16" x14ac:dyDescent="0.2">
      <c r="A1878" s="5">
        <v>1876</v>
      </c>
      <c r="B1878" s="5" t="s">
        <v>1877</v>
      </c>
      <c r="C1878" s="5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16" x14ac:dyDescent="0.2">
      <c r="A1879" s="5">
        <v>1877</v>
      </c>
      <c r="B1879" s="5" t="s">
        <v>1878</v>
      </c>
      <c r="C1879" s="5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16" x14ac:dyDescent="0.2">
      <c r="A1880" s="5">
        <v>1878</v>
      </c>
      <c r="B1880" s="5" t="s">
        <v>1879</v>
      </c>
      <c r="C1880" s="5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16" x14ac:dyDescent="0.2">
      <c r="A1881" s="5">
        <v>1879</v>
      </c>
      <c r="B1881" s="5" t="s">
        <v>1880</v>
      </c>
      <c r="C1881" s="5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16" x14ac:dyDescent="0.2">
      <c r="A1882" s="5">
        <v>1880</v>
      </c>
      <c r="B1882" s="5" t="s">
        <v>1881</v>
      </c>
      <c r="C1882" s="5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16" x14ac:dyDescent="0.2">
      <c r="A1883" s="5">
        <v>1881</v>
      </c>
      <c r="B1883" s="5" t="s">
        <v>1882</v>
      </c>
      <c r="C1883" s="5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16" x14ac:dyDescent="0.2">
      <c r="A1884" s="5">
        <v>1882</v>
      </c>
      <c r="B1884" s="5" t="s">
        <v>1883</v>
      </c>
      <c r="C1884" s="5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16" x14ac:dyDescent="0.2">
      <c r="A1885" s="5">
        <v>1883</v>
      </c>
      <c r="B1885" s="5" t="s">
        <v>1884</v>
      </c>
      <c r="C1885" s="5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16" x14ac:dyDescent="0.2">
      <c r="A1886" s="5">
        <v>1884</v>
      </c>
      <c r="B1886" s="5" t="s">
        <v>1885</v>
      </c>
      <c r="C1886" s="5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16" x14ac:dyDescent="0.2">
      <c r="A1887" s="5">
        <v>1885</v>
      </c>
      <c r="B1887" s="5" t="s">
        <v>1886</v>
      </c>
      <c r="C1887" s="5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16" x14ac:dyDescent="0.2">
      <c r="A1888" s="5">
        <v>1886</v>
      </c>
      <c r="B1888" s="5" t="s">
        <v>1887</v>
      </c>
      <c r="C1888" s="5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16" x14ac:dyDescent="0.2">
      <c r="A1889" s="5">
        <v>1887</v>
      </c>
      <c r="B1889" s="5" t="s">
        <v>1888</v>
      </c>
      <c r="C1889" s="5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16" x14ac:dyDescent="0.2">
      <c r="A1890" s="5">
        <v>1888</v>
      </c>
      <c r="B1890" s="5" t="s">
        <v>1889</v>
      </c>
      <c r="C1890" s="5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16" x14ac:dyDescent="0.2">
      <c r="A1891" s="5">
        <v>1889</v>
      </c>
      <c r="B1891" s="5" t="s">
        <v>1890</v>
      </c>
      <c r="C1891" s="5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16" x14ac:dyDescent="0.2">
      <c r="A1892" s="5">
        <v>1890</v>
      </c>
      <c r="B1892" s="5" t="s">
        <v>1891</v>
      </c>
      <c r="C1892" s="5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16" x14ac:dyDescent="0.2">
      <c r="A1893" s="5">
        <v>1891</v>
      </c>
      <c r="B1893" s="5" t="s">
        <v>1892</v>
      </c>
      <c r="C1893" s="5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16" x14ac:dyDescent="0.2">
      <c r="A1894" s="5">
        <v>1892</v>
      </c>
      <c r="B1894" s="5" t="s">
        <v>1893</v>
      </c>
      <c r="C1894" s="5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16" x14ac:dyDescent="0.2">
      <c r="A1895" s="5">
        <v>1893</v>
      </c>
      <c r="B1895" s="5" t="s">
        <v>1894</v>
      </c>
      <c r="C1895" s="5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 s="5">
        <v>1894</v>
      </c>
      <c r="B1896" s="5" t="s">
        <v>1895</v>
      </c>
      <c r="C1896" s="5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16" x14ac:dyDescent="0.2">
      <c r="A1897" s="5">
        <v>1895</v>
      </c>
      <c r="B1897" s="5" t="s">
        <v>1896</v>
      </c>
      <c r="C1897" s="5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16" x14ac:dyDescent="0.2">
      <c r="A1898" s="5">
        <v>1896</v>
      </c>
      <c r="B1898" s="5" t="s">
        <v>1897</v>
      </c>
      <c r="C1898" s="5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16" x14ac:dyDescent="0.2">
      <c r="A1899" s="5">
        <v>1897</v>
      </c>
      <c r="B1899" s="5" t="s">
        <v>1898</v>
      </c>
      <c r="C1899" s="5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16" x14ac:dyDescent="0.2">
      <c r="A1900" s="5">
        <v>1898</v>
      </c>
      <c r="B1900" s="5" t="s">
        <v>1899</v>
      </c>
      <c r="C1900" s="5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16" x14ac:dyDescent="0.2">
      <c r="A1901" s="5">
        <v>1899</v>
      </c>
      <c r="B1901" s="5" t="s">
        <v>1900</v>
      </c>
      <c r="C1901" s="5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16" x14ac:dyDescent="0.2">
      <c r="A1902" s="5">
        <v>1900</v>
      </c>
      <c r="B1902" s="5" t="s">
        <v>1901</v>
      </c>
      <c r="C1902" s="5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16" x14ac:dyDescent="0.2">
      <c r="A1903" s="5">
        <v>1901</v>
      </c>
      <c r="B1903" s="5" t="s">
        <v>1902</v>
      </c>
      <c r="C1903" s="5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16" x14ac:dyDescent="0.2">
      <c r="A1904" s="5">
        <v>1902</v>
      </c>
      <c r="B1904" s="5" t="s">
        <v>1903</v>
      </c>
      <c r="C1904" s="5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16" x14ac:dyDescent="0.2">
      <c r="A1905" s="5">
        <v>1903</v>
      </c>
      <c r="B1905" s="5" t="s">
        <v>1904</v>
      </c>
      <c r="C1905" s="5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16" x14ac:dyDescent="0.2">
      <c r="A1906" s="5">
        <v>1904</v>
      </c>
      <c r="B1906" s="5" t="s">
        <v>1905</v>
      </c>
      <c r="C1906" s="5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16" x14ac:dyDescent="0.2">
      <c r="A1907" s="5">
        <v>1905</v>
      </c>
      <c r="B1907" s="5" t="s">
        <v>1906</v>
      </c>
      <c r="C1907" s="5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16" x14ac:dyDescent="0.2">
      <c r="A1908" s="5">
        <v>1906</v>
      </c>
      <c r="B1908" s="5" t="s">
        <v>1907</v>
      </c>
      <c r="C1908" s="5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16" x14ac:dyDescent="0.2">
      <c r="A1909" s="5">
        <v>1907</v>
      </c>
      <c r="B1909" s="5" t="s">
        <v>1908</v>
      </c>
      <c r="C1909" s="5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16" x14ac:dyDescent="0.2">
      <c r="A1910" s="5">
        <v>1908</v>
      </c>
      <c r="B1910" s="5" t="s">
        <v>1909</v>
      </c>
      <c r="C1910" s="5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16" x14ac:dyDescent="0.2">
      <c r="A1911" s="5">
        <v>1909</v>
      </c>
      <c r="B1911" s="5" t="s">
        <v>1910</v>
      </c>
      <c r="C1911" s="5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16" x14ac:dyDescent="0.2">
      <c r="A1912" s="5">
        <v>1910</v>
      </c>
      <c r="B1912" s="5" t="s">
        <v>1911</v>
      </c>
      <c r="C1912" s="5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16" x14ac:dyDescent="0.2">
      <c r="A1913" s="5">
        <v>1911</v>
      </c>
      <c r="B1913" s="5" t="s">
        <v>1912</v>
      </c>
      <c r="C1913" s="5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16" x14ac:dyDescent="0.2">
      <c r="A1914" s="5">
        <v>1912</v>
      </c>
      <c r="B1914" s="5" t="s">
        <v>1913</v>
      </c>
      <c r="C1914" s="5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16" x14ac:dyDescent="0.2">
      <c r="A1915" s="5">
        <v>1913</v>
      </c>
      <c r="B1915" s="5" t="s">
        <v>1914</v>
      </c>
      <c r="C1915" s="5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16" x14ac:dyDescent="0.2">
      <c r="A1916" s="5">
        <v>1914</v>
      </c>
      <c r="B1916" s="5" t="s">
        <v>1915</v>
      </c>
      <c r="C1916" s="5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16" x14ac:dyDescent="0.2">
      <c r="A1917" s="5">
        <v>1915</v>
      </c>
      <c r="B1917" s="5" t="s">
        <v>1916</v>
      </c>
      <c r="C1917" s="5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16" x14ac:dyDescent="0.2">
      <c r="A1918" s="5">
        <v>1916</v>
      </c>
      <c r="B1918" s="5" t="s">
        <v>1917</v>
      </c>
      <c r="C1918" s="5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16" x14ac:dyDescent="0.2">
      <c r="A1919" s="5">
        <v>1917</v>
      </c>
      <c r="B1919" s="5" t="s">
        <v>1918</v>
      </c>
      <c r="C1919" s="5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16" x14ac:dyDescent="0.2">
      <c r="A1920" s="5">
        <v>1918</v>
      </c>
      <c r="B1920" s="5" t="s">
        <v>1919</v>
      </c>
      <c r="C1920" s="5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16" x14ac:dyDescent="0.2">
      <c r="A1921" s="5">
        <v>1919</v>
      </c>
      <c r="B1921" s="5" t="s">
        <v>1920</v>
      </c>
      <c r="C1921" s="5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16" x14ac:dyDescent="0.2">
      <c r="A1922" s="5">
        <v>1920</v>
      </c>
      <c r="B1922" s="5" t="s">
        <v>1921</v>
      </c>
      <c r="C1922" s="5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16" x14ac:dyDescent="0.2">
      <c r="A1923" s="5">
        <v>1921</v>
      </c>
      <c r="B1923" s="5" t="s">
        <v>1922</v>
      </c>
      <c r="C1923" s="5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6">
        <f t="shared" ref="O1923:O1986" si="180">$E1923/$D1923</f>
        <v>1.3680000000000001</v>
      </c>
      <c r="P1923" s="8">
        <f t="shared" ref="P1923:P1986" si="181">IFERROR($E1923/$L1923,0)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16" x14ac:dyDescent="0.2">
      <c r="A1924" s="5">
        <v>1922</v>
      </c>
      <c r="B1924" s="5" t="s">
        <v>1923</v>
      </c>
      <c r="C1924" s="5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16" x14ac:dyDescent="0.2">
      <c r="A1925" s="5">
        <v>1923</v>
      </c>
      <c r="B1925" s="5" t="s">
        <v>1924</v>
      </c>
      <c r="C1925" s="5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16" x14ac:dyDescent="0.2">
      <c r="A1926" s="5">
        <v>1924</v>
      </c>
      <c r="B1926" s="5" t="s">
        <v>1925</v>
      </c>
      <c r="C1926" s="5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16" x14ac:dyDescent="0.2">
      <c r="A1927" s="5">
        <v>1925</v>
      </c>
      <c r="B1927" s="5" t="s">
        <v>1926</v>
      </c>
      <c r="C1927" s="5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16" x14ac:dyDescent="0.2">
      <c r="A1928" s="5">
        <v>1926</v>
      </c>
      <c r="B1928" s="5" t="s">
        <v>1927</v>
      </c>
      <c r="C1928" s="5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 s="5">
        <v>1927</v>
      </c>
      <c r="B1929" s="5" t="s">
        <v>1928</v>
      </c>
      <c r="C1929" s="5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16" x14ac:dyDescent="0.2">
      <c r="A1930" s="5">
        <v>1928</v>
      </c>
      <c r="B1930" s="5" t="s">
        <v>1929</v>
      </c>
      <c r="C1930" s="5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16" x14ac:dyDescent="0.2">
      <c r="A1931" s="5">
        <v>1929</v>
      </c>
      <c r="B1931" s="5" t="s">
        <v>1930</v>
      </c>
      <c r="C1931" s="5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16" x14ac:dyDescent="0.2">
      <c r="A1932" s="5">
        <v>1930</v>
      </c>
      <c r="B1932" s="5" t="s">
        <v>1931</v>
      </c>
      <c r="C1932" s="5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16" x14ac:dyDescent="0.2">
      <c r="A1933" s="5">
        <v>1931</v>
      </c>
      <c r="B1933" s="5" t="s">
        <v>1932</v>
      </c>
      <c r="C1933" s="5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16" x14ac:dyDescent="0.2">
      <c r="A1934" s="5">
        <v>1932</v>
      </c>
      <c r="B1934" s="5" t="s">
        <v>1933</v>
      </c>
      <c r="C1934" s="5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16" x14ac:dyDescent="0.2">
      <c r="A1935" s="5">
        <v>1933</v>
      </c>
      <c r="B1935" s="5" t="s">
        <v>1934</v>
      </c>
      <c r="C1935" s="5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16" x14ac:dyDescent="0.2">
      <c r="A1936" s="5">
        <v>1934</v>
      </c>
      <c r="B1936" s="5" t="s">
        <v>1935</v>
      </c>
      <c r="C1936" s="5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16" x14ac:dyDescent="0.2">
      <c r="A1937" s="5">
        <v>1935</v>
      </c>
      <c r="B1937" s="5" t="s">
        <v>1936</v>
      </c>
      <c r="C1937" s="5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16" x14ac:dyDescent="0.2">
      <c r="A1938" s="5">
        <v>1936</v>
      </c>
      <c r="B1938" s="5" t="s">
        <v>1937</v>
      </c>
      <c r="C1938" s="5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16" x14ac:dyDescent="0.2">
      <c r="A1939" s="5">
        <v>1937</v>
      </c>
      <c r="B1939" s="5" t="s">
        <v>1938</v>
      </c>
      <c r="C1939" s="5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16" x14ac:dyDescent="0.2">
      <c r="A1940" s="5">
        <v>1938</v>
      </c>
      <c r="B1940" s="5" t="s">
        <v>1939</v>
      </c>
      <c r="C1940" s="5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16" x14ac:dyDescent="0.2">
      <c r="A1941" s="5">
        <v>1939</v>
      </c>
      <c r="B1941" s="5" t="s">
        <v>1940</v>
      </c>
      <c r="C1941" s="5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16" x14ac:dyDescent="0.2">
      <c r="A1942" s="5">
        <v>1940</v>
      </c>
      <c r="B1942" s="5" t="s">
        <v>1941</v>
      </c>
      <c r="C1942" s="5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16" x14ac:dyDescent="0.2">
      <c r="A1943" s="5">
        <v>1941</v>
      </c>
      <c r="B1943" s="5" t="s">
        <v>1942</v>
      </c>
      <c r="C1943" s="5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16" x14ac:dyDescent="0.2">
      <c r="A1944" s="5">
        <v>1942</v>
      </c>
      <c r="B1944" s="5" t="s">
        <v>1943</v>
      </c>
      <c r="C1944" s="5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16" x14ac:dyDescent="0.2">
      <c r="A1945" s="5">
        <v>1943</v>
      </c>
      <c r="B1945" s="5" t="s">
        <v>1944</v>
      </c>
      <c r="C1945" s="5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16" x14ac:dyDescent="0.2">
      <c r="A1946" s="5">
        <v>1944</v>
      </c>
      <c r="B1946" s="5" t="s">
        <v>1945</v>
      </c>
      <c r="C1946" s="5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16" x14ac:dyDescent="0.2">
      <c r="A1947" s="5">
        <v>1945</v>
      </c>
      <c r="B1947" s="5" t="s">
        <v>1946</v>
      </c>
      <c r="C1947" s="5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16" x14ac:dyDescent="0.2">
      <c r="A1948" s="5">
        <v>1946</v>
      </c>
      <c r="B1948" s="5" t="s">
        <v>1947</v>
      </c>
      <c r="C1948" s="5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16" x14ac:dyDescent="0.2">
      <c r="A1949" s="5">
        <v>1947</v>
      </c>
      <c r="B1949" s="5" t="s">
        <v>1948</v>
      </c>
      <c r="C1949" s="5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16" x14ac:dyDescent="0.2">
      <c r="A1950" s="5">
        <v>1948</v>
      </c>
      <c r="B1950" s="5" t="s">
        <v>1949</v>
      </c>
      <c r="C1950" s="5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16" x14ac:dyDescent="0.2">
      <c r="A1951" s="5">
        <v>1949</v>
      </c>
      <c r="B1951" s="5" t="s">
        <v>1950</v>
      </c>
      <c r="C1951" s="5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16" x14ac:dyDescent="0.2">
      <c r="A1952" s="5">
        <v>1950</v>
      </c>
      <c r="B1952" s="5" t="s">
        <v>1951</v>
      </c>
      <c r="C1952" s="5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16" x14ac:dyDescent="0.2">
      <c r="A1953" s="5">
        <v>1951</v>
      </c>
      <c r="B1953" s="5" t="s">
        <v>1952</v>
      </c>
      <c r="C1953" s="5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16" x14ac:dyDescent="0.2">
      <c r="A1954" s="5">
        <v>1952</v>
      </c>
      <c r="B1954" s="5" t="s">
        <v>1953</v>
      </c>
      <c r="C1954" s="5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16" x14ac:dyDescent="0.2">
      <c r="A1955" s="5">
        <v>1953</v>
      </c>
      <c r="B1955" s="5" t="s">
        <v>1954</v>
      </c>
      <c r="C1955" s="5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16" x14ac:dyDescent="0.2">
      <c r="A1956" s="5">
        <v>1954</v>
      </c>
      <c r="B1956" s="5" t="s">
        <v>1955</v>
      </c>
      <c r="C1956" s="5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16" x14ac:dyDescent="0.2">
      <c r="A1957" s="5">
        <v>1955</v>
      </c>
      <c r="B1957" s="5" t="s">
        <v>1956</v>
      </c>
      <c r="C1957" s="5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16" x14ac:dyDescent="0.2">
      <c r="A1958" s="5">
        <v>1956</v>
      </c>
      <c r="B1958" s="5" t="s">
        <v>1957</v>
      </c>
      <c r="C1958" s="5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16" x14ac:dyDescent="0.2">
      <c r="A1959" s="5">
        <v>1957</v>
      </c>
      <c r="B1959" s="5" t="s">
        <v>1958</v>
      </c>
      <c r="C1959" s="5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16" x14ac:dyDescent="0.2">
      <c r="A1960" s="5">
        <v>1958</v>
      </c>
      <c r="B1960" s="5" t="s">
        <v>1959</v>
      </c>
      <c r="C1960" s="5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16" x14ac:dyDescent="0.2">
      <c r="A1961" s="5">
        <v>1959</v>
      </c>
      <c r="B1961" s="5" t="s">
        <v>1960</v>
      </c>
      <c r="C1961" s="5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16" x14ac:dyDescent="0.2">
      <c r="A1962" s="5">
        <v>1960</v>
      </c>
      <c r="B1962" s="5" t="s">
        <v>1961</v>
      </c>
      <c r="C1962" s="5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16" x14ac:dyDescent="0.2">
      <c r="A1963" s="5">
        <v>1961</v>
      </c>
      <c r="B1963" s="5" t="s">
        <v>1962</v>
      </c>
      <c r="C1963" s="5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16" x14ac:dyDescent="0.2">
      <c r="A1964" s="5">
        <v>1962</v>
      </c>
      <c r="B1964" s="5" t="s">
        <v>1963</v>
      </c>
      <c r="C1964" s="5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16" x14ac:dyDescent="0.2">
      <c r="A1965" s="5">
        <v>1963</v>
      </c>
      <c r="B1965" s="5" t="s">
        <v>1964</v>
      </c>
      <c r="C1965" s="5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16" x14ac:dyDescent="0.2">
      <c r="A1966" s="5">
        <v>1964</v>
      </c>
      <c r="B1966" s="5" t="s">
        <v>1965</v>
      </c>
      <c r="C1966" s="5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16" x14ac:dyDescent="0.2">
      <c r="A1967" s="5">
        <v>1965</v>
      </c>
      <c r="B1967" s="5" t="s">
        <v>1966</v>
      </c>
      <c r="C1967" s="5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16" x14ac:dyDescent="0.2">
      <c r="A1968" s="5">
        <v>1966</v>
      </c>
      <c r="B1968" s="5" t="s">
        <v>1967</v>
      </c>
      <c r="C1968" s="5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16" x14ac:dyDescent="0.2">
      <c r="A1969" s="5">
        <v>1967</v>
      </c>
      <c r="B1969" s="5" t="s">
        <v>1968</v>
      </c>
      <c r="C1969" s="5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16" x14ac:dyDescent="0.2">
      <c r="A1970" s="5">
        <v>1968</v>
      </c>
      <c r="B1970" s="5" t="s">
        <v>1969</v>
      </c>
      <c r="C1970" s="5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16" x14ac:dyDescent="0.2">
      <c r="A1971" s="5">
        <v>1969</v>
      </c>
      <c r="B1971" s="5" t="s">
        <v>1970</v>
      </c>
      <c r="C1971" s="5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16" x14ac:dyDescent="0.2">
      <c r="A1972" s="5">
        <v>1970</v>
      </c>
      <c r="B1972" s="5" t="s">
        <v>1971</v>
      </c>
      <c r="C1972" s="5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16" x14ac:dyDescent="0.2">
      <c r="A1973" s="5">
        <v>1971</v>
      </c>
      <c r="B1973" s="5" t="s">
        <v>1972</v>
      </c>
      <c r="C1973" s="5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16" x14ac:dyDescent="0.2">
      <c r="A1974" s="5">
        <v>1972</v>
      </c>
      <c r="B1974" s="5" t="s">
        <v>1973</v>
      </c>
      <c r="C1974" s="5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16" x14ac:dyDescent="0.2">
      <c r="A1975" s="5">
        <v>1973</v>
      </c>
      <c r="B1975" s="5" t="s">
        <v>1974</v>
      </c>
      <c r="C1975" s="5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16" x14ac:dyDescent="0.2">
      <c r="A1976" s="5">
        <v>1974</v>
      </c>
      <c r="B1976" s="5" t="s">
        <v>1975</v>
      </c>
      <c r="C1976" s="5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16" x14ac:dyDescent="0.2">
      <c r="A1977" s="5">
        <v>1975</v>
      </c>
      <c r="B1977" s="5" t="s">
        <v>1976</v>
      </c>
      <c r="C1977" s="5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16" x14ac:dyDescent="0.2">
      <c r="A1978" s="5">
        <v>1976</v>
      </c>
      <c r="B1978" s="5" t="s">
        <v>1977</v>
      </c>
      <c r="C1978" s="5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16" x14ac:dyDescent="0.2">
      <c r="A1979" s="5">
        <v>1977</v>
      </c>
      <c r="B1979" s="5" t="s">
        <v>1978</v>
      </c>
      <c r="C1979" s="5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16" x14ac:dyDescent="0.2">
      <c r="A1980" s="5">
        <v>1978</v>
      </c>
      <c r="B1980" s="5" t="s">
        <v>1979</v>
      </c>
      <c r="C1980" s="5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16" x14ac:dyDescent="0.2">
      <c r="A1981" s="5">
        <v>1979</v>
      </c>
      <c r="B1981" s="5" t="s">
        <v>1980</v>
      </c>
      <c r="C1981" s="5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16" x14ac:dyDescent="0.2">
      <c r="A1982" s="5">
        <v>1980</v>
      </c>
      <c r="B1982" s="5" t="s">
        <v>1981</v>
      </c>
      <c r="C1982" s="5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16" x14ac:dyDescent="0.2">
      <c r="A1983" s="5">
        <v>1981</v>
      </c>
      <c r="B1983" s="5" t="s">
        <v>1982</v>
      </c>
      <c r="C1983" s="5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16" x14ac:dyDescent="0.2">
      <c r="A1984" s="5">
        <v>1982</v>
      </c>
      <c r="B1984" s="5" t="s">
        <v>1983</v>
      </c>
      <c r="C1984" s="5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16" x14ac:dyDescent="0.2">
      <c r="A1985" s="5">
        <v>1983</v>
      </c>
      <c r="B1985" s="5" t="s">
        <v>1984</v>
      </c>
      <c r="C1985" s="5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16" x14ac:dyDescent="0.2">
      <c r="A1986" s="5">
        <v>1984</v>
      </c>
      <c r="B1986" s="5" t="s">
        <v>1985</v>
      </c>
      <c r="C1986" s="5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16" x14ac:dyDescent="0.2">
      <c r="A1987" s="5">
        <v>1985</v>
      </c>
      <c r="B1987" s="5" t="s">
        <v>1986</v>
      </c>
      <c r="C1987" s="5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6">
        <f t="shared" ref="O1987:O2050" si="186">$E1987/$D1987</f>
        <v>3.1875000000000001E-2</v>
      </c>
      <c r="P1987" s="8">
        <f t="shared" ref="P1987:P2050" si="187">IFERROR($E1987/$L1987,0)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16" x14ac:dyDescent="0.2">
      <c r="A1988" s="5">
        <v>1986</v>
      </c>
      <c r="B1988" s="5" t="s">
        <v>1987</v>
      </c>
      <c r="C1988" s="5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16" x14ac:dyDescent="0.2">
      <c r="A1989" s="5">
        <v>1987</v>
      </c>
      <c r="B1989" s="5" t="s">
        <v>1988</v>
      </c>
      <c r="C1989" s="5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 s="5">
        <v>1988</v>
      </c>
      <c r="B1990" s="5" t="s">
        <v>1989</v>
      </c>
      <c r="C1990" s="5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16" x14ac:dyDescent="0.2">
      <c r="A1991" s="5">
        <v>1989</v>
      </c>
      <c r="B1991" s="5" t="s">
        <v>1990</v>
      </c>
      <c r="C1991" s="5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16" x14ac:dyDescent="0.2">
      <c r="A1992" s="5">
        <v>1990</v>
      </c>
      <c r="B1992" s="5" t="s">
        <v>1991</v>
      </c>
      <c r="C1992" s="5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16" x14ac:dyDescent="0.2">
      <c r="A1993" s="5">
        <v>1991</v>
      </c>
      <c r="B1993" s="5" t="s">
        <v>1992</v>
      </c>
      <c r="C1993" s="5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16" x14ac:dyDescent="0.2">
      <c r="A1994" s="5">
        <v>1992</v>
      </c>
      <c r="B1994" s="5" t="s">
        <v>1993</v>
      </c>
      <c r="C1994" s="5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16" x14ac:dyDescent="0.2">
      <c r="A1995" s="5">
        <v>1993</v>
      </c>
      <c r="B1995" s="5" t="s">
        <v>1994</v>
      </c>
      <c r="C1995" s="5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16" x14ac:dyDescent="0.2">
      <c r="A1996" s="5">
        <v>1994</v>
      </c>
      <c r="B1996" s="5" t="s">
        <v>1995</v>
      </c>
      <c r="C1996" s="5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16" x14ac:dyDescent="0.2">
      <c r="A1997" s="5">
        <v>1995</v>
      </c>
      <c r="B1997" s="5" t="s">
        <v>1996</v>
      </c>
      <c r="C1997" s="5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16" x14ac:dyDescent="0.2">
      <c r="A1998" s="5">
        <v>1996</v>
      </c>
      <c r="B1998" s="5" t="s">
        <v>1997</v>
      </c>
      <c r="C1998" s="5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16" x14ac:dyDescent="0.2">
      <c r="A1999" s="5">
        <v>1997</v>
      </c>
      <c r="B1999" s="5" t="s">
        <v>1998</v>
      </c>
      <c r="C1999" s="5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16" x14ac:dyDescent="0.2">
      <c r="A2000" s="5">
        <v>1998</v>
      </c>
      <c r="B2000" s="5" t="s">
        <v>1999</v>
      </c>
      <c r="C2000" s="5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16" x14ac:dyDescent="0.2">
      <c r="A2001" s="5">
        <v>1999</v>
      </c>
      <c r="B2001" s="5" t="s">
        <v>2000</v>
      </c>
      <c r="C2001" s="5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16" x14ac:dyDescent="0.2">
      <c r="A2002" s="5">
        <v>2000</v>
      </c>
      <c r="B2002" s="5" t="s">
        <v>2001</v>
      </c>
      <c r="C2002" s="5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16" x14ac:dyDescent="0.2">
      <c r="A2003" s="5">
        <v>2001</v>
      </c>
      <c r="B2003" s="5" t="s">
        <v>2002</v>
      </c>
      <c r="C2003" s="5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16" x14ac:dyDescent="0.2">
      <c r="A2004" s="5">
        <v>2002</v>
      </c>
      <c r="B2004" s="5" t="s">
        <v>2003</v>
      </c>
      <c r="C2004" s="5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16" x14ac:dyDescent="0.2">
      <c r="A2005" s="5">
        <v>2003</v>
      </c>
      <c r="B2005" s="5" t="s">
        <v>2004</v>
      </c>
      <c r="C2005" s="5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16" x14ac:dyDescent="0.2">
      <c r="A2006" s="5">
        <v>2004</v>
      </c>
      <c r="B2006" s="5" t="s">
        <v>2005</v>
      </c>
      <c r="C2006" s="5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16" x14ac:dyDescent="0.2">
      <c r="A2007" s="5">
        <v>2005</v>
      </c>
      <c r="B2007" s="5" t="s">
        <v>2006</v>
      </c>
      <c r="C2007" s="5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16" x14ac:dyDescent="0.2">
      <c r="A2008" s="5">
        <v>2006</v>
      </c>
      <c r="B2008" s="5" t="s">
        <v>2007</v>
      </c>
      <c r="C2008" s="5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16" x14ac:dyDescent="0.2">
      <c r="A2009" s="5">
        <v>2007</v>
      </c>
      <c r="B2009" s="5" t="s">
        <v>2008</v>
      </c>
      <c r="C2009" s="5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16" x14ac:dyDescent="0.2">
      <c r="A2010" s="5">
        <v>2008</v>
      </c>
      <c r="B2010" s="5" t="s">
        <v>2009</v>
      </c>
      <c r="C2010" s="5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16" x14ac:dyDescent="0.2">
      <c r="A2011" s="5">
        <v>2009</v>
      </c>
      <c r="B2011" s="5" t="s">
        <v>2010</v>
      </c>
      <c r="C2011" s="5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16" x14ac:dyDescent="0.2">
      <c r="A2012" s="5">
        <v>2010</v>
      </c>
      <c r="B2012" s="5" t="s">
        <v>2011</v>
      </c>
      <c r="C2012" s="5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16" x14ac:dyDescent="0.2">
      <c r="A2013" s="5">
        <v>2011</v>
      </c>
      <c r="B2013" s="5" t="s">
        <v>2012</v>
      </c>
      <c r="C2013" s="5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16" x14ac:dyDescent="0.2">
      <c r="A2014" s="5">
        <v>2012</v>
      </c>
      <c r="B2014" s="5" t="s">
        <v>2013</v>
      </c>
      <c r="C2014" s="5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16" x14ac:dyDescent="0.2">
      <c r="A2015" s="5">
        <v>2013</v>
      </c>
      <c r="B2015" s="5" t="s">
        <v>2014</v>
      </c>
      <c r="C2015" s="5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16" x14ac:dyDescent="0.2">
      <c r="A2016" s="5">
        <v>2014</v>
      </c>
      <c r="B2016" s="5" t="s">
        <v>2015</v>
      </c>
      <c r="C2016" s="5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16" x14ac:dyDescent="0.2">
      <c r="A2017" s="5">
        <v>2015</v>
      </c>
      <c r="B2017" s="5" t="s">
        <v>2016</v>
      </c>
      <c r="C2017" s="5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16" x14ac:dyDescent="0.2">
      <c r="A2018" s="5">
        <v>2016</v>
      </c>
      <c r="B2018" s="5" t="s">
        <v>2017</v>
      </c>
      <c r="C2018" s="5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16" x14ac:dyDescent="0.2">
      <c r="A2019" s="5">
        <v>2017</v>
      </c>
      <c r="B2019" s="5" t="s">
        <v>2018</v>
      </c>
      <c r="C2019" s="5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16" x14ac:dyDescent="0.2">
      <c r="A2020" s="5">
        <v>2018</v>
      </c>
      <c r="B2020" s="5" t="s">
        <v>2019</v>
      </c>
      <c r="C2020" s="5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16" x14ac:dyDescent="0.2">
      <c r="A2021" s="5">
        <v>2019</v>
      </c>
      <c r="B2021" s="5" t="s">
        <v>2020</v>
      </c>
      <c r="C2021" s="5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16" x14ac:dyDescent="0.2">
      <c r="A2022" s="5">
        <v>2020</v>
      </c>
      <c r="B2022" s="5" t="s">
        <v>2021</v>
      </c>
      <c r="C2022" s="5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16" x14ac:dyDescent="0.2">
      <c r="A2023" s="5">
        <v>2021</v>
      </c>
      <c r="B2023" s="5" t="s">
        <v>2022</v>
      </c>
      <c r="C2023" s="5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16" x14ac:dyDescent="0.2">
      <c r="A2024" s="5">
        <v>2022</v>
      </c>
      <c r="B2024" s="5" t="s">
        <v>2023</v>
      </c>
      <c r="C2024" s="5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16" x14ac:dyDescent="0.2">
      <c r="A2025" s="5">
        <v>2023</v>
      </c>
      <c r="B2025" s="5" t="s">
        <v>2024</v>
      </c>
      <c r="C2025" s="5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16" x14ac:dyDescent="0.2">
      <c r="A2026" s="5">
        <v>2024</v>
      </c>
      <c r="B2026" s="5" t="s">
        <v>2025</v>
      </c>
      <c r="C2026" s="5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16" x14ac:dyDescent="0.2">
      <c r="A2027" s="5">
        <v>2025</v>
      </c>
      <c r="B2027" s="5" t="s">
        <v>2026</v>
      </c>
      <c r="C2027" s="5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16" x14ac:dyDescent="0.2">
      <c r="A2028" s="5">
        <v>2026</v>
      </c>
      <c r="B2028" s="5" t="s">
        <v>2027</v>
      </c>
      <c r="C2028" s="5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16" x14ac:dyDescent="0.2">
      <c r="A2029" s="5">
        <v>2027</v>
      </c>
      <c r="B2029" s="5" t="s">
        <v>2028</v>
      </c>
      <c r="C2029" s="5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16" x14ac:dyDescent="0.2">
      <c r="A2030" s="5">
        <v>2028</v>
      </c>
      <c r="B2030" s="5" t="s">
        <v>2029</v>
      </c>
      <c r="C2030" s="5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16" x14ac:dyDescent="0.2">
      <c r="A2031" s="5">
        <v>2029</v>
      </c>
      <c r="B2031" s="5" t="s">
        <v>2030</v>
      </c>
      <c r="C2031" s="5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16" x14ac:dyDescent="0.2">
      <c r="A2032" s="5">
        <v>2030</v>
      </c>
      <c r="B2032" s="5" t="s">
        <v>2031</v>
      </c>
      <c r="C2032" s="5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16" x14ac:dyDescent="0.2">
      <c r="A2033" s="5">
        <v>2031</v>
      </c>
      <c r="B2033" s="5" t="s">
        <v>2032</v>
      </c>
      <c r="C2033" s="5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16" x14ac:dyDescent="0.2">
      <c r="A2034" s="5">
        <v>2032</v>
      </c>
      <c r="B2034" s="5" t="s">
        <v>2033</v>
      </c>
      <c r="C2034" s="5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16" x14ac:dyDescent="0.2">
      <c r="A2035" s="5">
        <v>2033</v>
      </c>
      <c r="B2035" s="5" t="s">
        <v>2034</v>
      </c>
      <c r="C2035" s="5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16" x14ac:dyDescent="0.2">
      <c r="A2036" s="5">
        <v>2034</v>
      </c>
      <c r="B2036" s="5" t="s">
        <v>2035</v>
      </c>
      <c r="C2036" s="5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16" x14ac:dyDescent="0.2">
      <c r="A2037" s="5">
        <v>2035</v>
      </c>
      <c r="B2037" s="5" t="s">
        <v>2036</v>
      </c>
      <c r="C2037" s="5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16" x14ac:dyDescent="0.2">
      <c r="A2038" s="5">
        <v>2036</v>
      </c>
      <c r="B2038" s="5" t="s">
        <v>2037</v>
      </c>
      <c r="C2038" s="5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16" x14ac:dyDescent="0.2">
      <c r="A2039" s="5">
        <v>2037</v>
      </c>
      <c r="B2039" s="5" t="s">
        <v>2038</v>
      </c>
      <c r="C2039" s="5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16" x14ac:dyDescent="0.2">
      <c r="A2040" s="5">
        <v>2038</v>
      </c>
      <c r="B2040" s="5" t="s">
        <v>2039</v>
      </c>
      <c r="C2040" s="5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16" x14ac:dyDescent="0.2">
      <c r="A2041" s="5">
        <v>2039</v>
      </c>
      <c r="B2041" s="5" t="s">
        <v>2040</v>
      </c>
      <c r="C2041" s="5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16" x14ac:dyDescent="0.2">
      <c r="A2042" s="5">
        <v>2040</v>
      </c>
      <c r="B2042" s="5" t="s">
        <v>2041</v>
      </c>
      <c r="C2042" s="5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16" x14ac:dyDescent="0.2">
      <c r="A2043" s="5">
        <v>2041</v>
      </c>
      <c r="B2043" s="5" t="s">
        <v>2042</v>
      </c>
      <c r="C2043" s="5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16" x14ac:dyDescent="0.2">
      <c r="A2044" s="5">
        <v>2042</v>
      </c>
      <c r="B2044" s="5" t="s">
        <v>2043</v>
      </c>
      <c r="C2044" s="5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16" x14ac:dyDescent="0.2">
      <c r="A2045" s="5">
        <v>2043</v>
      </c>
      <c r="B2045" s="5" t="s">
        <v>2044</v>
      </c>
      <c r="C2045" s="5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16" x14ac:dyDescent="0.2">
      <c r="A2046" s="5">
        <v>2044</v>
      </c>
      <c r="B2046" s="5" t="s">
        <v>2045</v>
      </c>
      <c r="C2046" s="5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16" x14ac:dyDescent="0.2">
      <c r="A2047" s="5">
        <v>2045</v>
      </c>
      <c r="B2047" s="5" t="s">
        <v>2046</v>
      </c>
      <c r="C2047" s="5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16" x14ac:dyDescent="0.2">
      <c r="A2048" s="5">
        <v>2046</v>
      </c>
      <c r="B2048" s="5" t="s">
        <v>2047</v>
      </c>
      <c r="C2048" s="5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16" x14ac:dyDescent="0.2">
      <c r="A2049" s="5">
        <v>2047</v>
      </c>
      <c r="B2049" s="5" t="s">
        <v>2048</v>
      </c>
      <c r="C2049" s="5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16" x14ac:dyDescent="0.2">
      <c r="A2050" s="5">
        <v>2048</v>
      </c>
      <c r="B2050" s="5" t="s">
        <v>2049</v>
      </c>
      <c r="C2050" s="5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 s="5">
        <v>2049</v>
      </c>
      <c r="B2051" s="5" t="s">
        <v>2050</v>
      </c>
      <c r="C2051" s="5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6">
        <f t="shared" ref="O2051:O2114" si="192">$E2051/$D2051</f>
        <v>1.2019070000000001</v>
      </c>
      <c r="P2051" s="8">
        <f t="shared" ref="P2051:P2114" si="193">IFERROR($E2051/$L2051,0)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16" x14ac:dyDescent="0.2">
      <c r="A2052" s="5">
        <v>2050</v>
      </c>
      <c r="B2052" s="5" t="s">
        <v>2051</v>
      </c>
      <c r="C2052" s="5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16" x14ac:dyDescent="0.2">
      <c r="A2053" s="5">
        <v>2051</v>
      </c>
      <c r="B2053" s="5" t="s">
        <v>2052</v>
      </c>
      <c r="C2053" s="5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16" x14ac:dyDescent="0.2">
      <c r="A2054" s="5">
        <v>2052</v>
      </c>
      <c r="B2054" s="5" t="s">
        <v>2053</v>
      </c>
      <c r="C2054" s="5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16" x14ac:dyDescent="0.2">
      <c r="A2055" s="5">
        <v>2053</v>
      </c>
      <c r="B2055" s="5" t="s">
        <v>2054</v>
      </c>
      <c r="C2055" s="5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16" x14ac:dyDescent="0.2">
      <c r="A2056" s="5">
        <v>2054</v>
      </c>
      <c r="B2056" s="5" t="s">
        <v>2055</v>
      </c>
      <c r="C2056" s="5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16" x14ac:dyDescent="0.2">
      <c r="A2057" s="5">
        <v>2055</v>
      </c>
      <c r="B2057" s="5" t="s">
        <v>2056</v>
      </c>
      <c r="C2057" s="5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16" x14ac:dyDescent="0.2">
      <c r="A2058" s="5">
        <v>2056</v>
      </c>
      <c r="B2058" s="5" t="s">
        <v>2057</v>
      </c>
      <c r="C2058" s="5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16" x14ac:dyDescent="0.2">
      <c r="A2059" s="5">
        <v>2057</v>
      </c>
      <c r="B2059" s="5" t="s">
        <v>2058</v>
      </c>
      <c r="C2059" s="5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16" x14ac:dyDescent="0.2">
      <c r="A2060" s="5">
        <v>2058</v>
      </c>
      <c r="B2060" s="5" t="s">
        <v>2059</v>
      </c>
      <c r="C2060" s="5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16" x14ac:dyDescent="0.2">
      <c r="A2061" s="5">
        <v>2059</v>
      </c>
      <c r="B2061" s="5" t="s">
        <v>2060</v>
      </c>
      <c r="C2061" s="5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16" x14ac:dyDescent="0.2">
      <c r="A2062" s="5">
        <v>2060</v>
      </c>
      <c r="B2062" s="5" t="s">
        <v>2061</v>
      </c>
      <c r="C2062" s="5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16" x14ac:dyDescent="0.2">
      <c r="A2063" s="5">
        <v>2061</v>
      </c>
      <c r="B2063" s="5" t="s">
        <v>2062</v>
      </c>
      <c r="C2063" s="5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16" x14ac:dyDescent="0.2">
      <c r="A2064" s="5">
        <v>2062</v>
      </c>
      <c r="B2064" s="5" t="s">
        <v>2063</v>
      </c>
      <c r="C2064" s="5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16" x14ac:dyDescent="0.2">
      <c r="A2065" s="5">
        <v>2063</v>
      </c>
      <c r="B2065" s="5" t="s">
        <v>2064</v>
      </c>
      <c r="C2065" s="5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16" x14ac:dyDescent="0.2">
      <c r="A2066" s="5">
        <v>2064</v>
      </c>
      <c r="B2066" s="5" t="s">
        <v>2065</v>
      </c>
      <c r="C2066" s="5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16" x14ac:dyDescent="0.2">
      <c r="A2067" s="5">
        <v>2065</v>
      </c>
      <c r="B2067" s="5" t="s">
        <v>2066</v>
      </c>
      <c r="C2067" s="5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16" x14ac:dyDescent="0.2">
      <c r="A2068" s="5">
        <v>2066</v>
      </c>
      <c r="B2068" s="5" t="s">
        <v>2067</v>
      </c>
      <c r="C2068" s="5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16" x14ac:dyDescent="0.2">
      <c r="A2069" s="5">
        <v>2067</v>
      </c>
      <c r="B2069" s="5" t="s">
        <v>2068</v>
      </c>
      <c r="C2069" s="5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16" x14ac:dyDescent="0.2">
      <c r="A2070" s="5">
        <v>2068</v>
      </c>
      <c r="B2070" s="5" t="s">
        <v>2069</v>
      </c>
      <c r="C2070" s="5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16" x14ac:dyDescent="0.2">
      <c r="A2071" s="5">
        <v>2069</v>
      </c>
      <c r="B2071" s="5" t="s">
        <v>2070</v>
      </c>
      <c r="C2071" s="5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16" x14ac:dyDescent="0.2">
      <c r="A2072" s="5">
        <v>2070</v>
      </c>
      <c r="B2072" s="5" t="s">
        <v>2071</v>
      </c>
      <c r="C2072" s="5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16" x14ac:dyDescent="0.2">
      <c r="A2073" s="5">
        <v>2071</v>
      </c>
      <c r="B2073" s="5" t="s">
        <v>2072</v>
      </c>
      <c r="C2073" s="5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16" x14ac:dyDescent="0.2">
      <c r="A2074" s="5">
        <v>2072</v>
      </c>
      <c r="B2074" s="5" t="s">
        <v>2073</v>
      </c>
      <c r="C2074" s="5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16" x14ac:dyDescent="0.2">
      <c r="A2075" s="5">
        <v>2073</v>
      </c>
      <c r="B2075" s="5" t="s">
        <v>2074</v>
      </c>
      <c r="C2075" s="5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16" x14ac:dyDescent="0.2">
      <c r="A2076" s="5">
        <v>2074</v>
      </c>
      <c r="B2076" s="5" t="s">
        <v>2075</v>
      </c>
      <c r="C2076" s="5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16" x14ac:dyDescent="0.2">
      <c r="A2077" s="5">
        <v>2075</v>
      </c>
      <c r="B2077" s="5" t="s">
        <v>2076</v>
      </c>
      <c r="C2077" s="5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16" x14ac:dyDescent="0.2">
      <c r="A2078" s="5">
        <v>2076</v>
      </c>
      <c r="B2078" s="5" t="s">
        <v>2077</v>
      </c>
      <c r="C2078" s="5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16" x14ac:dyDescent="0.2">
      <c r="A2079" s="5">
        <v>2077</v>
      </c>
      <c r="B2079" s="5" t="s">
        <v>2078</v>
      </c>
      <c r="C2079" s="5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16" x14ac:dyDescent="0.2">
      <c r="A2080" s="5">
        <v>2078</v>
      </c>
      <c r="B2080" s="5" t="s">
        <v>2079</v>
      </c>
      <c r="C2080" s="5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16" x14ac:dyDescent="0.2">
      <c r="A2081" s="5">
        <v>2079</v>
      </c>
      <c r="B2081" s="5" t="s">
        <v>2080</v>
      </c>
      <c r="C2081" s="5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16" x14ac:dyDescent="0.2">
      <c r="A2082" s="5">
        <v>2080</v>
      </c>
      <c r="B2082" s="5" t="s">
        <v>2081</v>
      </c>
      <c r="C2082" s="5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16" x14ac:dyDescent="0.2">
      <c r="A2083" s="5">
        <v>2081</v>
      </c>
      <c r="B2083" s="5" t="s">
        <v>2082</v>
      </c>
      <c r="C2083" s="5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16" x14ac:dyDescent="0.2">
      <c r="A2084" s="5">
        <v>2082</v>
      </c>
      <c r="B2084" s="5" t="s">
        <v>2083</v>
      </c>
      <c r="C2084" s="5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16" x14ac:dyDescent="0.2">
      <c r="A2085" s="5">
        <v>2083</v>
      </c>
      <c r="B2085" s="5" t="s">
        <v>2084</v>
      </c>
      <c r="C2085" s="5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16" x14ac:dyDescent="0.2">
      <c r="A2086" s="5">
        <v>2084</v>
      </c>
      <c r="B2086" s="5" t="s">
        <v>2085</v>
      </c>
      <c r="C2086" s="5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16" x14ac:dyDescent="0.2">
      <c r="A2087" s="5">
        <v>2085</v>
      </c>
      <c r="B2087" s="5" t="s">
        <v>2086</v>
      </c>
      <c r="C2087" s="5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16" x14ac:dyDescent="0.2">
      <c r="A2088" s="5">
        <v>2086</v>
      </c>
      <c r="B2088" s="5" t="s">
        <v>2087</v>
      </c>
      <c r="C2088" s="5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16" x14ac:dyDescent="0.2">
      <c r="A2089" s="5">
        <v>2087</v>
      </c>
      <c r="B2089" s="5" t="s">
        <v>2088</v>
      </c>
      <c r="C2089" s="5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16" x14ac:dyDescent="0.2">
      <c r="A2090" s="5">
        <v>2088</v>
      </c>
      <c r="B2090" s="5" t="s">
        <v>2089</v>
      </c>
      <c r="C2090" s="5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16" x14ac:dyDescent="0.2">
      <c r="A2091" s="5">
        <v>2089</v>
      </c>
      <c r="B2091" s="5" t="s">
        <v>2090</v>
      </c>
      <c r="C2091" s="5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16" x14ac:dyDescent="0.2">
      <c r="A2092" s="5">
        <v>2090</v>
      </c>
      <c r="B2092" s="5" t="s">
        <v>2091</v>
      </c>
      <c r="C2092" s="5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16" x14ac:dyDescent="0.2">
      <c r="A2093" s="5">
        <v>2091</v>
      </c>
      <c r="B2093" s="5" t="s">
        <v>2092</v>
      </c>
      <c r="C2093" s="5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16" x14ac:dyDescent="0.2">
      <c r="A2094" s="5">
        <v>2092</v>
      </c>
      <c r="B2094" s="5" t="s">
        <v>2093</v>
      </c>
      <c r="C2094" s="5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16" x14ac:dyDescent="0.2">
      <c r="A2095" s="5">
        <v>2093</v>
      </c>
      <c r="B2095" s="5" t="s">
        <v>2094</v>
      </c>
      <c r="C2095" s="5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16" x14ac:dyDescent="0.2">
      <c r="A2096" s="5">
        <v>2094</v>
      </c>
      <c r="B2096" s="5" t="s">
        <v>2095</v>
      </c>
      <c r="C2096" s="5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16" x14ac:dyDescent="0.2">
      <c r="A2097" s="5">
        <v>2095</v>
      </c>
      <c r="B2097" s="5" t="s">
        <v>2096</v>
      </c>
      <c r="C2097" s="5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16" x14ac:dyDescent="0.2">
      <c r="A2098" s="5">
        <v>2096</v>
      </c>
      <c r="B2098" s="5" t="s">
        <v>2097</v>
      </c>
      <c r="C2098" s="5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16" x14ac:dyDescent="0.2">
      <c r="A2099" s="5">
        <v>2097</v>
      </c>
      <c r="B2099" s="5" t="s">
        <v>2098</v>
      </c>
      <c r="C2099" s="5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16" x14ac:dyDescent="0.2">
      <c r="A2100" s="5">
        <v>2098</v>
      </c>
      <c r="B2100" s="5" t="s">
        <v>2099</v>
      </c>
      <c r="C2100" s="5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 s="5">
        <v>2099</v>
      </c>
      <c r="B2101" s="5" t="s">
        <v>2100</v>
      </c>
      <c r="C2101" s="5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16" x14ac:dyDescent="0.2">
      <c r="A2102" s="5">
        <v>2100</v>
      </c>
      <c r="B2102" s="5" t="s">
        <v>2101</v>
      </c>
      <c r="C2102" s="5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16" x14ac:dyDescent="0.2">
      <c r="A2103" s="5">
        <v>2101</v>
      </c>
      <c r="B2103" s="5" t="s">
        <v>2102</v>
      </c>
      <c r="C2103" s="5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16" x14ac:dyDescent="0.2">
      <c r="A2104" s="5">
        <v>2102</v>
      </c>
      <c r="B2104" s="5" t="s">
        <v>2103</v>
      </c>
      <c r="C2104" s="5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16" x14ac:dyDescent="0.2">
      <c r="A2105" s="5">
        <v>2103</v>
      </c>
      <c r="B2105" s="5" t="s">
        <v>2104</v>
      </c>
      <c r="C2105" s="5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16" x14ac:dyDescent="0.2">
      <c r="A2106" s="5">
        <v>2104</v>
      </c>
      <c r="B2106" s="5" t="s">
        <v>2105</v>
      </c>
      <c r="C2106" s="5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16" x14ac:dyDescent="0.2">
      <c r="A2107" s="5">
        <v>2105</v>
      </c>
      <c r="B2107" s="5" t="s">
        <v>2106</v>
      </c>
      <c r="C2107" s="5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16" x14ac:dyDescent="0.2">
      <c r="A2108" s="5">
        <v>2106</v>
      </c>
      <c r="B2108" s="5" t="s">
        <v>2107</v>
      </c>
      <c r="C2108" s="5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16" x14ac:dyDescent="0.2">
      <c r="A2109" s="5">
        <v>2107</v>
      </c>
      <c r="B2109" s="5" t="s">
        <v>2108</v>
      </c>
      <c r="C2109" s="5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16" x14ac:dyDescent="0.2">
      <c r="A2110" s="5">
        <v>2108</v>
      </c>
      <c r="B2110" s="5" t="s">
        <v>2109</v>
      </c>
      <c r="C2110" s="5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16" x14ac:dyDescent="0.2">
      <c r="A2111" s="5">
        <v>2109</v>
      </c>
      <c r="B2111" s="5" t="s">
        <v>2110</v>
      </c>
      <c r="C2111" s="5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16" x14ac:dyDescent="0.2">
      <c r="A2112" s="5">
        <v>2110</v>
      </c>
      <c r="B2112" s="5" t="s">
        <v>2111</v>
      </c>
      <c r="C2112" s="5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16" x14ac:dyDescent="0.2">
      <c r="A2113" s="5">
        <v>2111</v>
      </c>
      <c r="B2113" s="5" t="s">
        <v>2112</v>
      </c>
      <c r="C2113" s="5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16" x14ac:dyDescent="0.2">
      <c r="A2114" s="5">
        <v>2112</v>
      </c>
      <c r="B2114" s="5" t="s">
        <v>2113</v>
      </c>
      <c r="C2114" s="5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16" x14ac:dyDescent="0.2">
      <c r="A2115" s="5">
        <v>2113</v>
      </c>
      <c r="B2115" s="5" t="s">
        <v>2114</v>
      </c>
      <c r="C2115" s="5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6">
        <f t="shared" ref="O2115:O2178" si="198">$E2115/$D2115</f>
        <v>1.0485714285714285</v>
      </c>
      <c r="P2115" s="8">
        <f t="shared" ref="P2115:P2178" si="199">IFERROR($E2115/$L2115,0)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16" x14ac:dyDescent="0.2">
      <c r="A2116" s="5">
        <v>2114</v>
      </c>
      <c r="B2116" s="5" t="s">
        <v>2115</v>
      </c>
      <c r="C2116" s="5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16" x14ac:dyDescent="0.2">
      <c r="A2117" s="5">
        <v>2115</v>
      </c>
      <c r="B2117" s="5" t="s">
        <v>2116</v>
      </c>
      <c r="C2117" s="5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16" x14ac:dyDescent="0.2">
      <c r="A2118" s="5">
        <v>2116</v>
      </c>
      <c r="B2118" s="5" t="s">
        <v>2117</v>
      </c>
      <c r="C2118" s="5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16" x14ac:dyDescent="0.2">
      <c r="A2119" s="5">
        <v>2117</v>
      </c>
      <c r="B2119" s="5" t="s">
        <v>2118</v>
      </c>
      <c r="C2119" s="5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16" x14ac:dyDescent="0.2">
      <c r="A2120" s="5">
        <v>2118</v>
      </c>
      <c r="B2120" s="5" t="s">
        <v>2119</v>
      </c>
      <c r="C2120" s="5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16" x14ac:dyDescent="0.2">
      <c r="A2121" s="5">
        <v>2119</v>
      </c>
      <c r="B2121" s="5" t="s">
        <v>2120</v>
      </c>
      <c r="C2121" s="5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16" x14ac:dyDescent="0.2">
      <c r="A2122" s="5">
        <v>2120</v>
      </c>
      <c r="B2122" s="5" t="s">
        <v>2121</v>
      </c>
      <c r="C2122" s="5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16" x14ac:dyDescent="0.2">
      <c r="A2123" s="5">
        <v>2121</v>
      </c>
      <c r="B2123" s="5" t="s">
        <v>2122</v>
      </c>
      <c r="C2123" s="5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16" x14ac:dyDescent="0.2">
      <c r="A2124" s="5">
        <v>2122</v>
      </c>
      <c r="B2124" s="5" t="s">
        <v>2123</v>
      </c>
      <c r="C2124" s="5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16" x14ac:dyDescent="0.2">
      <c r="A2125" s="5">
        <v>2123</v>
      </c>
      <c r="B2125" s="5" t="s">
        <v>2124</v>
      </c>
      <c r="C2125" s="5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16" x14ac:dyDescent="0.2">
      <c r="A2126" s="5">
        <v>2124</v>
      </c>
      <c r="B2126" s="5" t="s">
        <v>2125</v>
      </c>
      <c r="C2126" s="5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16" x14ac:dyDescent="0.2">
      <c r="A2127" s="5">
        <v>2125</v>
      </c>
      <c r="B2127" s="5" t="s">
        <v>2126</v>
      </c>
      <c r="C2127" s="5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16" x14ac:dyDescent="0.2">
      <c r="A2128" s="5">
        <v>2126</v>
      </c>
      <c r="B2128" s="5" t="s">
        <v>2127</v>
      </c>
      <c r="C2128" s="5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 s="5">
        <v>2127</v>
      </c>
      <c r="B2129" s="5" t="s">
        <v>2128</v>
      </c>
      <c r="C2129" s="5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16" x14ac:dyDescent="0.2">
      <c r="A2130" s="5">
        <v>2128</v>
      </c>
      <c r="B2130" s="5" t="s">
        <v>2129</v>
      </c>
      <c r="C2130" s="5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16" x14ac:dyDescent="0.2">
      <c r="A2131" s="5">
        <v>2129</v>
      </c>
      <c r="B2131" s="5" t="s">
        <v>2130</v>
      </c>
      <c r="C2131" s="5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16" x14ac:dyDescent="0.2">
      <c r="A2132" s="5">
        <v>2130</v>
      </c>
      <c r="B2132" s="5" t="s">
        <v>2131</v>
      </c>
      <c r="C2132" s="5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16" x14ac:dyDescent="0.2">
      <c r="A2133" s="5">
        <v>2131</v>
      </c>
      <c r="B2133" s="5" t="s">
        <v>2132</v>
      </c>
      <c r="C2133" s="5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16" x14ac:dyDescent="0.2">
      <c r="A2134" s="5">
        <v>2132</v>
      </c>
      <c r="B2134" s="5" t="s">
        <v>2133</v>
      </c>
      <c r="C2134" s="5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16" x14ac:dyDescent="0.2">
      <c r="A2135" s="5">
        <v>2133</v>
      </c>
      <c r="B2135" s="5" t="s">
        <v>2134</v>
      </c>
      <c r="C2135" s="5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16" x14ac:dyDescent="0.2">
      <c r="A2136" s="5">
        <v>2134</v>
      </c>
      <c r="B2136" s="5" t="s">
        <v>2135</v>
      </c>
      <c r="C2136" s="5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16" x14ac:dyDescent="0.2">
      <c r="A2137" s="5">
        <v>2135</v>
      </c>
      <c r="B2137" s="5" t="s">
        <v>2136</v>
      </c>
      <c r="C2137" s="5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16" x14ac:dyDescent="0.2">
      <c r="A2138" s="5">
        <v>2136</v>
      </c>
      <c r="B2138" s="5" t="s">
        <v>2137</v>
      </c>
      <c r="C2138" s="5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16" x14ac:dyDescent="0.2">
      <c r="A2139" s="5">
        <v>2137</v>
      </c>
      <c r="B2139" s="5" t="s">
        <v>2138</v>
      </c>
      <c r="C2139" s="5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16" x14ac:dyDescent="0.2">
      <c r="A2140" s="5">
        <v>2138</v>
      </c>
      <c r="B2140" s="5" t="s">
        <v>2139</v>
      </c>
      <c r="C2140" s="5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16" x14ac:dyDescent="0.2">
      <c r="A2141" s="5">
        <v>2139</v>
      </c>
      <c r="B2141" s="5" t="s">
        <v>2140</v>
      </c>
      <c r="C2141" s="5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16" x14ac:dyDescent="0.2">
      <c r="A2142" s="5">
        <v>2140</v>
      </c>
      <c r="B2142" s="5" t="s">
        <v>2141</v>
      </c>
      <c r="C2142" s="5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16" x14ac:dyDescent="0.2">
      <c r="A2143" s="5">
        <v>2141</v>
      </c>
      <c r="B2143" s="5" t="s">
        <v>2142</v>
      </c>
      <c r="C2143" s="5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16" x14ac:dyDescent="0.2">
      <c r="A2144" s="5">
        <v>2142</v>
      </c>
      <c r="B2144" s="5" t="s">
        <v>2143</v>
      </c>
      <c r="C2144" s="5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16" x14ac:dyDescent="0.2">
      <c r="A2145" s="5">
        <v>2143</v>
      </c>
      <c r="B2145" s="5" t="s">
        <v>2144</v>
      </c>
      <c r="C2145" s="5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16" x14ac:dyDescent="0.2">
      <c r="A2146" s="5">
        <v>2144</v>
      </c>
      <c r="B2146" s="5" t="s">
        <v>2145</v>
      </c>
      <c r="C2146" s="5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16" x14ac:dyDescent="0.2">
      <c r="A2147" s="5">
        <v>2145</v>
      </c>
      <c r="B2147" s="5" t="s">
        <v>2146</v>
      </c>
      <c r="C2147" s="5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16" x14ac:dyDescent="0.2">
      <c r="A2148" s="5">
        <v>2146</v>
      </c>
      <c r="B2148" s="5" t="s">
        <v>2147</v>
      </c>
      <c r="C2148" s="5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 s="5">
        <v>2147</v>
      </c>
      <c r="B2149" s="5" t="s">
        <v>2148</v>
      </c>
      <c r="C2149" s="5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16" x14ac:dyDescent="0.2">
      <c r="A2150" s="5">
        <v>2148</v>
      </c>
      <c r="B2150" s="5" t="s">
        <v>2149</v>
      </c>
      <c r="C2150" s="5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16" x14ac:dyDescent="0.2">
      <c r="A2151" s="5">
        <v>2149</v>
      </c>
      <c r="B2151" s="5" t="s">
        <v>2150</v>
      </c>
      <c r="C2151" s="5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 s="5">
        <v>2150</v>
      </c>
      <c r="B2152" s="5" t="s">
        <v>2151</v>
      </c>
      <c r="C2152" s="5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16" x14ac:dyDescent="0.2">
      <c r="A2153" s="5">
        <v>2151</v>
      </c>
      <c r="B2153" s="5" t="s">
        <v>2152</v>
      </c>
      <c r="C2153" s="5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16" x14ac:dyDescent="0.2">
      <c r="A2154" s="5">
        <v>2152</v>
      </c>
      <c r="B2154" s="5" t="s">
        <v>2153</v>
      </c>
      <c r="C2154" s="5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16" x14ac:dyDescent="0.2">
      <c r="A2155" s="5">
        <v>2153</v>
      </c>
      <c r="B2155" s="5" t="s">
        <v>2154</v>
      </c>
      <c r="C2155" s="5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16" x14ac:dyDescent="0.2">
      <c r="A2156" s="5">
        <v>2154</v>
      </c>
      <c r="B2156" s="5" t="s">
        <v>2155</v>
      </c>
      <c r="C2156" s="5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16" x14ac:dyDescent="0.2">
      <c r="A2157" s="5">
        <v>2155</v>
      </c>
      <c r="B2157" s="5" t="s">
        <v>2156</v>
      </c>
      <c r="C2157" s="5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16" x14ac:dyDescent="0.2">
      <c r="A2158" s="5">
        <v>2156</v>
      </c>
      <c r="B2158" s="5" t="s">
        <v>2157</v>
      </c>
      <c r="C2158" s="5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16" x14ac:dyDescent="0.2">
      <c r="A2159" s="5">
        <v>2157</v>
      </c>
      <c r="B2159" s="5" t="s">
        <v>2158</v>
      </c>
      <c r="C2159" s="5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16" x14ac:dyDescent="0.2">
      <c r="A2160" s="5">
        <v>2158</v>
      </c>
      <c r="B2160" s="5" t="s">
        <v>2159</v>
      </c>
      <c r="C2160" s="5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16" x14ac:dyDescent="0.2">
      <c r="A2161" s="5">
        <v>2159</v>
      </c>
      <c r="B2161" s="5" t="s">
        <v>2160</v>
      </c>
      <c r="C2161" s="5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16" x14ac:dyDescent="0.2">
      <c r="A2162" s="5">
        <v>2160</v>
      </c>
      <c r="B2162" s="5" t="s">
        <v>2161</v>
      </c>
      <c r="C2162" s="5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16" x14ac:dyDescent="0.2">
      <c r="A2163" s="5">
        <v>2161</v>
      </c>
      <c r="B2163" s="5" t="s">
        <v>2162</v>
      </c>
      <c r="C2163" s="5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16" x14ac:dyDescent="0.2">
      <c r="A2164" s="5">
        <v>2162</v>
      </c>
      <c r="B2164" s="5" t="s">
        <v>2163</v>
      </c>
      <c r="C2164" s="5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16" x14ac:dyDescent="0.2">
      <c r="A2165" s="5">
        <v>2163</v>
      </c>
      <c r="B2165" s="5" t="s">
        <v>2164</v>
      </c>
      <c r="C2165" s="5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16" x14ac:dyDescent="0.2">
      <c r="A2166" s="5">
        <v>2164</v>
      </c>
      <c r="B2166" s="5" t="s">
        <v>2165</v>
      </c>
      <c r="C2166" s="5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16" x14ac:dyDescent="0.2">
      <c r="A2167" s="5">
        <v>2165</v>
      </c>
      <c r="B2167" s="5" t="s">
        <v>2166</v>
      </c>
      <c r="C2167" s="5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16" x14ac:dyDescent="0.2">
      <c r="A2168" s="5">
        <v>2166</v>
      </c>
      <c r="B2168" s="5" t="s">
        <v>2167</v>
      </c>
      <c r="C2168" s="5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16" x14ac:dyDescent="0.2">
      <c r="A2169" s="5">
        <v>2167</v>
      </c>
      <c r="B2169" s="5" t="s">
        <v>2168</v>
      </c>
      <c r="C2169" s="5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16" x14ac:dyDescent="0.2">
      <c r="A2170" s="5">
        <v>2168</v>
      </c>
      <c r="B2170" s="5" t="s">
        <v>2169</v>
      </c>
      <c r="C2170" s="5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16" x14ac:dyDescent="0.2">
      <c r="A2171" s="5">
        <v>2169</v>
      </c>
      <c r="B2171" s="5" t="s">
        <v>2170</v>
      </c>
      <c r="C2171" s="5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16" x14ac:dyDescent="0.2">
      <c r="A2172" s="5">
        <v>2170</v>
      </c>
      <c r="B2172" s="5" t="s">
        <v>2171</v>
      </c>
      <c r="C2172" s="5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16" x14ac:dyDescent="0.2">
      <c r="A2173" s="5">
        <v>2171</v>
      </c>
      <c r="B2173" s="5" t="s">
        <v>2172</v>
      </c>
      <c r="C2173" s="5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16" x14ac:dyDescent="0.2">
      <c r="A2174" s="5">
        <v>2172</v>
      </c>
      <c r="B2174" s="5" t="s">
        <v>2173</v>
      </c>
      <c r="C2174" s="5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16" x14ac:dyDescent="0.2">
      <c r="A2175" s="5">
        <v>2173</v>
      </c>
      <c r="B2175" s="5" t="s">
        <v>2174</v>
      </c>
      <c r="C2175" s="5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16" x14ac:dyDescent="0.2">
      <c r="A2176" s="5">
        <v>2174</v>
      </c>
      <c r="B2176" s="5" t="s">
        <v>2175</v>
      </c>
      <c r="C2176" s="5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16" x14ac:dyDescent="0.2">
      <c r="A2177" s="5">
        <v>2175</v>
      </c>
      <c r="B2177" s="5" t="s">
        <v>2176</v>
      </c>
      <c r="C2177" s="5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16" x14ac:dyDescent="0.2">
      <c r="A2178" s="5">
        <v>2176</v>
      </c>
      <c r="B2178" s="5" t="s">
        <v>2177</v>
      </c>
      <c r="C2178" s="5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16" x14ac:dyDescent="0.2">
      <c r="A2179" s="5">
        <v>2177</v>
      </c>
      <c r="B2179" s="5" t="s">
        <v>2178</v>
      </c>
      <c r="C2179" s="5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6">
        <f t="shared" ref="O2179:O2242" si="204">$E2179/$D2179</f>
        <v>1.0012000000000001</v>
      </c>
      <c r="P2179" s="8">
        <f t="shared" ref="P2179:P2242" si="205">IFERROR($E2179/$L2179,0)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16" x14ac:dyDescent="0.2">
      <c r="A2180" s="5">
        <v>2178</v>
      </c>
      <c r="B2180" s="5" t="s">
        <v>2179</v>
      </c>
      <c r="C2180" s="5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16" x14ac:dyDescent="0.2">
      <c r="A2181" s="5">
        <v>2179</v>
      </c>
      <c r="B2181" s="5" t="s">
        <v>2180</v>
      </c>
      <c r="C2181" s="5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16" x14ac:dyDescent="0.2">
      <c r="A2182" s="5">
        <v>2180</v>
      </c>
      <c r="B2182" s="5" t="s">
        <v>2181</v>
      </c>
      <c r="C2182" s="5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16" x14ac:dyDescent="0.2">
      <c r="A2183" s="5">
        <v>2181</v>
      </c>
      <c r="B2183" s="5" t="s">
        <v>2182</v>
      </c>
      <c r="C2183" s="5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16" x14ac:dyDescent="0.2">
      <c r="A2184" s="5">
        <v>2182</v>
      </c>
      <c r="B2184" s="5" t="s">
        <v>2183</v>
      </c>
      <c r="C2184" s="5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16" x14ac:dyDescent="0.2">
      <c r="A2185" s="5">
        <v>2183</v>
      </c>
      <c r="B2185" s="5" t="s">
        <v>2184</v>
      </c>
      <c r="C2185" s="5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16" x14ac:dyDescent="0.2">
      <c r="A2186" s="5">
        <v>2184</v>
      </c>
      <c r="B2186" s="5" t="s">
        <v>2185</v>
      </c>
      <c r="C2186" s="5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16" x14ac:dyDescent="0.2">
      <c r="A2187" s="5">
        <v>2185</v>
      </c>
      <c r="B2187" s="5" t="s">
        <v>2186</v>
      </c>
      <c r="C2187" s="5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16" x14ac:dyDescent="0.2">
      <c r="A2188" s="5">
        <v>2186</v>
      </c>
      <c r="B2188" s="5" t="s">
        <v>2187</v>
      </c>
      <c r="C2188" s="5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16" x14ac:dyDescent="0.2">
      <c r="A2189" s="5">
        <v>2187</v>
      </c>
      <c r="B2189" s="5" t="s">
        <v>2188</v>
      </c>
      <c r="C2189" s="5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16" x14ac:dyDescent="0.2">
      <c r="A2190" s="5">
        <v>2188</v>
      </c>
      <c r="B2190" s="5" t="s">
        <v>2189</v>
      </c>
      <c r="C2190" s="5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16" x14ac:dyDescent="0.2">
      <c r="A2191" s="5">
        <v>2189</v>
      </c>
      <c r="B2191" s="5" t="s">
        <v>2190</v>
      </c>
      <c r="C2191" s="5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16" x14ac:dyDescent="0.2">
      <c r="A2192" s="5">
        <v>2190</v>
      </c>
      <c r="B2192" s="5" t="s">
        <v>2191</v>
      </c>
      <c r="C2192" s="5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16" x14ac:dyDescent="0.2">
      <c r="A2193" s="5">
        <v>2191</v>
      </c>
      <c r="B2193" s="5" t="s">
        <v>2192</v>
      </c>
      <c r="C2193" s="5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16" x14ac:dyDescent="0.2">
      <c r="A2194" s="5">
        <v>2192</v>
      </c>
      <c r="B2194" s="5" t="s">
        <v>2193</v>
      </c>
      <c r="C2194" s="5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16" x14ac:dyDescent="0.2">
      <c r="A2195" s="5">
        <v>2193</v>
      </c>
      <c r="B2195" s="5" t="s">
        <v>2194</v>
      </c>
      <c r="C2195" s="5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16" x14ac:dyDescent="0.2">
      <c r="A2196" s="5">
        <v>2194</v>
      </c>
      <c r="B2196" s="5" t="s">
        <v>2195</v>
      </c>
      <c r="C2196" s="5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16" x14ac:dyDescent="0.2">
      <c r="A2197" s="5">
        <v>2195</v>
      </c>
      <c r="B2197" s="5" t="s">
        <v>2196</v>
      </c>
      <c r="C2197" s="5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16" x14ac:dyDescent="0.2">
      <c r="A2198" s="5">
        <v>2196</v>
      </c>
      <c r="B2198" s="5" t="s">
        <v>2197</v>
      </c>
      <c r="C2198" s="5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16" x14ac:dyDescent="0.2">
      <c r="A2199" s="5">
        <v>2197</v>
      </c>
      <c r="B2199" s="5" t="s">
        <v>2198</v>
      </c>
      <c r="C2199" s="5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16" x14ac:dyDescent="0.2">
      <c r="A2200" s="5">
        <v>2198</v>
      </c>
      <c r="B2200" s="5" t="s">
        <v>2199</v>
      </c>
      <c r="C2200" s="5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16" x14ac:dyDescent="0.2">
      <c r="A2201" s="5">
        <v>2199</v>
      </c>
      <c r="B2201" s="5" t="s">
        <v>2200</v>
      </c>
      <c r="C2201" s="5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16" x14ac:dyDescent="0.2">
      <c r="A2202" s="5">
        <v>2200</v>
      </c>
      <c r="B2202" s="5" t="s">
        <v>2201</v>
      </c>
      <c r="C2202" s="5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16" x14ac:dyDescent="0.2">
      <c r="A2203" s="5">
        <v>2201</v>
      </c>
      <c r="B2203" s="5" t="s">
        <v>2202</v>
      </c>
      <c r="C2203" s="5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16" x14ac:dyDescent="0.2">
      <c r="A2204" s="5">
        <v>2202</v>
      </c>
      <c r="B2204" s="5" t="s">
        <v>2203</v>
      </c>
      <c r="C2204" s="5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16" x14ac:dyDescent="0.2">
      <c r="A2205" s="5">
        <v>2203</v>
      </c>
      <c r="B2205" s="5" t="s">
        <v>2204</v>
      </c>
      <c r="C2205" s="5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16" x14ac:dyDescent="0.2">
      <c r="A2206" s="5">
        <v>2204</v>
      </c>
      <c r="B2206" s="5" t="s">
        <v>2205</v>
      </c>
      <c r="C2206" s="5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16" x14ac:dyDescent="0.2">
      <c r="A2207" s="5">
        <v>2205</v>
      </c>
      <c r="B2207" s="5" t="s">
        <v>2206</v>
      </c>
      <c r="C2207" s="5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16" x14ac:dyDescent="0.2">
      <c r="A2208" s="5">
        <v>2206</v>
      </c>
      <c r="B2208" s="5" t="s">
        <v>2207</v>
      </c>
      <c r="C2208" s="5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16" x14ac:dyDescent="0.2">
      <c r="A2209" s="5">
        <v>2207</v>
      </c>
      <c r="B2209" s="5" t="s">
        <v>2208</v>
      </c>
      <c r="C2209" s="5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16" x14ac:dyDescent="0.2">
      <c r="A2210" s="5">
        <v>2208</v>
      </c>
      <c r="B2210" s="5" t="s">
        <v>2209</v>
      </c>
      <c r="C2210" s="5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16" x14ac:dyDescent="0.2">
      <c r="A2211" s="5">
        <v>2209</v>
      </c>
      <c r="B2211" s="5" t="s">
        <v>2210</v>
      </c>
      <c r="C2211" s="5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16" x14ac:dyDescent="0.2">
      <c r="A2212" s="5">
        <v>2210</v>
      </c>
      <c r="B2212" s="5" t="s">
        <v>2211</v>
      </c>
      <c r="C2212" s="5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16" x14ac:dyDescent="0.2">
      <c r="A2213" s="5">
        <v>2211</v>
      </c>
      <c r="B2213" s="5" t="s">
        <v>2212</v>
      </c>
      <c r="C2213" s="5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16" x14ac:dyDescent="0.2">
      <c r="A2214" s="5">
        <v>2212</v>
      </c>
      <c r="B2214" s="5" t="s">
        <v>2213</v>
      </c>
      <c r="C2214" s="5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16" x14ac:dyDescent="0.2">
      <c r="A2215" s="5">
        <v>2213</v>
      </c>
      <c r="B2215" s="5" t="s">
        <v>2214</v>
      </c>
      <c r="C2215" s="5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16" x14ac:dyDescent="0.2">
      <c r="A2216" s="5">
        <v>2214</v>
      </c>
      <c r="B2216" s="5" t="s">
        <v>2215</v>
      </c>
      <c r="C2216" s="5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16" x14ac:dyDescent="0.2">
      <c r="A2217" s="5">
        <v>2215</v>
      </c>
      <c r="B2217" s="5" t="s">
        <v>2216</v>
      </c>
      <c r="C2217" s="5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16" x14ac:dyDescent="0.2">
      <c r="A2218" s="5">
        <v>2216</v>
      </c>
      <c r="B2218" s="5" t="s">
        <v>2217</v>
      </c>
      <c r="C2218" s="5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16" x14ac:dyDescent="0.2">
      <c r="A2219" s="5">
        <v>2217</v>
      </c>
      <c r="B2219" s="5" t="s">
        <v>2218</v>
      </c>
      <c r="C2219" s="5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16" x14ac:dyDescent="0.2">
      <c r="A2220" s="5">
        <v>2218</v>
      </c>
      <c r="B2220" s="5" t="s">
        <v>2219</v>
      </c>
      <c r="C2220" s="5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16" x14ac:dyDescent="0.2">
      <c r="A2221" s="5">
        <v>2219</v>
      </c>
      <c r="B2221" s="5" t="s">
        <v>2220</v>
      </c>
      <c r="C2221" s="5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16" x14ac:dyDescent="0.2">
      <c r="A2222" s="5">
        <v>2220</v>
      </c>
      <c r="B2222" s="5" t="s">
        <v>2221</v>
      </c>
      <c r="C2222" s="5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16" x14ac:dyDescent="0.2">
      <c r="A2223" s="5">
        <v>2221</v>
      </c>
      <c r="B2223" s="5" t="s">
        <v>2222</v>
      </c>
      <c r="C2223" s="5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16" x14ac:dyDescent="0.2">
      <c r="A2224" s="5">
        <v>2222</v>
      </c>
      <c r="B2224" s="5" t="s">
        <v>2223</v>
      </c>
      <c r="C2224" s="5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16" x14ac:dyDescent="0.2">
      <c r="A2225" s="5">
        <v>2223</v>
      </c>
      <c r="B2225" s="5" t="s">
        <v>2224</v>
      </c>
      <c r="C2225" s="5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16" x14ac:dyDescent="0.2">
      <c r="A2226" s="5">
        <v>2224</v>
      </c>
      <c r="B2226" s="5" t="s">
        <v>2225</v>
      </c>
      <c r="C2226" s="5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16" x14ac:dyDescent="0.2">
      <c r="A2227" s="5">
        <v>2225</v>
      </c>
      <c r="B2227" s="5" t="s">
        <v>2226</v>
      </c>
      <c r="C2227" s="5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16" x14ac:dyDescent="0.2">
      <c r="A2228" s="5">
        <v>2226</v>
      </c>
      <c r="B2228" s="5" t="s">
        <v>2227</v>
      </c>
      <c r="C2228" s="5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16" x14ac:dyDescent="0.2">
      <c r="A2229" s="5">
        <v>2227</v>
      </c>
      <c r="B2229" s="5" t="s">
        <v>2228</v>
      </c>
      <c r="C2229" s="5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16" x14ac:dyDescent="0.2">
      <c r="A2230" s="5">
        <v>2228</v>
      </c>
      <c r="B2230" s="5" t="s">
        <v>2229</v>
      </c>
      <c r="C2230" s="5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16" x14ac:dyDescent="0.2">
      <c r="A2231" s="5">
        <v>2229</v>
      </c>
      <c r="B2231" s="5" t="s">
        <v>2230</v>
      </c>
      <c r="C2231" s="5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16" x14ac:dyDescent="0.2">
      <c r="A2232" s="5">
        <v>2230</v>
      </c>
      <c r="B2232" s="5" t="s">
        <v>2231</v>
      </c>
      <c r="C2232" s="5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16" x14ac:dyDescent="0.2">
      <c r="A2233" s="5">
        <v>2231</v>
      </c>
      <c r="B2233" s="5" t="s">
        <v>2232</v>
      </c>
      <c r="C2233" s="5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16" x14ac:dyDescent="0.2">
      <c r="A2234" s="5">
        <v>2232</v>
      </c>
      <c r="B2234" s="5" t="s">
        <v>2233</v>
      </c>
      <c r="C2234" s="5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16" x14ac:dyDescent="0.2">
      <c r="A2235" s="5">
        <v>2233</v>
      </c>
      <c r="B2235" s="5" t="s">
        <v>2234</v>
      </c>
      <c r="C2235" s="5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16" x14ac:dyDescent="0.2">
      <c r="A2236" s="5">
        <v>2234</v>
      </c>
      <c r="B2236" s="5" t="s">
        <v>2235</v>
      </c>
      <c r="C2236" s="5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16" x14ac:dyDescent="0.2">
      <c r="A2237" s="5">
        <v>2235</v>
      </c>
      <c r="B2237" s="5" t="s">
        <v>2236</v>
      </c>
      <c r="C2237" s="5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16" x14ac:dyDescent="0.2">
      <c r="A2238" s="5">
        <v>2236</v>
      </c>
      <c r="B2238" s="5" t="s">
        <v>2237</v>
      </c>
      <c r="C2238" s="5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16" x14ac:dyDescent="0.2">
      <c r="A2239" s="5">
        <v>2237</v>
      </c>
      <c r="B2239" s="5" t="s">
        <v>2238</v>
      </c>
      <c r="C2239" s="5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16" x14ac:dyDescent="0.2">
      <c r="A2240" s="5">
        <v>2238</v>
      </c>
      <c r="B2240" s="5" t="s">
        <v>2239</v>
      </c>
      <c r="C2240" s="5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16" x14ac:dyDescent="0.2">
      <c r="A2241" s="5">
        <v>2239</v>
      </c>
      <c r="B2241" s="5" t="s">
        <v>2240</v>
      </c>
      <c r="C2241" s="5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16" x14ac:dyDescent="0.2">
      <c r="A2242" s="5">
        <v>2240</v>
      </c>
      <c r="B2242" s="5" t="s">
        <v>2241</v>
      </c>
      <c r="C2242" s="5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16" x14ac:dyDescent="0.2">
      <c r="A2243" s="5">
        <v>2241</v>
      </c>
      <c r="B2243" s="5" t="s">
        <v>2242</v>
      </c>
      <c r="C2243" s="5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6">
        <f t="shared" ref="O2243:O2306" si="210">$E2243/$D2243</f>
        <v>8.0640000000000001</v>
      </c>
      <c r="P2243" s="8">
        <f t="shared" ref="P2243:P2306" si="211">IFERROR($E2243/$L2243,0)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16" x14ac:dyDescent="0.2">
      <c r="A2244" s="5">
        <v>2242</v>
      </c>
      <c r="B2244" s="5" t="s">
        <v>2243</v>
      </c>
      <c r="C2244" s="5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16" x14ac:dyDescent="0.2">
      <c r="A2245" s="5">
        <v>2243</v>
      </c>
      <c r="B2245" s="5" t="s">
        <v>2244</v>
      </c>
      <c r="C2245" s="5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16" x14ac:dyDescent="0.2">
      <c r="A2246" s="5">
        <v>2244</v>
      </c>
      <c r="B2246" s="5" t="s">
        <v>2245</v>
      </c>
      <c r="C2246" s="5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16" x14ac:dyDescent="0.2">
      <c r="A2247" s="5">
        <v>2245</v>
      </c>
      <c r="B2247" s="5" t="s">
        <v>2246</v>
      </c>
      <c r="C2247" s="5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16" x14ac:dyDescent="0.2">
      <c r="A2248" s="5">
        <v>2246</v>
      </c>
      <c r="B2248" s="5" t="s">
        <v>2247</v>
      </c>
      <c r="C2248" s="5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16" x14ac:dyDescent="0.2">
      <c r="A2249" s="5">
        <v>2247</v>
      </c>
      <c r="B2249" s="5" t="s">
        <v>2248</v>
      </c>
      <c r="C2249" s="5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16" x14ac:dyDescent="0.2">
      <c r="A2250" s="5">
        <v>2248</v>
      </c>
      <c r="B2250" s="5" t="s">
        <v>2249</v>
      </c>
      <c r="C2250" s="5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16" x14ac:dyDescent="0.2">
      <c r="A2251" s="5">
        <v>2249</v>
      </c>
      <c r="B2251" s="5" t="s">
        <v>2250</v>
      </c>
      <c r="C2251" s="5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16" x14ac:dyDescent="0.2">
      <c r="A2252" s="5">
        <v>2250</v>
      </c>
      <c r="B2252" s="5" t="s">
        <v>2251</v>
      </c>
      <c r="C2252" s="5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16" x14ac:dyDescent="0.2">
      <c r="A2253" s="5">
        <v>2251</v>
      </c>
      <c r="B2253" s="5" t="s">
        <v>2252</v>
      </c>
      <c r="C2253" s="5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16" x14ac:dyDescent="0.2">
      <c r="A2254" s="5">
        <v>2252</v>
      </c>
      <c r="B2254" s="5" t="s">
        <v>2253</v>
      </c>
      <c r="C2254" s="5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16" x14ac:dyDescent="0.2">
      <c r="A2255" s="5">
        <v>2253</v>
      </c>
      <c r="B2255" s="5" t="s">
        <v>2254</v>
      </c>
      <c r="C2255" s="5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16" x14ac:dyDescent="0.2">
      <c r="A2256" s="5">
        <v>2254</v>
      </c>
      <c r="B2256" s="5" t="s">
        <v>2255</v>
      </c>
      <c r="C2256" s="5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16" x14ac:dyDescent="0.2">
      <c r="A2257" s="5">
        <v>2255</v>
      </c>
      <c r="B2257" s="5" t="s">
        <v>2256</v>
      </c>
      <c r="C2257" s="5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16" x14ac:dyDescent="0.2">
      <c r="A2258" s="5">
        <v>2256</v>
      </c>
      <c r="B2258" s="5" t="s">
        <v>2257</v>
      </c>
      <c r="C2258" s="5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16" x14ac:dyDescent="0.2">
      <c r="A2259" s="5">
        <v>2257</v>
      </c>
      <c r="B2259" s="5" t="s">
        <v>2258</v>
      </c>
      <c r="C2259" s="5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16" x14ac:dyDescent="0.2">
      <c r="A2260" s="5">
        <v>2258</v>
      </c>
      <c r="B2260" s="5" t="s">
        <v>2259</v>
      </c>
      <c r="C2260" s="5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16" x14ac:dyDescent="0.2">
      <c r="A2261" s="5">
        <v>2259</v>
      </c>
      <c r="B2261" s="5" t="s">
        <v>2260</v>
      </c>
      <c r="C2261" s="5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16" x14ac:dyDescent="0.2">
      <c r="A2262" s="5">
        <v>2260</v>
      </c>
      <c r="B2262" s="5" t="s">
        <v>2261</v>
      </c>
      <c r="C2262" s="5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16" x14ac:dyDescent="0.2">
      <c r="A2263" s="5">
        <v>2261</v>
      </c>
      <c r="B2263" s="5" t="s">
        <v>2262</v>
      </c>
      <c r="C2263" s="5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16" x14ac:dyDescent="0.2">
      <c r="A2264" s="5">
        <v>2262</v>
      </c>
      <c r="B2264" s="5" t="s">
        <v>2263</v>
      </c>
      <c r="C2264" s="5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16" x14ac:dyDescent="0.2">
      <c r="A2265" s="5">
        <v>2263</v>
      </c>
      <c r="B2265" s="5" t="s">
        <v>2264</v>
      </c>
      <c r="C2265" s="5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16" x14ac:dyDescent="0.2">
      <c r="A2266" s="5">
        <v>2264</v>
      </c>
      <c r="B2266" s="5" t="s">
        <v>2265</v>
      </c>
      <c r="C2266" s="5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16" x14ac:dyDescent="0.2">
      <c r="A2267" s="5">
        <v>2265</v>
      </c>
      <c r="B2267" s="5" t="s">
        <v>2266</v>
      </c>
      <c r="C2267" s="5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16" x14ac:dyDescent="0.2">
      <c r="A2268" s="5">
        <v>2266</v>
      </c>
      <c r="B2268" s="5" t="s">
        <v>2267</v>
      </c>
      <c r="C2268" s="5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16" x14ac:dyDescent="0.2">
      <c r="A2269" s="5">
        <v>2267</v>
      </c>
      <c r="B2269" s="5" t="s">
        <v>2268</v>
      </c>
      <c r="C2269" s="5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16" x14ac:dyDescent="0.2">
      <c r="A2270" s="5">
        <v>2268</v>
      </c>
      <c r="B2270" s="5" t="s">
        <v>2269</v>
      </c>
      <c r="C2270" s="5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16" x14ac:dyDescent="0.2">
      <c r="A2271" s="5">
        <v>2269</v>
      </c>
      <c r="B2271" s="5" t="s">
        <v>2270</v>
      </c>
      <c r="C2271" s="5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16" x14ac:dyDescent="0.2">
      <c r="A2272" s="5">
        <v>2270</v>
      </c>
      <c r="B2272" s="5" t="s">
        <v>2271</v>
      </c>
      <c r="C2272" s="5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16" x14ac:dyDescent="0.2">
      <c r="A2273" s="5">
        <v>2271</v>
      </c>
      <c r="B2273" s="5" t="s">
        <v>2272</v>
      </c>
      <c r="C2273" s="5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16" x14ac:dyDescent="0.2">
      <c r="A2274" s="5">
        <v>2272</v>
      </c>
      <c r="B2274" s="5" t="s">
        <v>2273</v>
      </c>
      <c r="C2274" s="5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16" x14ac:dyDescent="0.2">
      <c r="A2275" s="5">
        <v>2273</v>
      </c>
      <c r="B2275" s="5" t="s">
        <v>2274</v>
      </c>
      <c r="C2275" s="5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16" x14ac:dyDescent="0.2">
      <c r="A2276" s="5">
        <v>2274</v>
      </c>
      <c r="B2276" s="5" t="s">
        <v>2275</v>
      </c>
      <c r="C2276" s="5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16" x14ac:dyDescent="0.2">
      <c r="A2277" s="5">
        <v>2275</v>
      </c>
      <c r="B2277" s="5" t="s">
        <v>2276</v>
      </c>
      <c r="C2277" s="5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16" x14ac:dyDescent="0.2">
      <c r="A2278" s="5">
        <v>2276</v>
      </c>
      <c r="B2278" s="5" t="s">
        <v>2277</v>
      </c>
      <c r="C2278" s="5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16" x14ac:dyDescent="0.2">
      <c r="A2279" s="5">
        <v>2277</v>
      </c>
      <c r="B2279" s="5" t="s">
        <v>2278</v>
      </c>
      <c r="C2279" s="5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16" x14ac:dyDescent="0.2">
      <c r="A2280" s="5">
        <v>2278</v>
      </c>
      <c r="B2280" s="5" t="s">
        <v>2279</v>
      </c>
      <c r="C2280" s="5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16" x14ac:dyDescent="0.2">
      <c r="A2281" s="5">
        <v>2279</v>
      </c>
      <c r="B2281" s="5" t="s">
        <v>2280</v>
      </c>
      <c r="C2281" s="5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16" x14ac:dyDescent="0.2">
      <c r="A2282" s="5">
        <v>2280</v>
      </c>
      <c r="B2282" s="5" t="s">
        <v>2281</v>
      </c>
      <c r="C2282" s="5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16" x14ac:dyDescent="0.2">
      <c r="A2283" s="5">
        <v>2281</v>
      </c>
      <c r="B2283" s="5" t="s">
        <v>2282</v>
      </c>
      <c r="C2283" s="5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16" x14ac:dyDescent="0.2">
      <c r="A2284" s="5">
        <v>2282</v>
      </c>
      <c r="B2284" s="5" t="s">
        <v>2283</v>
      </c>
      <c r="C2284" s="5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16" x14ac:dyDescent="0.2">
      <c r="A2285" s="5">
        <v>2283</v>
      </c>
      <c r="B2285" s="5" t="s">
        <v>2284</v>
      </c>
      <c r="C2285" s="5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16" x14ac:dyDescent="0.2">
      <c r="A2286" s="5">
        <v>2284</v>
      </c>
      <c r="B2286" s="5" t="s">
        <v>2285</v>
      </c>
      <c r="C2286" s="5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16" x14ac:dyDescent="0.2">
      <c r="A2287" s="5">
        <v>2285</v>
      </c>
      <c r="B2287" s="5" t="s">
        <v>2286</v>
      </c>
      <c r="C2287" s="5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16" x14ac:dyDescent="0.2">
      <c r="A2288" s="5">
        <v>2286</v>
      </c>
      <c r="B2288" s="5" t="s">
        <v>2287</v>
      </c>
      <c r="C2288" s="5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16" x14ac:dyDescent="0.2">
      <c r="A2289" s="5">
        <v>2287</v>
      </c>
      <c r="B2289" s="5" t="s">
        <v>2288</v>
      </c>
      <c r="C2289" s="5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16" x14ac:dyDescent="0.2">
      <c r="A2290" s="5">
        <v>2288</v>
      </c>
      <c r="B2290" s="5" t="s">
        <v>2289</v>
      </c>
      <c r="C2290" s="5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16" x14ac:dyDescent="0.2">
      <c r="A2291" s="5">
        <v>2289</v>
      </c>
      <c r="B2291" s="5" t="s">
        <v>2290</v>
      </c>
      <c r="C2291" s="5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16" x14ac:dyDescent="0.2">
      <c r="A2292" s="5">
        <v>2290</v>
      </c>
      <c r="B2292" s="5" t="s">
        <v>2291</v>
      </c>
      <c r="C2292" s="5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16" x14ac:dyDescent="0.2">
      <c r="A2293" s="5">
        <v>2291</v>
      </c>
      <c r="B2293" s="5" t="s">
        <v>2292</v>
      </c>
      <c r="C2293" s="5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16" x14ac:dyDescent="0.2">
      <c r="A2294" s="5">
        <v>2292</v>
      </c>
      <c r="B2294" s="5" t="s">
        <v>2293</v>
      </c>
      <c r="C2294" s="5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16" x14ac:dyDescent="0.2">
      <c r="A2295" s="5">
        <v>2293</v>
      </c>
      <c r="B2295" s="5" t="s">
        <v>2294</v>
      </c>
      <c r="C2295" s="5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16" x14ac:dyDescent="0.2">
      <c r="A2296" s="5">
        <v>2294</v>
      </c>
      <c r="B2296" s="5" t="s">
        <v>2295</v>
      </c>
      <c r="C2296" s="5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16" x14ac:dyDescent="0.2">
      <c r="A2297" s="5">
        <v>2295</v>
      </c>
      <c r="B2297" s="5" t="s">
        <v>2296</v>
      </c>
      <c r="C2297" s="5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16" x14ac:dyDescent="0.2">
      <c r="A2298" s="5">
        <v>2296</v>
      </c>
      <c r="B2298" s="5" t="s">
        <v>2297</v>
      </c>
      <c r="C2298" s="5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16" x14ac:dyDescent="0.2">
      <c r="A2299" s="5">
        <v>2297</v>
      </c>
      <c r="B2299" s="5" t="s">
        <v>2298</v>
      </c>
      <c r="C2299" s="5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16" x14ac:dyDescent="0.2">
      <c r="A2300" s="5">
        <v>2298</v>
      </c>
      <c r="B2300" s="5" t="s">
        <v>2299</v>
      </c>
      <c r="C2300" s="5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16" x14ac:dyDescent="0.2">
      <c r="A2301" s="5">
        <v>2299</v>
      </c>
      <c r="B2301" s="5" t="s">
        <v>2300</v>
      </c>
      <c r="C2301" s="5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16" x14ac:dyDescent="0.2">
      <c r="A2302" s="5">
        <v>2300</v>
      </c>
      <c r="B2302" s="5" t="s">
        <v>2301</v>
      </c>
      <c r="C2302" s="5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16" x14ac:dyDescent="0.2">
      <c r="A2303" s="5">
        <v>2301</v>
      </c>
      <c r="B2303" s="5" t="s">
        <v>2302</v>
      </c>
      <c r="C2303" s="5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16" x14ac:dyDescent="0.2">
      <c r="A2304" s="5">
        <v>2302</v>
      </c>
      <c r="B2304" s="5" t="s">
        <v>2303</v>
      </c>
      <c r="C2304" s="5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16" x14ac:dyDescent="0.2">
      <c r="A2305" s="5">
        <v>2303</v>
      </c>
      <c r="B2305" s="5" t="s">
        <v>2304</v>
      </c>
      <c r="C2305" s="5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16" x14ac:dyDescent="0.2">
      <c r="A2306" s="5">
        <v>2304</v>
      </c>
      <c r="B2306" s="5" t="s">
        <v>2305</v>
      </c>
      <c r="C2306" s="5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16" x14ac:dyDescent="0.2">
      <c r="A2307" s="5">
        <v>2305</v>
      </c>
      <c r="B2307" s="5" t="s">
        <v>2306</v>
      </c>
      <c r="C2307" s="5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6">
        <f t="shared" ref="O2307:O2370" si="216">$E2307/$D2307</f>
        <v>1.0122777777777778</v>
      </c>
      <c r="P2307" s="8">
        <f t="shared" ref="P2307:P2370" si="217">IFERROR($E2307/$L2307,0)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16" x14ac:dyDescent="0.2">
      <c r="A2308" s="5">
        <v>2306</v>
      </c>
      <c r="B2308" s="5" t="s">
        <v>2307</v>
      </c>
      <c r="C2308" s="5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16" x14ac:dyDescent="0.2">
      <c r="A2309" s="5">
        <v>2307</v>
      </c>
      <c r="B2309" s="5" t="s">
        <v>2308</v>
      </c>
      <c r="C2309" s="5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16" x14ac:dyDescent="0.2">
      <c r="A2310" s="5">
        <v>2308</v>
      </c>
      <c r="B2310" s="5" t="s">
        <v>2309</v>
      </c>
      <c r="C2310" s="5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16" x14ac:dyDescent="0.2">
      <c r="A2311" s="5">
        <v>2309</v>
      </c>
      <c r="B2311" s="5" t="s">
        <v>2310</v>
      </c>
      <c r="C2311" s="5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16" x14ac:dyDescent="0.2">
      <c r="A2312" s="5">
        <v>2310</v>
      </c>
      <c r="B2312" s="5" t="s">
        <v>2311</v>
      </c>
      <c r="C2312" s="5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16" x14ac:dyDescent="0.2">
      <c r="A2313" s="5">
        <v>2311</v>
      </c>
      <c r="B2313" s="5" t="s">
        <v>2312</v>
      </c>
      <c r="C2313" s="5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16" x14ac:dyDescent="0.2">
      <c r="A2314" s="5">
        <v>2312</v>
      </c>
      <c r="B2314" s="5" t="s">
        <v>2313</v>
      </c>
      <c r="C2314" s="5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16" x14ac:dyDescent="0.2">
      <c r="A2315" s="5">
        <v>2313</v>
      </c>
      <c r="B2315" s="5" t="s">
        <v>2314</v>
      </c>
      <c r="C2315" s="5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16" x14ac:dyDescent="0.2">
      <c r="A2316" s="5">
        <v>2314</v>
      </c>
      <c r="B2316" s="5" t="s">
        <v>2315</v>
      </c>
      <c r="C2316" s="5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16" x14ac:dyDescent="0.2">
      <c r="A2317" s="5">
        <v>2315</v>
      </c>
      <c r="B2317" s="5" t="s">
        <v>2316</v>
      </c>
      <c r="C2317" s="5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16" x14ac:dyDescent="0.2">
      <c r="A2318" s="5">
        <v>2316</v>
      </c>
      <c r="B2318" s="5" t="s">
        <v>2317</v>
      </c>
      <c r="C2318" s="5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16" x14ac:dyDescent="0.2">
      <c r="A2319" s="5">
        <v>2317</v>
      </c>
      <c r="B2319" s="5" t="s">
        <v>2318</v>
      </c>
      <c r="C2319" s="5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16" x14ac:dyDescent="0.2">
      <c r="A2320" s="5">
        <v>2318</v>
      </c>
      <c r="B2320" s="5" t="s">
        <v>2319</v>
      </c>
      <c r="C2320" s="5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16" x14ac:dyDescent="0.2">
      <c r="A2321" s="5">
        <v>2319</v>
      </c>
      <c r="B2321" s="5" t="s">
        <v>2320</v>
      </c>
      <c r="C2321" s="5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16" x14ac:dyDescent="0.2">
      <c r="A2322" s="5">
        <v>2320</v>
      </c>
      <c r="B2322" s="5" t="s">
        <v>2321</v>
      </c>
      <c r="C2322" s="5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16" x14ac:dyDescent="0.2">
      <c r="A2323" s="5">
        <v>2321</v>
      </c>
      <c r="B2323" s="5" t="s">
        <v>2322</v>
      </c>
      <c r="C2323" s="5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16" x14ac:dyDescent="0.2">
      <c r="A2324" s="5">
        <v>2322</v>
      </c>
      <c r="B2324" s="5" t="s">
        <v>2323</v>
      </c>
      <c r="C2324" s="5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16" x14ac:dyDescent="0.2">
      <c r="A2325" s="5">
        <v>2323</v>
      </c>
      <c r="B2325" s="5" t="s">
        <v>2324</v>
      </c>
      <c r="C2325" s="5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16" x14ac:dyDescent="0.2">
      <c r="A2326" s="5">
        <v>2324</v>
      </c>
      <c r="B2326" s="5" t="s">
        <v>2325</v>
      </c>
      <c r="C2326" s="5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16" x14ac:dyDescent="0.2">
      <c r="A2327" s="5">
        <v>2325</v>
      </c>
      <c r="B2327" s="5" t="s">
        <v>2326</v>
      </c>
      <c r="C2327" s="5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16" x14ac:dyDescent="0.2">
      <c r="A2328" s="5">
        <v>2326</v>
      </c>
      <c r="B2328" s="5" t="s">
        <v>2327</v>
      </c>
      <c r="C2328" s="5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16" x14ac:dyDescent="0.2">
      <c r="A2329" s="5">
        <v>2327</v>
      </c>
      <c r="B2329" s="5" t="s">
        <v>2328</v>
      </c>
      <c r="C2329" s="5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16" x14ac:dyDescent="0.2">
      <c r="A2330" s="5">
        <v>2328</v>
      </c>
      <c r="B2330" s="5" t="s">
        <v>2329</v>
      </c>
      <c r="C2330" s="5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16" x14ac:dyDescent="0.2">
      <c r="A2331" s="5">
        <v>2329</v>
      </c>
      <c r="B2331" s="5" t="s">
        <v>2330</v>
      </c>
      <c r="C2331" s="5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16" x14ac:dyDescent="0.2">
      <c r="A2332" s="5">
        <v>2330</v>
      </c>
      <c r="B2332" s="5" t="s">
        <v>2331</v>
      </c>
      <c r="C2332" s="5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16" x14ac:dyDescent="0.2">
      <c r="A2333" s="5">
        <v>2331</v>
      </c>
      <c r="B2333" s="5" t="s">
        <v>2332</v>
      </c>
      <c r="C2333" s="5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16" x14ac:dyDescent="0.2">
      <c r="A2334" s="5">
        <v>2332</v>
      </c>
      <c r="B2334" s="5" t="s">
        <v>2333</v>
      </c>
      <c r="C2334" s="5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16" x14ac:dyDescent="0.2">
      <c r="A2335" s="5">
        <v>2333</v>
      </c>
      <c r="B2335" s="5" t="s">
        <v>2334</v>
      </c>
      <c r="C2335" s="5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16" x14ac:dyDescent="0.2">
      <c r="A2336" s="5">
        <v>2334</v>
      </c>
      <c r="B2336" s="5" t="s">
        <v>2335</v>
      </c>
      <c r="C2336" s="5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16" x14ac:dyDescent="0.2">
      <c r="A2337" s="5">
        <v>2335</v>
      </c>
      <c r="B2337" s="5" t="s">
        <v>2336</v>
      </c>
      <c r="C2337" s="5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16" x14ac:dyDescent="0.2">
      <c r="A2338" s="5">
        <v>2336</v>
      </c>
      <c r="B2338" s="5" t="s">
        <v>2337</v>
      </c>
      <c r="C2338" s="5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16" x14ac:dyDescent="0.2">
      <c r="A2339" s="5">
        <v>2337</v>
      </c>
      <c r="B2339" s="5" t="s">
        <v>2338</v>
      </c>
      <c r="C2339" s="5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16" x14ac:dyDescent="0.2">
      <c r="A2340" s="5">
        <v>2338</v>
      </c>
      <c r="B2340" s="5" t="s">
        <v>2339</v>
      </c>
      <c r="C2340" s="5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16" x14ac:dyDescent="0.2">
      <c r="A2341" s="5">
        <v>2339</v>
      </c>
      <c r="B2341" s="5" t="s">
        <v>2340</v>
      </c>
      <c r="C2341" s="5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16" x14ac:dyDescent="0.2">
      <c r="A2342" s="5">
        <v>2340</v>
      </c>
      <c r="B2342" s="5" t="s">
        <v>2341</v>
      </c>
      <c r="C2342" s="5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16" x14ac:dyDescent="0.2">
      <c r="A2343" s="5">
        <v>2341</v>
      </c>
      <c r="B2343" s="5" t="s">
        <v>2342</v>
      </c>
      <c r="C2343" s="5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16" x14ac:dyDescent="0.2">
      <c r="A2344" s="5">
        <v>2342</v>
      </c>
      <c r="B2344" s="5" t="s">
        <v>2343</v>
      </c>
      <c r="C2344" s="5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16" x14ac:dyDescent="0.2">
      <c r="A2345" s="5">
        <v>2343</v>
      </c>
      <c r="B2345" s="5" t="s">
        <v>2344</v>
      </c>
      <c r="C2345" s="5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16" x14ac:dyDescent="0.2">
      <c r="A2346" s="5">
        <v>2344</v>
      </c>
      <c r="B2346" s="5" t="s">
        <v>2345</v>
      </c>
      <c r="C2346" s="5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16" x14ac:dyDescent="0.2">
      <c r="A2347" s="5">
        <v>2345</v>
      </c>
      <c r="B2347" s="5" t="s">
        <v>2346</v>
      </c>
      <c r="C2347" s="5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16" x14ac:dyDescent="0.2">
      <c r="A2348" s="5">
        <v>2346</v>
      </c>
      <c r="B2348" s="5" t="s">
        <v>2347</v>
      </c>
      <c r="C2348" s="5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16" x14ac:dyDescent="0.2">
      <c r="A2349" s="5">
        <v>2347</v>
      </c>
      <c r="B2349" s="5" t="s">
        <v>2348</v>
      </c>
      <c r="C2349" s="5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16" x14ac:dyDescent="0.2">
      <c r="A2350" s="5">
        <v>2348</v>
      </c>
      <c r="B2350" s="5" t="s">
        <v>2349</v>
      </c>
      <c r="C2350" s="5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16" x14ac:dyDescent="0.2">
      <c r="A2351" s="5">
        <v>2349</v>
      </c>
      <c r="B2351" s="5" t="s">
        <v>2350</v>
      </c>
      <c r="C2351" s="5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16" x14ac:dyDescent="0.2">
      <c r="A2352" s="5">
        <v>2350</v>
      </c>
      <c r="B2352" s="5" t="s">
        <v>2351</v>
      </c>
      <c r="C2352" s="5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16" x14ac:dyDescent="0.2">
      <c r="A2353" s="5">
        <v>2351</v>
      </c>
      <c r="B2353" s="5" t="s">
        <v>2352</v>
      </c>
      <c r="C2353" s="5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16" x14ac:dyDescent="0.2">
      <c r="A2354" s="5">
        <v>2352</v>
      </c>
      <c r="B2354" s="5" t="s">
        <v>2353</v>
      </c>
      <c r="C2354" s="5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16" x14ac:dyDescent="0.2">
      <c r="A2355" s="5">
        <v>2353</v>
      </c>
      <c r="B2355" s="5" t="s">
        <v>2354</v>
      </c>
      <c r="C2355" s="5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16" x14ac:dyDescent="0.2">
      <c r="A2356" s="5">
        <v>2354</v>
      </c>
      <c r="B2356" s="5" t="s">
        <v>2355</v>
      </c>
      <c r="C2356" s="5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16" x14ac:dyDescent="0.2">
      <c r="A2357" s="5">
        <v>2355</v>
      </c>
      <c r="B2357" s="5" t="s">
        <v>2356</v>
      </c>
      <c r="C2357" s="5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16" x14ac:dyDescent="0.2">
      <c r="A2358" s="5">
        <v>2356</v>
      </c>
      <c r="B2358" s="5" t="s">
        <v>2357</v>
      </c>
      <c r="C2358" s="5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16" x14ac:dyDescent="0.2">
      <c r="A2359" s="5">
        <v>2357</v>
      </c>
      <c r="B2359" s="5" t="s">
        <v>2358</v>
      </c>
      <c r="C2359" s="5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16" x14ac:dyDescent="0.2">
      <c r="A2360" s="5">
        <v>2358</v>
      </c>
      <c r="B2360" s="5" t="s">
        <v>2359</v>
      </c>
      <c r="C2360" s="5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16" x14ac:dyDescent="0.2">
      <c r="A2361" s="5">
        <v>2359</v>
      </c>
      <c r="B2361" s="5" t="s">
        <v>2360</v>
      </c>
      <c r="C2361" s="5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16" x14ac:dyDescent="0.2">
      <c r="A2362" s="5">
        <v>2360</v>
      </c>
      <c r="B2362" s="5" t="s">
        <v>2361</v>
      </c>
      <c r="C2362" s="5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16" x14ac:dyDescent="0.2">
      <c r="A2363" s="5">
        <v>2361</v>
      </c>
      <c r="B2363" s="5" t="s">
        <v>2362</v>
      </c>
      <c r="C2363" s="5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16" x14ac:dyDescent="0.2">
      <c r="A2364" s="5">
        <v>2362</v>
      </c>
      <c r="B2364" s="5" t="s">
        <v>2363</v>
      </c>
      <c r="C2364" s="5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16" x14ac:dyDescent="0.2">
      <c r="A2365" s="5">
        <v>2363</v>
      </c>
      <c r="B2365" s="5" t="s">
        <v>2364</v>
      </c>
      <c r="C2365" s="5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16" x14ac:dyDescent="0.2">
      <c r="A2366" s="5">
        <v>2364</v>
      </c>
      <c r="B2366" s="5" t="s">
        <v>2365</v>
      </c>
      <c r="C2366" s="5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16" x14ac:dyDescent="0.2">
      <c r="A2367" s="5">
        <v>2365</v>
      </c>
      <c r="B2367" s="5" t="s">
        <v>2366</v>
      </c>
      <c r="C2367" s="5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16" x14ac:dyDescent="0.2">
      <c r="A2368" s="5">
        <v>2366</v>
      </c>
      <c r="B2368" s="5" t="s">
        <v>2367</v>
      </c>
      <c r="C2368" s="5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16" x14ac:dyDescent="0.2">
      <c r="A2369" s="5">
        <v>2367</v>
      </c>
      <c r="B2369" s="5" t="s">
        <v>2368</v>
      </c>
      <c r="C2369" s="5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16" x14ac:dyDescent="0.2">
      <c r="A2370" s="5">
        <v>2368</v>
      </c>
      <c r="B2370" s="5" t="s">
        <v>2369</v>
      </c>
      <c r="C2370" s="5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16" x14ac:dyDescent="0.2">
      <c r="A2371" s="5">
        <v>2369</v>
      </c>
      <c r="B2371" s="5" t="s">
        <v>2370</v>
      </c>
      <c r="C2371" s="5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6">
        <f t="shared" ref="O2371:O2434" si="222">$E2371/$D2371</f>
        <v>0</v>
      </c>
      <c r="P2371" s="8">
        <f t="shared" ref="P2371:P2434" si="223">IFERROR($E2371/$L2371,0)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16" x14ac:dyDescent="0.2">
      <c r="A2372" s="5">
        <v>2370</v>
      </c>
      <c r="B2372" s="5" t="s">
        <v>2371</v>
      </c>
      <c r="C2372" s="5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16" x14ac:dyDescent="0.2">
      <c r="A2373" s="5">
        <v>2371</v>
      </c>
      <c r="B2373" s="5" t="s">
        <v>2372</v>
      </c>
      <c r="C2373" s="5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16" x14ac:dyDescent="0.2">
      <c r="A2374" s="5">
        <v>2372</v>
      </c>
      <c r="B2374" s="5" t="s">
        <v>2373</v>
      </c>
      <c r="C2374" s="5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16" x14ac:dyDescent="0.2">
      <c r="A2375" s="5">
        <v>2373</v>
      </c>
      <c r="B2375" s="5" t="s">
        <v>2374</v>
      </c>
      <c r="C2375" s="5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16" x14ac:dyDescent="0.2">
      <c r="A2376" s="5">
        <v>2374</v>
      </c>
      <c r="B2376" s="5" t="s">
        <v>2375</v>
      </c>
      <c r="C2376" s="5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16" x14ac:dyDescent="0.2">
      <c r="A2377" s="5">
        <v>2375</v>
      </c>
      <c r="B2377" s="5" t="s">
        <v>2376</v>
      </c>
      <c r="C2377" s="5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16" x14ac:dyDescent="0.2">
      <c r="A2378" s="5">
        <v>2376</v>
      </c>
      <c r="B2378" s="5" t="s">
        <v>2377</v>
      </c>
      <c r="C2378" s="5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16" x14ac:dyDescent="0.2">
      <c r="A2379" s="5">
        <v>2377</v>
      </c>
      <c r="B2379" s="5" t="s">
        <v>2378</v>
      </c>
      <c r="C2379" s="5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16" x14ac:dyDescent="0.2">
      <c r="A2380" s="5">
        <v>2378</v>
      </c>
      <c r="B2380" s="5" t="s">
        <v>2379</v>
      </c>
      <c r="C2380" s="5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16" x14ac:dyDescent="0.2">
      <c r="A2381" s="5">
        <v>2379</v>
      </c>
      <c r="B2381" s="5" t="s">
        <v>2380</v>
      </c>
      <c r="C2381" s="5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16" x14ac:dyDescent="0.2">
      <c r="A2382" s="5">
        <v>2380</v>
      </c>
      <c r="B2382" s="5" t="s">
        <v>2381</v>
      </c>
      <c r="C2382" s="5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16" x14ac:dyDescent="0.2">
      <c r="A2383" s="5">
        <v>2381</v>
      </c>
      <c r="B2383" s="5" t="s">
        <v>2382</v>
      </c>
      <c r="C2383" s="5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16" x14ac:dyDescent="0.2">
      <c r="A2384" s="5">
        <v>2382</v>
      </c>
      <c r="B2384" s="5" t="s">
        <v>2383</v>
      </c>
      <c r="C2384" s="5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16" x14ac:dyDescent="0.2">
      <c r="A2385" s="5">
        <v>2383</v>
      </c>
      <c r="B2385" s="5" t="s">
        <v>2384</v>
      </c>
      <c r="C2385" s="5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16" x14ac:dyDescent="0.2">
      <c r="A2386" s="5">
        <v>2384</v>
      </c>
      <c r="B2386" s="5" t="s">
        <v>2385</v>
      </c>
      <c r="C2386" s="5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16" x14ac:dyDescent="0.2">
      <c r="A2387" s="5">
        <v>2385</v>
      </c>
      <c r="B2387" s="5" t="s">
        <v>2386</v>
      </c>
      <c r="C2387" s="5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16" x14ac:dyDescent="0.2">
      <c r="A2388" s="5">
        <v>2386</v>
      </c>
      <c r="B2388" s="5" t="s">
        <v>2387</v>
      </c>
      <c r="C2388" s="5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16" x14ac:dyDescent="0.2">
      <c r="A2389" s="5">
        <v>2387</v>
      </c>
      <c r="B2389" s="5" t="s">
        <v>2388</v>
      </c>
      <c r="C2389" s="5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16" x14ac:dyDescent="0.2">
      <c r="A2390" s="5">
        <v>2388</v>
      </c>
      <c r="B2390" s="5" t="s">
        <v>2389</v>
      </c>
      <c r="C2390" s="5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16" x14ac:dyDescent="0.2">
      <c r="A2391" s="5">
        <v>2389</v>
      </c>
      <c r="B2391" s="5" t="s">
        <v>2390</v>
      </c>
      <c r="C2391" s="5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16" x14ac:dyDescent="0.2">
      <c r="A2392" s="5">
        <v>2390</v>
      </c>
      <c r="B2392" s="5" t="s">
        <v>2391</v>
      </c>
      <c r="C2392" s="5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16" x14ac:dyDescent="0.2">
      <c r="A2393" s="5">
        <v>2391</v>
      </c>
      <c r="B2393" s="5" t="s">
        <v>2392</v>
      </c>
      <c r="C2393" s="5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16" x14ac:dyDescent="0.2">
      <c r="A2394" s="5">
        <v>2392</v>
      </c>
      <c r="B2394" s="5" t="s">
        <v>2393</v>
      </c>
      <c r="C2394" s="5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16" x14ac:dyDescent="0.2">
      <c r="A2395" s="5">
        <v>2393</v>
      </c>
      <c r="B2395" s="5" t="s">
        <v>2394</v>
      </c>
      <c r="C2395" s="5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16" x14ac:dyDescent="0.2">
      <c r="A2396" s="5">
        <v>2394</v>
      </c>
      <c r="B2396" s="5" t="s">
        <v>2395</v>
      </c>
      <c r="C2396" s="5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16" x14ac:dyDescent="0.2">
      <c r="A2397" s="5">
        <v>2395</v>
      </c>
      <c r="B2397" s="5" t="s">
        <v>2396</v>
      </c>
      <c r="C2397" s="5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16" x14ac:dyDescent="0.2">
      <c r="A2398" s="5">
        <v>2396</v>
      </c>
      <c r="B2398" s="5" t="s">
        <v>2397</v>
      </c>
      <c r="C2398" s="5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16" x14ac:dyDescent="0.2">
      <c r="A2399" s="5">
        <v>2397</v>
      </c>
      <c r="B2399" s="5" t="s">
        <v>2398</v>
      </c>
      <c r="C2399" s="5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16" x14ac:dyDescent="0.2">
      <c r="A2400" s="5">
        <v>2398</v>
      </c>
      <c r="B2400" s="5" t="s">
        <v>2399</v>
      </c>
      <c r="C2400" s="5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16" x14ac:dyDescent="0.2">
      <c r="A2401" s="5">
        <v>2399</v>
      </c>
      <c r="B2401" s="5" t="s">
        <v>2400</v>
      </c>
      <c r="C2401" s="5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16" x14ac:dyDescent="0.2">
      <c r="A2402" s="5">
        <v>2400</v>
      </c>
      <c r="B2402" s="5" t="s">
        <v>2401</v>
      </c>
      <c r="C2402" s="5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16" x14ac:dyDescent="0.2">
      <c r="A2403" s="5">
        <v>2401</v>
      </c>
      <c r="B2403" s="5" t="s">
        <v>2402</v>
      </c>
      <c r="C2403" s="5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 s="5">
        <v>2402</v>
      </c>
      <c r="B2404" s="5" t="s">
        <v>2403</v>
      </c>
      <c r="C2404" s="5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16" x14ac:dyDescent="0.2">
      <c r="A2405" s="5">
        <v>2403</v>
      </c>
      <c r="B2405" s="5" t="s">
        <v>2404</v>
      </c>
      <c r="C2405" s="5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16" x14ac:dyDescent="0.2">
      <c r="A2406" s="5">
        <v>2404</v>
      </c>
      <c r="B2406" s="5" t="s">
        <v>2405</v>
      </c>
      <c r="C2406" s="5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16" x14ac:dyDescent="0.2">
      <c r="A2407" s="5">
        <v>2405</v>
      </c>
      <c r="B2407" s="5" t="s">
        <v>2406</v>
      </c>
      <c r="C2407" s="5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16" x14ac:dyDescent="0.2">
      <c r="A2408" s="5">
        <v>2406</v>
      </c>
      <c r="B2408" s="5" t="s">
        <v>2407</v>
      </c>
      <c r="C2408" s="5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16" x14ac:dyDescent="0.2">
      <c r="A2409" s="5">
        <v>2407</v>
      </c>
      <c r="B2409" s="5" t="s">
        <v>2408</v>
      </c>
      <c r="C2409" s="5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16" x14ac:dyDescent="0.2">
      <c r="A2410" s="5">
        <v>2408</v>
      </c>
      <c r="B2410" s="5" t="s">
        <v>2409</v>
      </c>
      <c r="C2410" s="5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16" x14ac:dyDescent="0.2">
      <c r="A2411" s="5">
        <v>2409</v>
      </c>
      <c r="B2411" s="5" t="s">
        <v>2410</v>
      </c>
      <c r="C2411" s="5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16" x14ac:dyDescent="0.2">
      <c r="A2412" s="5">
        <v>2410</v>
      </c>
      <c r="B2412" s="5" t="s">
        <v>2411</v>
      </c>
      <c r="C2412" s="5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16" x14ac:dyDescent="0.2">
      <c r="A2413" s="5">
        <v>2411</v>
      </c>
      <c r="B2413" s="5" t="s">
        <v>2412</v>
      </c>
      <c r="C2413" s="5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16" x14ac:dyDescent="0.2">
      <c r="A2414" s="5">
        <v>2412</v>
      </c>
      <c r="B2414" s="5" t="s">
        <v>2413</v>
      </c>
      <c r="C2414" s="5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16" x14ac:dyDescent="0.2">
      <c r="A2415" s="5">
        <v>2413</v>
      </c>
      <c r="B2415" s="5" t="s">
        <v>2414</v>
      </c>
      <c r="C2415" s="5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16" x14ac:dyDescent="0.2">
      <c r="A2416" s="5">
        <v>2414</v>
      </c>
      <c r="B2416" s="5" t="s">
        <v>2415</v>
      </c>
      <c r="C2416" s="5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16" x14ac:dyDescent="0.2">
      <c r="A2417" s="5">
        <v>2415</v>
      </c>
      <c r="B2417" s="5" t="s">
        <v>2416</v>
      </c>
      <c r="C2417" s="5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16" x14ac:dyDescent="0.2">
      <c r="A2418" s="5">
        <v>2416</v>
      </c>
      <c r="B2418" s="5" t="s">
        <v>2417</v>
      </c>
      <c r="C2418" s="5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16" x14ac:dyDescent="0.2">
      <c r="A2419" s="5">
        <v>2417</v>
      </c>
      <c r="B2419" s="5" t="s">
        <v>2418</v>
      </c>
      <c r="C2419" s="5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 s="5">
        <v>2418</v>
      </c>
      <c r="B2420" s="5" t="s">
        <v>2419</v>
      </c>
      <c r="C2420" s="5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16" x14ac:dyDescent="0.2">
      <c r="A2421" s="5">
        <v>2419</v>
      </c>
      <c r="B2421" s="5" t="s">
        <v>2420</v>
      </c>
      <c r="C2421" s="5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16" x14ac:dyDescent="0.2">
      <c r="A2422" s="5">
        <v>2420</v>
      </c>
      <c r="B2422" s="5" t="s">
        <v>2421</v>
      </c>
      <c r="C2422" s="5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16" x14ac:dyDescent="0.2">
      <c r="A2423" s="5">
        <v>2421</v>
      </c>
      <c r="B2423" s="5" t="s">
        <v>2422</v>
      </c>
      <c r="C2423" s="5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16" x14ac:dyDescent="0.2">
      <c r="A2424" s="5">
        <v>2422</v>
      </c>
      <c r="B2424" s="5" t="s">
        <v>2423</v>
      </c>
      <c r="C2424" s="5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16" x14ac:dyDescent="0.2">
      <c r="A2425" s="5">
        <v>2423</v>
      </c>
      <c r="B2425" s="5" t="s">
        <v>2424</v>
      </c>
      <c r="C2425" s="5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16" x14ac:dyDescent="0.2">
      <c r="A2426" s="5">
        <v>2424</v>
      </c>
      <c r="B2426" s="5" t="s">
        <v>2425</v>
      </c>
      <c r="C2426" s="5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16" x14ac:dyDescent="0.2">
      <c r="A2427" s="5">
        <v>2425</v>
      </c>
      <c r="B2427" s="5" t="s">
        <v>2426</v>
      </c>
      <c r="C2427" s="5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16" x14ac:dyDescent="0.2">
      <c r="A2428" s="5">
        <v>2426</v>
      </c>
      <c r="B2428" s="5" t="s">
        <v>2427</v>
      </c>
      <c r="C2428" s="5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16" x14ac:dyDescent="0.2">
      <c r="A2429" s="5">
        <v>2427</v>
      </c>
      <c r="B2429" s="5" t="s">
        <v>2428</v>
      </c>
      <c r="C2429" s="5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16" x14ac:dyDescent="0.2">
      <c r="A2430" s="5">
        <v>2428</v>
      </c>
      <c r="B2430" s="5" t="s">
        <v>2429</v>
      </c>
      <c r="C2430" s="5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16" x14ac:dyDescent="0.2">
      <c r="A2431" s="5">
        <v>2429</v>
      </c>
      <c r="B2431" s="5" t="s">
        <v>2430</v>
      </c>
      <c r="C2431" s="5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16" x14ac:dyDescent="0.2">
      <c r="A2432" s="5">
        <v>2430</v>
      </c>
      <c r="B2432" s="5" t="s">
        <v>2431</v>
      </c>
      <c r="C2432" s="5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16" x14ac:dyDescent="0.2">
      <c r="A2433" s="5">
        <v>2431</v>
      </c>
      <c r="B2433" s="5" t="s">
        <v>2432</v>
      </c>
      <c r="C2433" s="5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16" x14ac:dyDescent="0.2">
      <c r="A2434" s="5">
        <v>2432</v>
      </c>
      <c r="B2434" s="5" t="s">
        <v>2433</v>
      </c>
      <c r="C2434" s="5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16" x14ac:dyDescent="0.2">
      <c r="A2435" s="5">
        <v>2433</v>
      </c>
      <c r="B2435" s="5" t="s">
        <v>2434</v>
      </c>
      <c r="C2435" s="5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6">
        <f t="shared" ref="O2435:O2498" si="228">$E2435/$D2435</f>
        <v>0</v>
      </c>
      <c r="P2435" s="8">
        <f t="shared" ref="P2435:P2498" si="229">IFERROR($E2435/$L2435,0)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16" x14ac:dyDescent="0.2">
      <c r="A2436" s="5">
        <v>2434</v>
      </c>
      <c r="B2436" s="5" t="s">
        <v>2435</v>
      </c>
      <c r="C2436" s="5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16" x14ac:dyDescent="0.2">
      <c r="A2437" s="5">
        <v>2435</v>
      </c>
      <c r="B2437" s="5" t="s">
        <v>2436</v>
      </c>
      <c r="C2437" s="5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16" x14ac:dyDescent="0.2">
      <c r="A2438" s="5">
        <v>2436</v>
      </c>
      <c r="B2438" s="5" t="s">
        <v>2437</v>
      </c>
      <c r="C2438" s="5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16" x14ac:dyDescent="0.2">
      <c r="A2439" s="5">
        <v>2437</v>
      </c>
      <c r="B2439" s="5" t="s">
        <v>2438</v>
      </c>
      <c r="C2439" s="5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16" x14ac:dyDescent="0.2">
      <c r="A2440" s="5">
        <v>2438</v>
      </c>
      <c r="B2440" s="5" t="s">
        <v>2439</v>
      </c>
      <c r="C2440" s="5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16" x14ac:dyDescent="0.2">
      <c r="A2441" s="5">
        <v>2439</v>
      </c>
      <c r="B2441" s="5" t="s">
        <v>2440</v>
      </c>
      <c r="C2441" s="5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16" x14ac:dyDescent="0.2">
      <c r="A2442" s="5">
        <v>2440</v>
      </c>
      <c r="B2442" s="5" t="s">
        <v>2441</v>
      </c>
      <c r="C2442" s="5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16" x14ac:dyDescent="0.2">
      <c r="A2443" s="5">
        <v>2441</v>
      </c>
      <c r="B2443" s="5" t="s">
        <v>2442</v>
      </c>
      <c r="C2443" s="5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16" x14ac:dyDescent="0.2">
      <c r="A2444" s="5">
        <v>2442</v>
      </c>
      <c r="B2444" s="5" t="s">
        <v>2443</v>
      </c>
      <c r="C2444" s="5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16" x14ac:dyDescent="0.2">
      <c r="A2445" s="5">
        <v>2443</v>
      </c>
      <c r="B2445" s="5" t="s">
        <v>2444</v>
      </c>
      <c r="C2445" s="5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16" x14ac:dyDescent="0.2">
      <c r="A2446" s="5">
        <v>2444</v>
      </c>
      <c r="B2446" s="5" t="s">
        <v>2445</v>
      </c>
      <c r="C2446" s="5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16" x14ac:dyDescent="0.2">
      <c r="A2447" s="5">
        <v>2445</v>
      </c>
      <c r="B2447" s="5" t="s">
        <v>2446</v>
      </c>
      <c r="C2447" s="5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16" x14ac:dyDescent="0.2">
      <c r="A2448" s="5">
        <v>2446</v>
      </c>
      <c r="B2448" s="5" t="s">
        <v>2447</v>
      </c>
      <c r="C2448" s="5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16" x14ac:dyDescent="0.2">
      <c r="A2449" s="5">
        <v>2447</v>
      </c>
      <c r="B2449" s="5" t="s">
        <v>2448</v>
      </c>
      <c r="C2449" s="5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16" x14ac:dyDescent="0.2">
      <c r="A2450" s="5">
        <v>2448</v>
      </c>
      <c r="B2450" s="5" t="s">
        <v>2449</v>
      </c>
      <c r="C2450" s="5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16" x14ac:dyDescent="0.2">
      <c r="A2451" s="5">
        <v>2449</v>
      </c>
      <c r="B2451" s="5" t="s">
        <v>2450</v>
      </c>
      <c r="C2451" s="5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16" x14ac:dyDescent="0.2">
      <c r="A2452" s="5">
        <v>2450</v>
      </c>
      <c r="B2452" s="5" t="s">
        <v>2451</v>
      </c>
      <c r="C2452" s="5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16" x14ac:dyDescent="0.2">
      <c r="A2453" s="5">
        <v>2451</v>
      </c>
      <c r="B2453" s="5" t="s">
        <v>2452</v>
      </c>
      <c r="C2453" s="5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16" x14ac:dyDescent="0.2">
      <c r="A2454" s="5">
        <v>2452</v>
      </c>
      <c r="B2454" s="5" t="s">
        <v>2453</v>
      </c>
      <c r="C2454" s="5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16" x14ac:dyDescent="0.2">
      <c r="A2455" s="5">
        <v>2453</v>
      </c>
      <c r="B2455" s="5" t="s">
        <v>2454</v>
      </c>
      <c r="C2455" s="5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16" x14ac:dyDescent="0.2">
      <c r="A2456" s="5">
        <v>2454</v>
      </c>
      <c r="B2456" s="5" t="s">
        <v>2455</v>
      </c>
      <c r="C2456" s="5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16" x14ac:dyDescent="0.2">
      <c r="A2457" s="5">
        <v>2455</v>
      </c>
      <c r="B2457" s="5" t="s">
        <v>2456</v>
      </c>
      <c r="C2457" s="5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16" x14ac:dyDescent="0.2">
      <c r="A2458" s="5">
        <v>2456</v>
      </c>
      <c r="B2458" s="5" t="s">
        <v>2457</v>
      </c>
      <c r="C2458" s="5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16" x14ac:dyDescent="0.2">
      <c r="A2459" s="5">
        <v>2457</v>
      </c>
      <c r="B2459" s="5" t="s">
        <v>2458</v>
      </c>
      <c r="C2459" s="5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16" x14ac:dyDescent="0.2">
      <c r="A2460" s="5">
        <v>2458</v>
      </c>
      <c r="B2460" s="5" t="s">
        <v>2459</v>
      </c>
      <c r="C2460" s="5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16" x14ac:dyDescent="0.2">
      <c r="A2461" s="5">
        <v>2459</v>
      </c>
      <c r="B2461" s="5" t="s">
        <v>2460</v>
      </c>
      <c r="C2461" s="5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16" x14ac:dyDescent="0.2">
      <c r="A2462" s="5">
        <v>2460</v>
      </c>
      <c r="B2462" s="5" t="s">
        <v>2461</v>
      </c>
      <c r="C2462" s="5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16" x14ac:dyDescent="0.2">
      <c r="A2463" s="5">
        <v>2461</v>
      </c>
      <c r="B2463" s="5" t="s">
        <v>2462</v>
      </c>
      <c r="C2463" s="5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16" x14ac:dyDescent="0.2">
      <c r="A2464" s="5">
        <v>2462</v>
      </c>
      <c r="B2464" s="5" t="s">
        <v>2463</v>
      </c>
      <c r="C2464" s="5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 s="5">
        <v>2463</v>
      </c>
      <c r="B2465" s="5" t="s">
        <v>2464</v>
      </c>
      <c r="C2465" s="5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16" x14ac:dyDescent="0.2">
      <c r="A2466" s="5">
        <v>2464</v>
      </c>
      <c r="B2466" s="5" t="s">
        <v>2465</v>
      </c>
      <c r="C2466" s="5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16" x14ac:dyDescent="0.2">
      <c r="A2467" s="5">
        <v>2465</v>
      </c>
      <c r="B2467" s="5" t="s">
        <v>2466</v>
      </c>
      <c r="C2467" s="5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16" x14ac:dyDescent="0.2">
      <c r="A2468" s="5">
        <v>2466</v>
      </c>
      <c r="B2468" s="5" t="s">
        <v>2467</v>
      </c>
      <c r="C2468" s="5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16" x14ac:dyDescent="0.2">
      <c r="A2469" s="5">
        <v>2467</v>
      </c>
      <c r="B2469" s="5" t="s">
        <v>2468</v>
      </c>
      <c r="C2469" s="5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16" x14ac:dyDescent="0.2">
      <c r="A2470" s="5">
        <v>2468</v>
      </c>
      <c r="B2470" s="5" t="s">
        <v>2469</v>
      </c>
      <c r="C2470" s="5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16" x14ac:dyDescent="0.2">
      <c r="A2471" s="5">
        <v>2469</v>
      </c>
      <c r="B2471" s="5" t="s">
        <v>2470</v>
      </c>
      <c r="C2471" s="5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16" x14ac:dyDescent="0.2">
      <c r="A2472" s="5">
        <v>2470</v>
      </c>
      <c r="B2472" s="5" t="s">
        <v>2471</v>
      </c>
      <c r="C2472" s="5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16" x14ac:dyDescent="0.2">
      <c r="A2473" s="5">
        <v>2471</v>
      </c>
      <c r="B2473" s="5" t="s">
        <v>2472</v>
      </c>
      <c r="C2473" s="5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16" x14ac:dyDescent="0.2">
      <c r="A2474" s="5">
        <v>2472</v>
      </c>
      <c r="B2474" s="5" t="s">
        <v>2473</v>
      </c>
      <c r="C2474" s="5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16" x14ac:dyDescent="0.2">
      <c r="A2475" s="5">
        <v>2473</v>
      </c>
      <c r="B2475" s="5" t="s">
        <v>2474</v>
      </c>
      <c r="C2475" s="5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16" x14ac:dyDescent="0.2">
      <c r="A2476" s="5">
        <v>2474</v>
      </c>
      <c r="B2476" s="5" t="s">
        <v>2475</v>
      </c>
      <c r="C2476" s="5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16" x14ac:dyDescent="0.2">
      <c r="A2477" s="5">
        <v>2475</v>
      </c>
      <c r="B2477" s="5" t="s">
        <v>2476</v>
      </c>
      <c r="C2477" s="5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16" x14ac:dyDescent="0.2">
      <c r="A2478" s="5">
        <v>2476</v>
      </c>
      <c r="B2478" s="5" t="s">
        <v>2477</v>
      </c>
      <c r="C2478" s="5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16" x14ac:dyDescent="0.2">
      <c r="A2479" s="5">
        <v>2477</v>
      </c>
      <c r="B2479" s="5" t="s">
        <v>824</v>
      </c>
      <c r="C2479" s="5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16" x14ac:dyDescent="0.2">
      <c r="A2480" s="5">
        <v>2478</v>
      </c>
      <c r="B2480" s="5" t="s">
        <v>2478</v>
      </c>
      <c r="C2480" s="5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16" x14ac:dyDescent="0.2">
      <c r="A2481" s="5">
        <v>2479</v>
      </c>
      <c r="B2481" s="5" t="s">
        <v>2479</v>
      </c>
      <c r="C2481" s="5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16" x14ac:dyDescent="0.2">
      <c r="A2482" s="5">
        <v>2480</v>
      </c>
      <c r="B2482" s="5" t="s">
        <v>2480</v>
      </c>
      <c r="C2482" s="5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16" x14ac:dyDescent="0.2">
      <c r="A2483" s="5">
        <v>2481</v>
      </c>
      <c r="B2483" s="5" t="s">
        <v>2481</v>
      </c>
      <c r="C2483" s="5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16" x14ac:dyDescent="0.2">
      <c r="A2484" s="5">
        <v>2482</v>
      </c>
      <c r="B2484" s="5" t="s">
        <v>2482</v>
      </c>
      <c r="C2484" s="5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16" x14ac:dyDescent="0.2">
      <c r="A2485" s="5">
        <v>2483</v>
      </c>
      <c r="B2485" s="5" t="s">
        <v>2483</v>
      </c>
      <c r="C2485" s="5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16" x14ac:dyDescent="0.2">
      <c r="A2486" s="5">
        <v>2484</v>
      </c>
      <c r="B2486" s="5" t="s">
        <v>2484</v>
      </c>
      <c r="C2486" s="5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16" x14ac:dyDescent="0.2">
      <c r="A2487" s="5">
        <v>2485</v>
      </c>
      <c r="B2487" s="5" t="s">
        <v>2485</v>
      </c>
      <c r="C2487" s="5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16" x14ac:dyDescent="0.2">
      <c r="A2488" s="5">
        <v>2486</v>
      </c>
      <c r="B2488" s="5" t="s">
        <v>2486</v>
      </c>
      <c r="C2488" s="5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16" x14ac:dyDescent="0.2">
      <c r="A2489" s="5">
        <v>2487</v>
      </c>
      <c r="B2489" s="5" t="s">
        <v>2487</v>
      </c>
      <c r="C2489" s="5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16" x14ac:dyDescent="0.2">
      <c r="A2490" s="5">
        <v>2488</v>
      </c>
      <c r="B2490" s="5" t="s">
        <v>2488</v>
      </c>
      <c r="C2490" s="5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16" x14ac:dyDescent="0.2">
      <c r="A2491" s="5">
        <v>2489</v>
      </c>
      <c r="B2491" s="5" t="s">
        <v>2489</v>
      </c>
      <c r="C2491" s="5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16" x14ac:dyDescent="0.2">
      <c r="A2492" s="5">
        <v>2490</v>
      </c>
      <c r="B2492" s="5" t="s">
        <v>2490</v>
      </c>
      <c r="C2492" s="5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16" x14ac:dyDescent="0.2">
      <c r="A2493" s="5">
        <v>2491</v>
      </c>
      <c r="B2493" s="5" t="s">
        <v>2491</v>
      </c>
      <c r="C2493" s="5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16" x14ac:dyDescent="0.2">
      <c r="A2494" s="5">
        <v>2492</v>
      </c>
      <c r="B2494" s="5" t="s">
        <v>2492</v>
      </c>
      <c r="C2494" s="5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16" x14ac:dyDescent="0.2">
      <c r="A2495" s="5">
        <v>2493</v>
      </c>
      <c r="B2495" s="5" t="s">
        <v>2493</v>
      </c>
      <c r="C2495" s="5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16" x14ac:dyDescent="0.2">
      <c r="A2496" s="5">
        <v>2494</v>
      </c>
      <c r="B2496" s="5" t="s">
        <v>2494</v>
      </c>
      <c r="C2496" s="5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16" x14ac:dyDescent="0.2">
      <c r="A2497" s="5">
        <v>2495</v>
      </c>
      <c r="B2497" s="5" t="s">
        <v>2495</v>
      </c>
      <c r="C2497" s="5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16" x14ac:dyDescent="0.2">
      <c r="A2498" s="5">
        <v>2496</v>
      </c>
      <c r="B2498" s="5" t="s">
        <v>2496</v>
      </c>
      <c r="C2498" s="5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16" x14ac:dyDescent="0.2">
      <c r="A2499" s="5">
        <v>2497</v>
      </c>
      <c r="B2499" s="5" t="s">
        <v>2497</v>
      </c>
      <c r="C2499" s="5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6">
        <f t="shared" ref="O2499:O2562" si="234">$E2499/$D2499</f>
        <v>1.127715</v>
      </c>
      <c r="P2499" s="8">
        <f t="shared" ref="P2499:P2562" si="235">IFERROR($E2499/$L2499,0)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16" x14ac:dyDescent="0.2">
      <c r="A2500" s="5">
        <v>2498</v>
      </c>
      <c r="B2500" s="5" t="s">
        <v>2498</v>
      </c>
      <c r="C2500" s="5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16" x14ac:dyDescent="0.2">
      <c r="A2501" s="5">
        <v>2499</v>
      </c>
      <c r="B2501" s="5" t="s">
        <v>2499</v>
      </c>
      <c r="C2501" s="5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16" x14ac:dyDescent="0.2">
      <c r="A2502" s="5">
        <v>2500</v>
      </c>
      <c r="B2502" s="5" t="s">
        <v>2500</v>
      </c>
      <c r="C2502" s="5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16" x14ac:dyDescent="0.2">
      <c r="A2503" s="5">
        <v>2501</v>
      </c>
      <c r="B2503" s="5" t="s">
        <v>2501</v>
      </c>
      <c r="C2503" s="5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16" x14ac:dyDescent="0.2">
      <c r="A2504" s="5">
        <v>2502</v>
      </c>
      <c r="B2504" s="5" t="s">
        <v>2502</v>
      </c>
      <c r="C2504" s="5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16" x14ac:dyDescent="0.2">
      <c r="A2505" s="5">
        <v>2503</v>
      </c>
      <c r="B2505" s="5" t="s">
        <v>2503</v>
      </c>
      <c r="C2505" s="5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16" x14ac:dyDescent="0.2">
      <c r="A2506" s="5">
        <v>2504</v>
      </c>
      <c r="B2506" s="5" t="s">
        <v>2504</v>
      </c>
      <c r="C2506" s="5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16" x14ac:dyDescent="0.2">
      <c r="A2507" s="5">
        <v>2505</v>
      </c>
      <c r="B2507" s="5" t="s">
        <v>2505</v>
      </c>
      <c r="C2507" s="5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16" x14ac:dyDescent="0.2">
      <c r="A2508" s="5">
        <v>2506</v>
      </c>
      <c r="B2508" s="5" t="s">
        <v>2506</v>
      </c>
      <c r="C2508" s="5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 s="5">
        <v>2507</v>
      </c>
      <c r="B2509" s="5" t="s">
        <v>2507</v>
      </c>
      <c r="C2509" s="5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16" x14ac:dyDescent="0.2">
      <c r="A2510" s="5">
        <v>2508</v>
      </c>
      <c r="B2510" s="5" t="s">
        <v>2508</v>
      </c>
      <c r="C2510" s="5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16" x14ac:dyDescent="0.2">
      <c r="A2511" s="5">
        <v>2509</v>
      </c>
      <c r="B2511" s="5" t="s">
        <v>2509</v>
      </c>
      <c r="C2511" s="5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16" x14ac:dyDescent="0.2">
      <c r="A2512" s="5">
        <v>2510</v>
      </c>
      <c r="B2512" s="5" t="s">
        <v>2510</v>
      </c>
      <c r="C2512" s="5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16" x14ac:dyDescent="0.2">
      <c r="A2513" s="5">
        <v>2511</v>
      </c>
      <c r="B2513" s="5" t="s">
        <v>2511</v>
      </c>
      <c r="C2513" s="5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16" x14ac:dyDescent="0.2">
      <c r="A2514" s="5">
        <v>2512</v>
      </c>
      <c r="B2514" s="5" t="s">
        <v>2512</v>
      </c>
      <c r="C2514" s="5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16" x14ac:dyDescent="0.2">
      <c r="A2515" s="5">
        <v>2513</v>
      </c>
      <c r="B2515" s="5" t="s">
        <v>2513</v>
      </c>
      <c r="C2515" s="5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16" x14ac:dyDescent="0.2">
      <c r="A2516" s="5">
        <v>2514</v>
      </c>
      <c r="B2516" s="5" t="s">
        <v>2514</v>
      </c>
      <c r="C2516" s="5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16" x14ac:dyDescent="0.2">
      <c r="A2517" s="5">
        <v>2515</v>
      </c>
      <c r="B2517" s="5" t="s">
        <v>2515</v>
      </c>
      <c r="C2517" s="5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16" x14ac:dyDescent="0.2">
      <c r="A2518" s="5">
        <v>2516</v>
      </c>
      <c r="B2518" s="5" t="s">
        <v>2516</v>
      </c>
      <c r="C2518" s="5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16" x14ac:dyDescent="0.2">
      <c r="A2519" s="5">
        <v>2517</v>
      </c>
      <c r="B2519" s="5" t="s">
        <v>2517</v>
      </c>
      <c r="C2519" s="5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16" x14ac:dyDescent="0.2">
      <c r="A2520" s="5">
        <v>2518</v>
      </c>
      <c r="B2520" s="5" t="s">
        <v>2518</v>
      </c>
      <c r="C2520" s="5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16" x14ac:dyDescent="0.2">
      <c r="A2521" s="5">
        <v>2519</v>
      </c>
      <c r="B2521" s="5" t="s">
        <v>2519</v>
      </c>
      <c r="C2521" s="5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16" x14ac:dyDescent="0.2">
      <c r="A2522" s="5">
        <v>2520</v>
      </c>
      <c r="B2522" s="5" t="s">
        <v>2520</v>
      </c>
      <c r="C2522" s="5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16" x14ac:dyDescent="0.2">
      <c r="A2523" s="5">
        <v>2521</v>
      </c>
      <c r="B2523" s="5" t="s">
        <v>2521</v>
      </c>
      <c r="C2523" s="5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16" x14ac:dyDescent="0.2">
      <c r="A2524" s="5">
        <v>2522</v>
      </c>
      <c r="B2524" s="5" t="s">
        <v>2522</v>
      </c>
      <c r="C2524" s="5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16" x14ac:dyDescent="0.2">
      <c r="A2525" s="5">
        <v>2523</v>
      </c>
      <c r="B2525" s="5" t="s">
        <v>2523</v>
      </c>
      <c r="C2525" s="5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16" x14ac:dyDescent="0.2">
      <c r="A2526" s="5">
        <v>2524</v>
      </c>
      <c r="B2526" s="5" t="s">
        <v>2524</v>
      </c>
      <c r="C2526" s="5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16" x14ac:dyDescent="0.2">
      <c r="A2527" s="5">
        <v>2525</v>
      </c>
      <c r="B2527" s="5" t="s">
        <v>2525</v>
      </c>
      <c r="C2527" s="5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16" x14ac:dyDescent="0.2">
      <c r="A2528" s="5">
        <v>2526</v>
      </c>
      <c r="B2528" s="5" t="s">
        <v>2526</v>
      </c>
      <c r="C2528" s="5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16" x14ac:dyDescent="0.2">
      <c r="A2529" s="5">
        <v>2527</v>
      </c>
      <c r="B2529" s="5" t="s">
        <v>2527</v>
      </c>
      <c r="C2529" s="5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16" x14ac:dyDescent="0.2">
      <c r="A2530" s="5">
        <v>2528</v>
      </c>
      <c r="B2530" s="5" t="s">
        <v>2528</v>
      </c>
      <c r="C2530" s="5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16" x14ac:dyDescent="0.2">
      <c r="A2531" s="5">
        <v>2529</v>
      </c>
      <c r="B2531" s="5" t="s">
        <v>2529</v>
      </c>
      <c r="C2531" s="5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16" x14ac:dyDescent="0.2">
      <c r="A2532" s="5">
        <v>2530</v>
      </c>
      <c r="B2532" s="5" t="s">
        <v>2530</v>
      </c>
      <c r="C2532" s="5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16" x14ac:dyDescent="0.2">
      <c r="A2533" s="5">
        <v>2531</v>
      </c>
      <c r="B2533" s="5" t="s">
        <v>2531</v>
      </c>
      <c r="C2533" s="5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16" x14ac:dyDescent="0.2">
      <c r="A2534" s="5">
        <v>2532</v>
      </c>
      <c r="B2534" s="5" t="s">
        <v>2532</v>
      </c>
      <c r="C2534" s="5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16" x14ac:dyDescent="0.2">
      <c r="A2535" s="5">
        <v>2533</v>
      </c>
      <c r="B2535" s="5" t="s">
        <v>2533</v>
      </c>
      <c r="C2535" s="5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16" x14ac:dyDescent="0.2">
      <c r="A2536" s="5">
        <v>2534</v>
      </c>
      <c r="B2536" s="5" t="s">
        <v>2534</v>
      </c>
      <c r="C2536" s="5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 s="5">
        <v>2535</v>
      </c>
      <c r="B2537" s="5" t="s">
        <v>2535</v>
      </c>
      <c r="C2537" s="5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16" x14ac:dyDescent="0.2">
      <c r="A2538" s="5">
        <v>2536</v>
      </c>
      <c r="B2538" s="5" t="s">
        <v>2536</v>
      </c>
      <c r="C2538" s="5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16" x14ac:dyDescent="0.2">
      <c r="A2539" s="5">
        <v>2537</v>
      </c>
      <c r="B2539" s="5" t="s">
        <v>2537</v>
      </c>
      <c r="C2539" s="5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16" x14ac:dyDescent="0.2">
      <c r="A2540" s="5">
        <v>2538</v>
      </c>
      <c r="B2540" s="5" t="s">
        <v>2538</v>
      </c>
      <c r="C2540" s="5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16" x14ac:dyDescent="0.2">
      <c r="A2541" s="5">
        <v>2539</v>
      </c>
      <c r="B2541" s="5" t="s">
        <v>2539</v>
      </c>
      <c r="C2541" s="5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16" x14ac:dyDescent="0.2">
      <c r="A2542" s="5">
        <v>2540</v>
      </c>
      <c r="B2542" s="5" t="s">
        <v>2540</v>
      </c>
      <c r="C2542" s="5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16" x14ac:dyDescent="0.2">
      <c r="A2543" s="5">
        <v>2541</v>
      </c>
      <c r="B2543" s="5" t="s">
        <v>2541</v>
      </c>
      <c r="C2543" s="5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16" x14ac:dyDescent="0.2">
      <c r="A2544" s="5">
        <v>2542</v>
      </c>
      <c r="B2544" s="5" t="s">
        <v>2542</v>
      </c>
      <c r="C2544" s="5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16" x14ac:dyDescent="0.2">
      <c r="A2545" s="5">
        <v>2543</v>
      </c>
      <c r="B2545" s="5" t="s">
        <v>2543</v>
      </c>
      <c r="C2545" s="5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16" x14ac:dyDescent="0.2">
      <c r="A2546" s="5">
        <v>2544</v>
      </c>
      <c r="B2546" s="5" t="s">
        <v>2544</v>
      </c>
      <c r="C2546" s="5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16" x14ac:dyDescent="0.2">
      <c r="A2547" s="5">
        <v>2545</v>
      </c>
      <c r="B2547" s="5" t="s">
        <v>2545</v>
      </c>
      <c r="C2547" s="5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16" x14ac:dyDescent="0.2">
      <c r="A2548" s="5">
        <v>2546</v>
      </c>
      <c r="B2548" s="5" t="s">
        <v>2546</v>
      </c>
      <c r="C2548" s="5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16" x14ac:dyDescent="0.2">
      <c r="A2549" s="5">
        <v>2547</v>
      </c>
      <c r="B2549" s="5" t="s">
        <v>2547</v>
      </c>
      <c r="C2549" s="5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16" x14ac:dyDescent="0.2">
      <c r="A2550" s="5">
        <v>2548</v>
      </c>
      <c r="B2550" s="5" t="s">
        <v>2548</v>
      </c>
      <c r="C2550" s="5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16" x14ac:dyDescent="0.2">
      <c r="A2551" s="5">
        <v>2549</v>
      </c>
      <c r="B2551" s="5" t="s">
        <v>2549</v>
      </c>
      <c r="C2551" s="5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16" x14ac:dyDescent="0.2">
      <c r="A2552" s="5">
        <v>2550</v>
      </c>
      <c r="B2552" s="5" t="s">
        <v>2550</v>
      </c>
      <c r="C2552" s="5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16" x14ac:dyDescent="0.2">
      <c r="A2553" s="5">
        <v>2551</v>
      </c>
      <c r="B2553" s="5" t="s">
        <v>2551</v>
      </c>
      <c r="C2553" s="5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16" x14ac:dyDescent="0.2">
      <c r="A2554" s="5">
        <v>2552</v>
      </c>
      <c r="B2554" s="5" t="s">
        <v>2552</v>
      </c>
      <c r="C2554" s="5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16" x14ac:dyDescent="0.2">
      <c r="A2555" s="5">
        <v>2553</v>
      </c>
      <c r="B2555" s="5" t="s">
        <v>2553</v>
      </c>
      <c r="C2555" s="5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16" x14ac:dyDescent="0.2">
      <c r="A2556" s="5">
        <v>2554</v>
      </c>
      <c r="B2556" s="5" t="s">
        <v>2554</v>
      </c>
      <c r="C2556" s="5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16" x14ac:dyDescent="0.2">
      <c r="A2557" s="5">
        <v>2555</v>
      </c>
      <c r="B2557" s="5" t="s">
        <v>2555</v>
      </c>
      <c r="C2557" s="5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16" x14ac:dyDescent="0.2">
      <c r="A2558" s="5">
        <v>2556</v>
      </c>
      <c r="B2558" s="5" t="s">
        <v>2556</v>
      </c>
      <c r="C2558" s="5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16" x14ac:dyDescent="0.2">
      <c r="A2559" s="5">
        <v>2557</v>
      </c>
      <c r="B2559" s="5" t="s">
        <v>2557</v>
      </c>
      <c r="C2559" s="5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16" x14ac:dyDescent="0.2">
      <c r="A2560" s="5">
        <v>2558</v>
      </c>
      <c r="B2560" s="5" t="s">
        <v>2558</v>
      </c>
      <c r="C2560" s="5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16" x14ac:dyDescent="0.2">
      <c r="A2561" s="5">
        <v>2559</v>
      </c>
      <c r="B2561" s="5" t="s">
        <v>2559</v>
      </c>
      <c r="C2561" s="5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16" x14ac:dyDescent="0.2">
      <c r="A2562" s="5">
        <v>2560</v>
      </c>
      <c r="B2562" s="5" t="s">
        <v>2560</v>
      </c>
      <c r="C2562" s="5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16" x14ac:dyDescent="0.2">
      <c r="A2563" s="5">
        <v>2561</v>
      </c>
      <c r="B2563" s="5" t="s">
        <v>2561</v>
      </c>
      <c r="C2563" s="5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6">
        <f t="shared" ref="O2563:O2626" si="240">$E2563/$D2563</f>
        <v>0</v>
      </c>
      <c r="P2563" s="8">
        <f t="shared" ref="P2563:P2626" si="241">IFERROR($E2563/$L2563,0)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16" x14ac:dyDescent="0.2">
      <c r="A2564" s="5">
        <v>2562</v>
      </c>
      <c r="B2564" s="5" t="s">
        <v>2562</v>
      </c>
      <c r="C2564" s="5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16" x14ac:dyDescent="0.2">
      <c r="A2565" s="5">
        <v>2563</v>
      </c>
      <c r="B2565" s="5" t="s">
        <v>2563</v>
      </c>
      <c r="C2565" s="5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16" x14ac:dyDescent="0.2">
      <c r="A2566" s="5">
        <v>2564</v>
      </c>
      <c r="B2566" s="5" t="s">
        <v>2564</v>
      </c>
      <c r="C2566" s="5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16" x14ac:dyDescent="0.2">
      <c r="A2567" s="5">
        <v>2565</v>
      </c>
      <c r="B2567" s="5" t="s">
        <v>2565</v>
      </c>
      <c r="C2567" s="5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16" x14ac:dyDescent="0.2">
      <c r="A2568" s="5">
        <v>2566</v>
      </c>
      <c r="B2568" s="5" t="s">
        <v>2566</v>
      </c>
      <c r="C2568" s="5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16" x14ac:dyDescent="0.2">
      <c r="A2569" s="5">
        <v>2567</v>
      </c>
      <c r="B2569" s="5" t="s">
        <v>2567</v>
      </c>
      <c r="C2569" s="5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16" x14ac:dyDescent="0.2">
      <c r="A2570" s="5">
        <v>2568</v>
      </c>
      <c r="B2570" s="5" t="s">
        <v>2568</v>
      </c>
      <c r="C2570" s="5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16" x14ac:dyDescent="0.2">
      <c r="A2571" s="5">
        <v>2569</v>
      </c>
      <c r="B2571" s="5" t="s">
        <v>2569</v>
      </c>
      <c r="C2571" s="5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16" x14ac:dyDescent="0.2">
      <c r="A2572" s="5">
        <v>2570</v>
      </c>
      <c r="B2572" s="5" t="s">
        <v>2570</v>
      </c>
      <c r="C2572" s="5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16" x14ac:dyDescent="0.2">
      <c r="A2573" s="5">
        <v>2571</v>
      </c>
      <c r="B2573" s="5" t="s">
        <v>2571</v>
      </c>
      <c r="C2573" s="5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16" x14ac:dyDescent="0.2">
      <c r="A2574" s="5">
        <v>2572</v>
      </c>
      <c r="B2574" s="5" t="s">
        <v>2572</v>
      </c>
      <c r="C2574" s="5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16" x14ac:dyDescent="0.2">
      <c r="A2575" s="5">
        <v>2573</v>
      </c>
      <c r="B2575" s="5" t="s">
        <v>2573</v>
      </c>
      <c r="C2575" s="5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16" x14ac:dyDescent="0.2">
      <c r="A2576" s="5">
        <v>2574</v>
      </c>
      <c r="B2576" s="5" t="s">
        <v>2574</v>
      </c>
      <c r="C2576" s="5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16" x14ac:dyDescent="0.2">
      <c r="A2577" s="5">
        <v>2575</v>
      </c>
      <c r="B2577" s="5" t="s">
        <v>2575</v>
      </c>
      <c r="C2577" s="5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16" x14ac:dyDescent="0.2">
      <c r="A2578" s="5">
        <v>2576</v>
      </c>
      <c r="B2578" s="5" t="s">
        <v>2576</v>
      </c>
      <c r="C2578" s="5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16" x14ac:dyDescent="0.2">
      <c r="A2579" s="5">
        <v>2577</v>
      </c>
      <c r="B2579" s="5" t="s">
        <v>2577</v>
      </c>
      <c r="C2579" s="5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16" x14ac:dyDescent="0.2">
      <c r="A2580" s="5">
        <v>2578</v>
      </c>
      <c r="B2580" s="5" t="s">
        <v>2578</v>
      </c>
      <c r="C2580" s="5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16" x14ac:dyDescent="0.2">
      <c r="A2581" s="5">
        <v>2579</v>
      </c>
      <c r="B2581" s="5" t="s">
        <v>2579</v>
      </c>
      <c r="C2581" s="5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16" x14ac:dyDescent="0.2">
      <c r="A2582" s="5">
        <v>2580</v>
      </c>
      <c r="B2582" s="5" t="s">
        <v>2580</v>
      </c>
      <c r="C2582" s="5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16" x14ac:dyDescent="0.2">
      <c r="A2583" s="5">
        <v>2581</v>
      </c>
      <c r="B2583" s="5" t="s">
        <v>2581</v>
      </c>
      <c r="C2583" s="5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16" x14ac:dyDescent="0.2">
      <c r="A2584" s="5">
        <v>2582</v>
      </c>
      <c r="B2584" s="5" t="s">
        <v>2582</v>
      </c>
      <c r="C2584" s="5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16" x14ac:dyDescent="0.2">
      <c r="A2585" s="5">
        <v>2583</v>
      </c>
      <c r="B2585" s="5" t="s">
        <v>2583</v>
      </c>
      <c r="C2585" s="5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16" x14ac:dyDescent="0.2">
      <c r="A2586" s="5">
        <v>2584</v>
      </c>
      <c r="B2586" s="5" t="s">
        <v>2584</v>
      </c>
      <c r="C2586" s="5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16" x14ac:dyDescent="0.2">
      <c r="A2587" s="5">
        <v>2585</v>
      </c>
      <c r="B2587" s="5" t="s">
        <v>2585</v>
      </c>
      <c r="C2587" s="5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16" x14ac:dyDescent="0.2">
      <c r="A2588" s="5">
        <v>2586</v>
      </c>
      <c r="B2588" s="5" t="s">
        <v>2586</v>
      </c>
      <c r="C2588" s="5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16" x14ac:dyDescent="0.2">
      <c r="A2589" s="5">
        <v>2587</v>
      </c>
      <c r="B2589" s="5" t="s">
        <v>2587</v>
      </c>
      <c r="C2589" s="5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16" x14ac:dyDescent="0.2">
      <c r="A2590" s="5">
        <v>2588</v>
      </c>
      <c r="B2590" s="5" t="s">
        <v>2588</v>
      </c>
      <c r="C2590" s="5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16" x14ac:dyDescent="0.2">
      <c r="A2591" s="5">
        <v>2589</v>
      </c>
      <c r="B2591" s="5" t="s">
        <v>2589</v>
      </c>
      <c r="C2591" s="5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16" x14ac:dyDescent="0.2">
      <c r="A2592" s="5">
        <v>2590</v>
      </c>
      <c r="B2592" s="5" t="s">
        <v>2590</v>
      </c>
      <c r="C2592" s="5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16" x14ac:dyDescent="0.2">
      <c r="A2593" s="5">
        <v>2591</v>
      </c>
      <c r="B2593" s="5" t="s">
        <v>2591</v>
      </c>
      <c r="C2593" s="5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16" x14ac:dyDescent="0.2">
      <c r="A2594" s="5">
        <v>2592</v>
      </c>
      <c r="B2594" s="5" t="s">
        <v>2592</v>
      </c>
      <c r="C2594" s="5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16" x14ac:dyDescent="0.2">
      <c r="A2595" s="5">
        <v>2593</v>
      </c>
      <c r="B2595" s="5" t="s">
        <v>2593</v>
      </c>
      <c r="C2595" s="5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16" x14ac:dyDescent="0.2">
      <c r="A2596" s="5">
        <v>2594</v>
      </c>
      <c r="B2596" s="5" t="s">
        <v>2594</v>
      </c>
      <c r="C2596" s="5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16" x14ac:dyDescent="0.2">
      <c r="A2597" s="5">
        <v>2595</v>
      </c>
      <c r="B2597" s="5" t="s">
        <v>2595</v>
      </c>
      <c r="C2597" s="5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16" x14ac:dyDescent="0.2">
      <c r="A2598" s="5">
        <v>2596</v>
      </c>
      <c r="B2598" s="5" t="s">
        <v>2596</v>
      </c>
      <c r="C2598" s="5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16" x14ac:dyDescent="0.2">
      <c r="A2599" s="5">
        <v>2597</v>
      </c>
      <c r="B2599" s="5" t="s">
        <v>2597</v>
      </c>
      <c r="C2599" s="5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16" x14ac:dyDescent="0.2">
      <c r="A2600" s="5">
        <v>2598</v>
      </c>
      <c r="B2600" s="5" t="s">
        <v>2598</v>
      </c>
      <c r="C2600" s="5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16" x14ac:dyDescent="0.2">
      <c r="A2601" s="5">
        <v>2599</v>
      </c>
      <c r="B2601" s="5" t="s">
        <v>2599</v>
      </c>
      <c r="C2601" s="5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16" x14ac:dyDescent="0.2">
      <c r="A2602" s="5">
        <v>2600</v>
      </c>
      <c r="B2602" s="5" t="s">
        <v>2600</v>
      </c>
      <c r="C2602" s="5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16" x14ac:dyDescent="0.2">
      <c r="A2603" s="5">
        <v>2601</v>
      </c>
      <c r="B2603" s="5" t="s">
        <v>2601</v>
      </c>
      <c r="C2603" s="5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16" x14ac:dyDescent="0.2">
      <c r="A2604" s="5">
        <v>2602</v>
      </c>
      <c r="B2604" s="5" t="s">
        <v>2602</v>
      </c>
      <c r="C2604" s="5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16" x14ac:dyDescent="0.2">
      <c r="A2605" s="5">
        <v>2603</v>
      </c>
      <c r="B2605" s="5" t="s">
        <v>2603</v>
      </c>
      <c r="C2605" s="5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16" x14ac:dyDescent="0.2">
      <c r="A2606" s="5">
        <v>2604</v>
      </c>
      <c r="B2606" s="5" t="s">
        <v>2604</v>
      </c>
      <c r="C2606" s="5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16" x14ac:dyDescent="0.2">
      <c r="A2607" s="5">
        <v>2605</v>
      </c>
      <c r="B2607" s="5" t="s">
        <v>2605</v>
      </c>
      <c r="C2607" s="5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16" x14ac:dyDescent="0.2">
      <c r="A2608" s="5">
        <v>2606</v>
      </c>
      <c r="B2608" s="5" t="s">
        <v>2606</v>
      </c>
      <c r="C2608" s="5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16" x14ac:dyDescent="0.2">
      <c r="A2609" s="5">
        <v>2607</v>
      </c>
      <c r="B2609" s="5" t="s">
        <v>2607</v>
      </c>
      <c r="C2609" s="5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16" x14ac:dyDescent="0.2">
      <c r="A2610" s="5">
        <v>2608</v>
      </c>
      <c r="B2610" s="5" t="s">
        <v>2608</v>
      </c>
      <c r="C2610" s="5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16" x14ac:dyDescent="0.2">
      <c r="A2611" s="5">
        <v>2609</v>
      </c>
      <c r="B2611" s="5" t="s">
        <v>2609</v>
      </c>
      <c r="C2611" s="5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16" x14ac:dyDescent="0.2">
      <c r="A2612" s="5">
        <v>2610</v>
      </c>
      <c r="B2612" s="5" t="s">
        <v>2610</v>
      </c>
      <c r="C2612" s="5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16" x14ac:dyDescent="0.2">
      <c r="A2613" s="5">
        <v>2611</v>
      </c>
      <c r="B2613" s="5" t="s">
        <v>2611</v>
      </c>
      <c r="C2613" s="5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16" x14ac:dyDescent="0.2">
      <c r="A2614" s="5">
        <v>2612</v>
      </c>
      <c r="B2614" s="5" t="s">
        <v>2612</v>
      </c>
      <c r="C2614" s="5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16" x14ac:dyDescent="0.2">
      <c r="A2615" s="5">
        <v>2613</v>
      </c>
      <c r="B2615" s="5" t="s">
        <v>2613</v>
      </c>
      <c r="C2615" s="5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16" x14ac:dyDescent="0.2">
      <c r="A2616" s="5">
        <v>2614</v>
      </c>
      <c r="B2616" s="5" t="s">
        <v>2614</v>
      </c>
      <c r="C2616" s="5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16" x14ac:dyDescent="0.2">
      <c r="A2617" s="5">
        <v>2615</v>
      </c>
      <c r="B2617" s="5" t="s">
        <v>2615</v>
      </c>
      <c r="C2617" s="5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16" x14ac:dyDescent="0.2">
      <c r="A2618" s="5">
        <v>2616</v>
      </c>
      <c r="B2618" s="5" t="s">
        <v>2616</v>
      </c>
      <c r="C2618" s="5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16" x14ac:dyDescent="0.2">
      <c r="A2619" s="5">
        <v>2617</v>
      </c>
      <c r="B2619" s="5" t="s">
        <v>2617</v>
      </c>
      <c r="C2619" s="5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16" x14ac:dyDescent="0.2">
      <c r="A2620" s="5">
        <v>2618</v>
      </c>
      <c r="B2620" s="5" t="s">
        <v>2618</v>
      </c>
      <c r="C2620" s="5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16" x14ac:dyDescent="0.2">
      <c r="A2621" s="5">
        <v>2619</v>
      </c>
      <c r="B2621" s="5" t="s">
        <v>2619</v>
      </c>
      <c r="C2621" s="5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16" x14ac:dyDescent="0.2">
      <c r="A2622" s="5">
        <v>2620</v>
      </c>
      <c r="B2622" s="5" t="s">
        <v>2620</v>
      </c>
      <c r="C2622" s="5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16" x14ac:dyDescent="0.2">
      <c r="A2623" s="5">
        <v>2621</v>
      </c>
      <c r="B2623" s="5" t="s">
        <v>2621</v>
      </c>
      <c r="C2623" s="5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16" x14ac:dyDescent="0.2">
      <c r="A2624" s="5">
        <v>2622</v>
      </c>
      <c r="B2624" s="5" t="s">
        <v>2622</v>
      </c>
      <c r="C2624" s="5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16" x14ac:dyDescent="0.2">
      <c r="A2625" s="5">
        <v>2623</v>
      </c>
      <c r="B2625" s="5" t="s">
        <v>2623</v>
      </c>
      <c r="C2625" s="5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16" x14ac:dyDescent="0.2">
      <c r="A2626" s="5">
        <v>2624</v>
      </c>
      <c r="B2626" s="5" t="s">
        <v>2624</v>
      </c>
      <c r="C2626" s="5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16" x14ac:dyDescent="0.2">
      <c r="A2627" s="5">
        <v>2625</v>
      </c>
      <c r="B2627" s="5" t="s">
        <v>2625</v>
      </c>
      <c r="C2627" s="5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6">
        <f t="shared" ref="O2627:O2690" si="246">$E2627/$D2627</f>
        <v>9.56</v>
      </c>
      <c r="P2627" s="8">
        <f t="shared" ref="P2627:P2690" si="247">IFERROR($E2627/$L2627,0)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16" x14ac:dyDescent="0.2">
      <c r="A2628" s="5">
        <v>2626</v>
      </c>
      <c r="B2628" s="5" t="s">
        <v>2626</v>
      </c>
      <c r="C2628" s="5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16" x14ac:dyDescent="0.2">
      <c r="A2629" s="5">
        <v>2627</v>
      </c>
      <c r="B2629" s="5" t="s">
        <v>2627</v>
      </c>
      <c r="C2629" s="5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16" x14ac:dyDescent="0.2">
      <c r="A2630" s="5">
        <v>2628</v>
      </c>
      <c r="B2630" s="5" t="s">
        <v>2628</v>
      </c>
      <c r="C2630" s="5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16" x14ac:dyDescent="0.2">
      <c r="A2631" s="5">
        <v>2629</v>
      </c>
      <c r="B2631" s="5" t="s">
        <v>2629</v>
      </c>
      <c r="C2631" s="5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16" x14ac:dyDescent="0.2">
      <c r="A2632" s="5">
        <v>2630</v>
      </c>
      <c r="B2632" s="5" t="s">
        <v>2630</v>
      </c>
      <c r="C2632" s="5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16" x14ac:dyDescent="0.2">
      <c r="A2633" s="5">
        <v>2631</v>
      </c>
      <c r="B2633" s="5" t="s">
        <v>2631</v>
      </c>
      <c r="C2633" s="5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16" x14ac:dyDescent="0.2">
      <c r="A2634" s="5">
        <v>2632</v>
      </c>
      <c r="B2634" s="5" t="s">
        <v>2632</v>
      </c>
      <c r="C2634" s="5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16" x14ac:dyDescent="0.2">
      <c r="A2635" s="5">
        <v>2633</v>
      </c>
      <c r="B2635" s="5" t="s">
        <v>2633</v>
      </c>
      <c r="C2635" s="5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16" x14ac:dyDescent="0.2">
      <c r="A2636" s="5">
        <v>2634</v>
      </c>
      <c r="B2636" s="5" t="s">
        <v>2634</v>
      </c>
      <c r="C2636" s="5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16" x14ac:dyDescent="0.2">
      <c r="A2637" s="5">
        <v>2635</v>
      </c>
      <c r="B2637" s="5" t="s">
        <v>2635</v>
      </c>
      <c r="C2637" s="5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16" x14ac:dyDescent="0.2">
      <c r="A2638" s="5">
        <v>2636</v>
      </c>
      <c r="B2638" s="5" t="s">
        <v>2636</v>
      </c>
      <c r="C2638" s="5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16" x14ac:dyDescent="0.2">
      <c r="A2639" s="5">
        <v>2637</v>
      </c>
      <c r="B2639" s="5" t="s">
        <v>2637</v>
      </c>
      <c r="C2639" s="5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16" x14ac:dyDescent="0.2">
      <c r="A2640" s="5">
        <v>2638</v>
      </c>
      <c r="B2640" s="5" t="s">
        <v>2638</v>
      </c>
      <c r="C2640" s="5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16" x14ac:dyDescent="0.2">
      <c r="A2641" s="5">
        <v>2639</v>
      </c>
      <c r="B2641" s="5" t="s">
        <v>2639</v>
      </c>
      <c r="C2641" s="5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16" x14ac:dyDescent="0.2">
      <c r="A2642" s="5">
        <v>2640</v>
      </c>
      <c r="B2642" s="5" t="s">
        <v>2640</v>
      </c>
      <c r="C2642" s="5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16" x14ac:dyDescent="0.2">
      <c r="A2643" s="5">
        <v>2641</v>
      </c>
      <c r="B2643" s="5" t="s">
        <v>2641</v>
      </c>
      <c r="C2643" s="5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16" x14ac:dyDescent="0.2">
      <c r="A2644" s="5">
        <v>2642</v>
      </c>
      <c r="B2644" s="5" t="s">
        <v>2642</v>
      </c>
      <c r="C2644" s="5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16" x14ac:dyDescent="0.2">
      <c r="A2645" s="5">
        <v>2643</v>
      </c>
      <c r="B2645" s="5" t="s">
        <v>2643</v>
      </c>
      <c r="C2645" s="5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16" x14ac:dyDescent="0.2">
      <c r="A2646" s="5">
        <v>2644</v>
      </c>
      <c r="B2646" s="5" t="s">
        <v>2644</v>
      </c>
      <c r="C2646" s="5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16" x14ac:dyDescent="0.2">
      <c r="A2647" s="5">
        <v>2645</v>
      </c>
      <c r="B2647" s="5" t="s">
        <v>2645</v>
      </c>
      <c r="C2647" s="5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16" x14ac:dyDescent="0.2">
      <c r="A2648" s="5">
        <v>2646</v>
      </c>
      <c r="B2648" s="5" t="s">
        <v>2646</v>
      </c>
      <c r="C2648" s="5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16" x14ac:dyDescent="0.2">
      <c r="A2649" s="5">
        <v>2647</v>
      </c>
      <c r="B2649" s="5" t="s">
        <v>2647</v>
      </c>
      <c r="C2649" s="5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16" x14ac:dyDescent="0.2">
      <c r="A2650" s="5">
        <v>2648</v>
      </c>
      <c r="B2650" s="5" t="s">
        <v>2648</v>
      </c>
      <c r="C2650" s="5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 s="5">
        <v>2649</v>
      </c>
      <c r="B2651" s="5" t="s">
        <v>2649</v>
      </c>
      <c r="C2651" s="5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16" x14ac:dyDescent="0.2">
      <c r="A2652" s="5">
        <v>2650</v>
      </c>
      <c r="B2652" s="5" t="s">
        <v>2650</v>
      </c>
      <c r="C2652" s="5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16" x14ac:dyDescent="0.2">
      <c r="A2653" s="5">
        <v>2651</v>
      </c>
      <c r="B2653" s="5" t="s">
        <v>2651</v>
      </c>
      <c r="C2653" s="5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16" x14ac:dyDescent="0.2">
      <c r="A2654" s="5">
        <v>2652</v>
      </c>
      <c r="B2654" s="5" t="s">
        <v>2652</v>
      </c>
      <c r="C2654" s="5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16" x14ac:dyDescent="0.2">
      <c r="A2655" s="5">
        <v>2653</v>
      </c>
      <c r="B2655" s="5" t="s">
        <v>2653</v>
      </c>
      <c r="C2655" s="5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16" x14ac:dyDescent="0.2">
      <c r="A2656" s="5">
        <v>2654</v>
      </c>
      <c r="B2656" s="5" t="s">
        <v>2654</v>
      </c>
      <c r="C2656" s="5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 s="5">
        <v>2655</v>
      </c>
      <c r="B2657" s="5" t="s">
        <v>2655</v>
      </c>
      <c r="C2657" s="5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16" x14ac:dyDescent="0.2">
      <c r="A2658" s="5">
        <v>2656</v>
      </c>
      <c r="B2658" s="5" t="s">
        <v>2656</v>
      </c>
      <c r="C2658" s="5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16" x14ac:dyDescent="0.2">
      <c r="A2659" s="5">
        <v>2657</v>
      </c>
      <c r="B2659" s="5" t="s">
        <v>2657</v>
      </c>
      <c r="C2659" s="5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16" x14ac:dyDescent="0.2">
      <c r="A2660" s="5">
        <v>2658</v>
      </c>
      <c r="B2660" s="5" t="s">
        <v>2658</v>
      </c>
      <c r="C2660" s="5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 s="5">
        <v>2659</v>
      </c>
      <c r="B2661" s="5" t="s">
        <v>2659</v>
      </c>
      <c r="C2661" s="5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16" x14ac:dyDescent="0.2">
      <c r="A2662" s="5">
        <v>2660</v>
      </c>
      <c r="B2662" s="5" t="s">
        <v>2660</v>
      </c>
      <c r="C2662" s="5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16" x14ac:dyDescent="0.2">
      <c r="A2663" s="5">
        <v>2661</v>
      </c>
      <c r="B2663" s="5" t="s">
        <v>2661</v>
      </c>
      <c r="C2663" s="5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16" x14ac:dyDescent="0.2">
      <c r="A2664" s="5">
        <v>2662</v>
      </c>
      <c r="B2664" s="5" t="s">
        <v>2662</v>
      </c>
      <c r="C2664" s="5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16" x14ac:dyDescent="0.2">
      <c r="A2665" s="5">
        <v>2663</v>
      </c>
      <c r="B2665" s="5" t="s">
        <v>2663</v>
      </c>
      <c r="C2665" s="5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16" x14ac:dyDescent="0.2">
      <c r="A2666" s="5">
        <v>2664</v>
      </c>
      <c r="B2666" s="5" t="s">
        <v>2664</v>
      </c>
      <c r="C2666" s="5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16" x14ac:dyDescent="0.2">
      <c r="A2667" s="5">
        <v>2665</v>
      </c>
      <c r="B2667" s="5" t="s">
        <v>2665</v>
      </c>
      <c r="C2667" s="5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16" x14ac:dyDescent="0.2">
      <c r="A2668" s="5">
        <v>2666</v>
      </c>
      <c r="B2668" s="5" t="s">
        <v>2666</v>
      </c>
      <c r="C2668" s="5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16" x14ac:dyDescent="0.2">
      <c r="A2669" s="5">
        <v>2667</v>
      </c>
      <c r="B2669" s="5" t="s">
        <v>2667</v>
      </c>
      <c r="C2669" s="5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16" x14ac:dyDescent="0.2">
      <c r="A2670" s="5">
        <v>2668</v>
      </c>
      <c r="B2670" s="5" t="s">
        <v>2668</v>
      </c>
      <c r="C2670" s="5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16" x14ac:dyDescent="0.2">
      <c r="A2671" s="5">
        <v>2669</v>
      </c>
      <c r="B2671" s="5" t="s">
        <v>2669</v>
      </c>
      <c r="C2671" s="5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16" x14ac:dyDescent="0.2">
      <c r="A2672" s="5">
        <v>2670</v>
      </c>
      <c r="B2672" s="5" t="s">
        <v>2670</v>
      </c>
      <c r="C2672" s="5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16" x14ac:dyDescent="0.2">
      <c r="A2673" s="5">
        <v>2671</v>
      </c>
      <c r="B2673" s="5" t="s">
        <v>2671</v>
      </c>
      <c r="C2673" s="5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16" x14ac:dyDescent="0.2">
      <c r="A2674" s="5">
        <v>2672</v>
      </c>
      <c r="B2674" s="5" t="s">
        <v>2672</v>
      </c>
      <c r="C2674" s="5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16" x14ac:dyDescent="0.2">
      <c r="A2675" s="5">
        <v>2673</v>
      </c>
      <c r="B2675" s="5" t="s">
        <v>2673</v>
      </c>
      <c r="C2675" s="5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16" x14ac:dyDescent="0.2">
      <c r="A2676" s="5">
        <v>2674</v>
      </c>
      <c r="B2676" s="5" t="s">
        <v>2674</v>
      </c>
      <c r="C2676" s="5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16" x14ac:dyDescent="0.2">
      <c r="A2677" s="5">
        <v>2675</v>
      </c>
      <c r="B2677" s="5" t="s">
        <v>2675</v>
      </c>
      <c r="C2677" s="5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16" x14ac:dyDescent="0.2">
      <c r="A2678" s="5">
        <v>2676</v>
      </c>
      <c r="B2678" s="5" t="s">
        <v>2676</v>
      </c>
      <c r="C2678" s="5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16" x14ac:dyDescent="0.2">
      <c r="A2679" s="5">
        <v>2677</v>
      </c>
      <c r="B2679" s="5" t="s">
        <v>2677</v>
      </c>
      <c r="C2679" s="5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16" x14ac:dyDescent="0.2">
      <c r="A2680" s="5">
        <v>2678</v>
      </c>
      <c r="B2680" s="5" t="s">
        <v>2678</v>
      </c>
      <c r="C2680" s="5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16" x14ac:dyDescent="0.2">
      <c r="A2681" s="5">
        <v>2679</v>
      </c>
      <c r="B2681" s="5" t="s">
        <v>2679</v>
      </c>
      <c r="C2681" s="5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 s="5">
        <v>2680</v>
      </c>
      <c r="B2682" s="5" t="s">
        <v>2680</v>
      </c>
      <c r="C2682" s="5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16" x14ac:dyDescent="0.2">
      <c r="A2683" s="5">
        <v>2681</v>
      </c>
      <c r="B2683" s="5" t="s">
        <v>2681</v>
      </c>
      <c r="C2683" s="5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16" x14ac:dyDescent="0.2">
      <c r="A2684" s="5">
        <v>2682</v>
      </c>
      <c r="B2684" s="5" t="s">
        <v>2682</v>
      </c>
      <c r="C2684" s="5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16" x14ac:dyDescent="0.2">
      <c r="A2685" s="5">
        <v>2683</v>
      </c>
      <c r="B2685" s="5" t="s">
        <v>2683</v>
      </c>
      <c r="C2685" s="5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16" x14ac:dyDescent="0.2">
      <c r="A2686" s="5">
        <v>2684</v>
      </c>
      <c r="B2686" s="5" t="s">
        <v>2684</v>
      </c>
      <c r="C2686" s="5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16" x14ac:dyDescent="0.2">
      <c r="A2687" s="5">
        <v>2685</v>
      </c>
      <c r="B2687" s="5" t="s">
        <v>2685</v>
      </c>
      <c r="C2687" s="5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16" x14ac:dyDescent="0.2">
      <c r="A2688" s="5">
        <v>2686</v>
      </c>
      <c r="B2688" s="5" t="s">
        <v>2686</v>
      </c>
      <c r="C2688" s="5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16" x14ac:dyDescent="0.2">
      <c r="A2689" s="5">
        <v>2687</v>
      </c>
      <c r="B2689" s="5" t="s">
        <v>2687</v>
      </c>
      <c r="C2689" s="5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16" x14ac:dyDescent="0.2">
      <c r="A2690" s="5">
        <v>2688</v>
      </c>
      <c r="B2690" s="5" t="s">
        <v>2688</v>
      </c>
      <c r="C2690" s="5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16" x14ac:dyDescent="0.2">
      <c r="A2691" s="5">
        <v>2689</v>
      </c>
      <c r="B2691" s="5" t="s">
        <v>2689</v>
      </c>
      <c r="C2691" s="5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6">
        <f t="shared" ref="O2691:O2754" si="252">$E2691/$D2691</f>
        <v>2.8571428571428571E-5</v>
      </c>
      <c r="P2691" s="8">
        <f t="shared" ref="P2691:P2754" si="253">IFERROR($E2691/$L2691,0)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16" x14ac:dyDescent="0.2">
      <c r="A2692" s="5">
        <v>2690</v>
      </c>
      <c r="B2692" s="5" t="s">
        <v>2690</v>
      </c>
      <c r="C2692" s="5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16" x14ac:dyDescent="0.2">
      <c r="A2693" s="5">
        <v>2691</v>
      </c>
      <c r="B2693" s="5" t="s">
        <v>2691</v>
      </c>
      <c r="C2693" s="5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16" x14ac:dyDescent="0.2">
      <c r="A2694" s="5">
        <v>2692</v>
      </c>
      <c r="B2694" s="5" t="s">
        <v>2692</v>
      </c>
      <c r="C2694" s="5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16" x14ac:dyDescent="0.2">
      <c r="A2695" s="5">
        <v>2693</v>
      </c>
      <c r="B2695" s="5" t="s">
        <v>2693</v>
      </c>
      <c r="C2695" s="5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16" x14ac:dyDescent="0.2">
      <c r="A2696" s="5">
        <v>2694</v>
      </c>
      <c r="B2696" s="5" t="s">
        <v>2694</v>
      </c>
      <c r="C2696" s="5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16" x14ac:dyDescent="0.2">
      <c r="A2697" s="5">
        <v>2695</v>
      </c>
      <c r="B2697" s="5" t="s">
        <v>2695</v>
      </c>
      <c r="C2697" s="5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16" x14ac:dyDescent="0.2">
      <c r="A2698" s="5">
        <v>2696</v>
      </c>
      <c r="B2698" s="5" t="s">
        <v>2696</v>
      </c>
      <c r="C2698" s="5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16" x14ac:dyDescent="0.2">
      <c r="A2699" s="5">
        <v>2697</v>
      </c>
      <c r="B2699" s="5" t="s">
        <v>2697</v>
      </c>
      <c r="C2699" s="5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16" x14ac:dyDescent="0.2">
      <c r="A2700" s="5">
        <v>2698</v>
      </c>
      <c r="B2700" s="5" t="s">
        <v>2698</v>
      </c>
      <c r="C2700" s="5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16" x14ac:dyDescent="0.2">
      <c r="A2701" s="5">
        <v>2699</v>
      </c>
      <c r="B2701" s="5" t="s">
        <v>2699</v>
      </c>
      <c r="C2701" s="5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16" x14ac:dyDescent="0.2">
      <c r="A2702" s="5">
        <v>2700</v>
      </c>
      <c r="B2702" s="5" t="s">
        <v>2700</v>
      </c>
      <c r="C2702" s="5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16" x14ac:dyDescent="0.2">
      <c r="A2703" s="5">
        <v>2701</v>
      </c>
      <c r="B2703" s="5" t="s">
        <v>2701</v>
      </c>
      <c r="C2703" s="5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16" x14ac:dyDescent="0.2">
      <c r="A2704" s="5">
        <v>2702</v>
      </c>
      <c r="B2704" s="5" t="s">
        <v>2702</v>
      </c>
      <c r="C2704" s="5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16" x14ac:dyDescent="0.2">
      <c r="A2705" s="5">
        <v>2703</v>
      </c>
      <c r="B2705" s="5" t="s">
        <v>2703</v>
      </c>
      <c r="C2705" s="5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16" x14ac:dyDescent="0.2">
      <c r="A2706" s="5">
        <v>2704</v>
      </c>
      <c r="B2706" s="5" t="s">
        <v>2704</v>
      </c>
      <c r="C2706" s="5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16" x14ac:dyDescent="0.2">
      <c r="A2707" s="5">
        <v>2705</v>
      </c>
      <c r="B2707" s="5" t="s">
        <v>2705</v>
      </c>
      <c r="C2707" s="5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16" x14ac:dyDescent="0.2">
      <c r="A2708" s="5">
        <v>2706</v>
      </c>
      <c r="B2708" s="5" t="s">
        <v>2706</v>
      </c>
      <c r="C2708" s="5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16" x14ac:dyDescent="0.2">
      <c r="A2709" s="5">
        <v>2707</v>
      </c>
      <c r="B2709" s="5" t="s">
        <v>2707</v>
      </c>
      <c r="C2709" s="5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16" x14ac:dyDescent="0.2">
      <c r="A2710" s="5">
        <v>2708</v>
      </c>
      <c r="B2710" s="5" t="s">
        <v>2708</v>
      </c>
      <c r="C2710" s="5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16" x14ac:dyDescent="0.2">
      <c r="A2711" s="5">
        <v>2709</v>
      </c>
      <c r="B2711" s="5" t="s">
        <v>2709</v>
      </c>
      <c r="C2711" s="5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16" x14ac:dyDescent="0.2">
      <c r="A2712" s="5">
        <v>2710</v>
      </c>
      <c r="B2712" s="5" t="s">
        <v>2710</v>
      </c>
      <c r="C2712" s="5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16" x14ac:dyDescent="0.2">
      <c r="A2713" s="5">
        <v>2711</v>
      </c>
      <c r="B2713" s="5" t="s">
        <v>2711</v>
      </c>
      <c r="C2713" s="5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16" x14ac:dyDescent="0.2">
      <c r="A2714" s="5">
        <v>2712</v>
      </c>
      <c r="B2714" s="5" t="s">
        <v>2712</v>
      </c>
      <c r="C2714" s="5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16" x14ac:dyDescent="0.2">
      <c r="A2715" s="5">
        <v>2713</v>
      </c>
      <c r="B2715" s="5" t="s">
        <v>2713</v>
      </c>
      <c r="C2715" s="5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16" x14ac:dyDescent="0.2">
      <c r="A2716" s="5">
        <v>2714</v>
      </c>
      <c r="B2716" s="5" t="s">
        <v>2714</v>
      </c>
      <c r="C2716" s="5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16" x14ac:dyDescent="0.2">
      <c r="A2717" s="5">
        <v>2715</v>
      </c>
      <c r="B2717" s="5" t="s">
        <v>2715</v>
      </c>
      <c r="C2717" s="5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16" x14ac:dyDescent="0.2">
      <c r="A2718" s="5">
        <v>2716</v>
      </c>
      <c r="B2718" s="5" t="s">
        <v>2716</v>
      </c>
      <c r="C2718" s="5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16" x14ac:dyDescent="0.2">
      <c r="A2719" s="5">
        <v>2717</v>
      </c>
      <c r="B2719" s="5" t="s">
        <v>2717</v>
      </c>
      <c r="C2719" s="5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16" x14ac:dyDescent="0.2">
      <c r="A2720" s="5">
        <v>2718</v>
      </c>
      <c r="B2720" s="5" t="s">
        <v>2718</v>
      </c>
      <c r="C2720" s="5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16" x14ac:dyDescent="0.2">
      <c r="A2721" s="5">
        <v>2719</v>
      </c>
      <c r="B2721" s="5" t="s">
        <v>2719</v>
      </c>
      <c r="C2721" s="5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16" x14ac:dyDescent="0.2">
      <c r="A2722" s="5">
        <v>2720</v>
      </c>
      <c r="B2722" s="5" t="s">
        <v>2720</v>
      </c>
      <c r="C2722" s="5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16" x14ac:dyDescent="0.2">
      <c r="A2723" s="5">
        <v>2721</v>
      </c>
      <c r="B2723" s="5" t="s">
        <v>2721</v>
      </c>
      <c r="C2723" s="5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16" x14ac:dyDescent="0.2">
      <c r="A2724" s="5">
        <v>2722</v>
      </c>
      <c r="B2724" s="5" t="s">
        <v>2722</v>
      </c>
      <c r="C2724" s="5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16" x14ac:dyDescent="0.2">
      <c r="A2725" s="5">
        <v>2723</v>
      </c>
      <c r="B2725" s="5" t="s">
        <v>2723</v>
      </c>
      <c r="C2725" s="5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16" x14ac:dyDescent="0.2">
      <c r="A2726" s="5">
        <v>2724</v>
      </c>
      <c r="B2726" s="5" t="s">
        <v>2724</v>
      </c>
      <c r="C2726" s="5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16" x14ac:dyDescent="0.2">
      <c r="A2727" s="5">
        <v>2725</v>
      </c>
      <c r="B2727" s="5" t="s">
        <v>2725</v>
      </c>
      <c r="C2727" s="5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 s="5">
        <v>2726</v>
      </c>
      <c r="B2728" s="5" t="s">
        <v>2726</v>
      </c>
      <c r="C2728" s="5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16" x14ac:dyDescent="0.2">
      <c r="A2729" s="5">
        <v>2727</v>
      </c>
      <c r="B2729" s="5" t="s">
        <v>2727</v>
      </c>
      <c r="C2729" s="5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16" x14ac:dyDescent="0.2">
      <c r="A2730" s="5">
        <v>2728</v>
      </c>
      <c r="B2730" s="5" t="s">
        <v>2728</v>
      </c>
      <c r="C2730" s="5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16" x14ac:dyDescent="0.2">
      <c r="A2731" s="5">
        <v>2729</v>
      </c>
      <c r="B2731" s="5" t="s">
        <v>2729</v>
      </c>
      <c r="C2731" s="5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16" x14ac:dyDescent="0.2">
      <c r="A2732" s="5">
        <v>2730</v>
      </c>
      <c r="B2732" s="5" t="s">
        <v>2730</v>
      </c>
      <c r="C2732" s="5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16" x14ac:dyDescent="0.2">
      <c r="A2733" s="5">
        <v>2731</v>
      </c>
      <c r="B2733" s="5" t="s">
        <v>2731</v>
      </c>
      <c r="C2733" s="5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16" x14ac:dyDescent="0.2">
      <c r="A2734" s="5">
        <v>2732</v>
      </c>
      <c r="B2734" s="5" t="s">
        <v>2732</v>
      </c>
      <c r="C2734" s="5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16" x14ac:dyDescent="0.2">
      <c r="A2735" s="5">
        <v>2733</v>
      </c>
      <c r="B2735" s="5" t="s">
        <v>2733</v>
      </c>
      <c r="C2735" s="5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16" x14ac:dyDescent="0.2">
      <c r="A2736" s="5">
        <v>2734</v>
      </c>
      <c r="B2736" s="5" t="s">
        <v>2734</v>
      </c>
      <c r="C2736" s="5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16" x14ac:dyDescent="0.2">
      <c r="A2737" s="5">
        <v>2735</v>
      </c>
      <c r="B2737" s="5" t="s">
        <v>2735</v>
      </c>
      <c r="C2737" s="5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16" x14ac:dyDescent="0.2">
      <c r="A2738" s="5">
        <v>2736</v>
      </c>
      <c r="B2738" s="5" t="s">
        <v>2736</v>
      </c>
      <c r="C2738" s="5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16" x14ac:dyDescent="0.2">
      <c r="A2739" s="5">
        <v>2737</v>
      </c>
      <c r="B2739" s="5" t="s">
        <v>2737</v>
      </c>
      <c r="C2739" s="5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16" x14ac:dyDescent="0.2">
      <c r="A2740" s="5">
        <v>2738</v>
      </c>
      <c r="B2740" s="5" t="s">
        <v>2738</v>
      </c>
      <c r="C2740" s="5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16" x14ac:dyDescent="0.2">
      <c r="A2741" s="5">
        <v>2739</v>
      </c>
      <c r="B2741" s="5" t="s">
        <v>2739</v>
      </c>
      <c r="C2741" s="5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16" x14ac:dyDescent="0.2">
      <c r="A2742" s="5">
        <v>2740</v>
      </c>
      <c r="B2742" s="5" t="s">
        <v>2740</v>
      </c>
      <c r="C2742" s="5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16" x14ac:dyDescent="0.2">
      <c r="A2743" s="5">
        <v>2741</v>
      </c>
      <c r="B2743" s="5" t="s">
        <v>2741</v>
      </c>
      <c r="C2743" s="5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16" x14ac:dyDescent="0.2">
      <c r="A2744" s="5">
        <v>2742</v>
      </c>
      <c r="B2744" s="5" t="s">
        <v>2742</v>
      </c>
      <c r="C2744" s="5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16" x14ac:dyDescent="0.2">
      <c r="A2745" s="5">
        <v>2743</v>
      </c>
      <c r="B2745" s="5" t="s">
        <v>2743</v>
      </c>
      <c r="C2745" s="5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16" x14ac:dyDescent="0.2">
      <c r="A2746" s="5">
        <v>2744</v>
      </c>
      <c r="B2746" s="5" t="s">
        <v>2744</v>
      </c>
      <c r="C2746" s="5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16" x14ac:dyDescent="0.2">
      <c r="A2747" s="5">
        <v>2745</v>
      </c>
      <c r="B2747" s="5" t="s">
        <v>2745</v>
      </c>
      <c r="C2747" s="5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16" x14ac:dyDescent="0.2">
      <c r="A2748" s="5">
        <v>2746</v>
      </c>
      <c r="B2748" s="5" t="s">
        <v>2746</v>
      </c>
      <c r="C2748" s="5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16" x14ac:dyDescent="0.2">
      <c r="A2749" s="5">
        <v>2747</v>
      </c>
      <c r="B2749" s="5" t="s">
        <v>2747</v>
      </c>
      <c r="C2749" s="5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16" x14ac:dyDescent="0.2">
      <c r="A2750" s="5">
        <v>2748</v>
      </c>
      <c r="B2750" s="5" t="s">
        <v>2748</v>
      </c>
      <c r="C2750" s="5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16" x14ac:dyDescent="0.2">
      <c r="A2751" s="5">
        <v>2749</v>
      </c>
      <c r="B2751" s="5" t="s">
        <v>2749</v>
      </c>
      <c r="C2751" s="5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16" x14ac:dyDescent="0.2">
      <c r="A2752" s="5">
        <v>2750</v>
      </c>
      <c r="B2752" s="5" t="s">
        <v>2750</v>
      </c>
      <c r="C2752" s="5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16" x14ac:dyDescent="0.2">
      <c r="A2753" s="5">
        <v>2751</v>
      </c>
      <c r="B2753" s="5" t="s">
        <v>2751</v>
      </c>
      <c r="C2753" s="5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16" x14ac:dyDescent="0.2">
      <c r="A2754" s="5">
        <v>2752</v>
      </c>
      <c r="B2754" s="5" t="s">
        <v>2752</v>
      </c>
      <c r="C2754" s="5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16" x14ac:dyDescent="0.2">
      <c r="A2755" s="5">
        <v>2753</v>
      </c>
      <c r="B2755" s="5" t="s">
        <v>2753</v>
      </c>
      <c r="C2755" s="5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6">
        <f t="shared" ref="O2755:O2818" si="258">$E2755/$D2755</f>
        <v>0.19</v>
      </c>
      <c r="P2755" s="8">
        <f t="shared" ref="P2755:P2818" si="259">IFERROR($E2755/$L2755,0)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16" x14ac:dyDescent="0.2">
      <c r="A2756" s="5">
        <v>2754</v>
      </c>
      <c r="B2756" s="5" t="s">
        <v>2754</v>
      </c>
      <c r="C2756" s="5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16" x14ac:dyDescent="0.2">
      <c r="A2757" s="5">
        <v>2755</v>
      </c>
      <c r="B2757" s="5" t="s">
        <v>2755</v>
      </c>
      <c r="C2757" s="5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16" x14ac:dyDescent="0.2">
      <c r="A2758" s="5">
        <v>2756</v>
      </c>
      <c r="B2758" s="5" t="s">
        <v>2756</v>
      </c>
      <c r="C2758" s="5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16" x14ac:dyDescent="0.2">
      <c r="A2759" s="5">
        <v>2757</v>
      </c>
      <c r="B2759" s="5" t="s">
        <v>2757</v>
      </c>
      <c r="C2759" s="5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16" x14ac:dyDescent="0.2">
      <c r="A2760" s="5">
        <v>2758</v>
      </c>
      <c r="B2760" s="5" t="s">
        <v>2758</v>
      </c>
      <c r="C2760" s="5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16" x14ac:dyDescent="0.2">
      <c r="A2761" s="5">
        <v>2759</v>
      </c>
      <c r="B2761" s="5" t="s">
        <v>2759</v>
      </c>
      <c r="C2761" s="5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16" x14ac:dyDescent="0.2">
      <c r="A2762" s="5">
        <v>2760</v>
      </c>
      <c r="B2762" s="5" t="s">
        <v>2760</v>
      </c>
      <c r="C2762" s="5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16" x14ac:dyDescent="0.2">
      <c r="A2763" s="5">
        <v>2761</v>
      </c>
      <c r="B2763" s="5" t="s">
        <v>2761</v>
      </c>
      <c r="C2763" s="5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16" x14ac:dyDescent="0.2">
      <c r="A2764" s="5">
        <v>2762</v>
      </c>
      <c r="B2764" s="5" t="s">
        <v>2762</v>
      </c>
      <c r="C2764" s="5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16" x14ac:dyDescent="0.2">
      <c r="A2765" s="5">
        <v>2763</v>
      </c>
      <c r="B2765" s="5" t="s">
        <v>2763</v>
      </c>
      <c r="C2765" s="5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16" x14ac:dyDescent="0.2">
      <c r="A2766" s="5">
        <v>2764</v>
      </c>
      <c r="B2766" s="5" t="s">
        <v>2764</v>
      </c>
      <c r="C2766" s="5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16" x14ac:dyDescent="0.2">
      <c r="A2767" s="5">
        <v>2765</v>
      </c>
      <c r="B2767" s="5" t="s">
        <v>2765</v>
      </c>
      <c r="C2767" s="5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16" x14ac:dyDescent="0.2">
      <c r="A2768" s="5">
        <v>2766</v>
      </c>
      <c r="B2768" s="5" t="s">
        <v>2766</v>
      </c>
      <c r="C2768" s="5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16" x14ac:dyDescent="0.2">
      <c r="A2769" s="5">
        <v>2767</v>
      </c>
      <c r="B2769" s="5" t="s">
        <v>2767</v>
      </c>
      <c r="C2769" s="5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16" x14ac:dyDescent="0.2">
      <c r="A2770" s="5">
        <v>2768</v>
      </c>
      <c r="B2770" s="5" t="s">
        <v>2768</v>
      </c>
      <c r="C2770" s="5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16" x14ac:dyDescent="0.2">
      <c r="A2771" s="5">
        <v>2769</v>
      </c>
      <c r="B2771" s="5" t="s">
        <v>2769</v>
      </c>
      <c r="C2771" s="5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16" x14ac:dyDescent="0.2">
      <c r="A2772" s="5">
        <v>2770</v>
      </c>
      <c r="B2772" s="5" t="s">
        <v>2770</v>
      </c>
      <c r="C2772" s="5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16" x14ac:dyDescent="0.2">
      <c r="A2773" s="5">
        <v>2771</v>
      </c>
      <c r="B2773" s="5" t="s">
        <v>2771</v>
      </c>
      <c r="C2773" s="5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16" x14ac:dyDescent="0.2">
      <c r="A2774" s="5">
        <v>2772</v>
      </c>
      <c r="B2774" s="5" t="s">
        <v>2772</v>
      </c>
      <c r="C2774" s="5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16" x14ac:dyDescent="0.2">
      <c r="A2775" s="5">
        <v>2773</v>
      </c>
      <c r="B2775" s="5" t="s">
        <v>2773</v>
      </c>
      <c r="C2775" s="5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16" x14ac:dyDescent="0.2">
      <c r="A2776" s="5">
        <v>2774</v>
      </c>
      <c r="B2776" s="5" t="s">
        <v>2774</v>
      </c>
      <c r="C2776" s="5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16" x14ac:dyDescent="0.2">
      <c r="A2777" s="5">
        <v>2775</v>
      </c>
      <c r="B2777" s="5" t="s">
        <v>2775</v>
      </c>
      <c r="C2777" s="5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16" x14ac:dyDescent="0.2">
      <c r="A2778" s="5">
        <v>2776</v>
      </c>
      <c r="B2778" s="5" t="s">
        <v>2776</v>
      </c>
      <c r="C2778" s="5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16" x14ac:dyDescent="0.2">
      <c r="A2779" s="5">
        <v>2777</v>
      </c>
      <c r="B2779" s="5" t="s">
        <v>2777</v>
      </c>
      <c r="C2779" s="5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16" x14ac:dyDescent="0.2">
      <c r="A2780" s="5">
        <v>2778</v>
      </c>
      <c r="B2780" s="5" t="s">
        <v>2778</v>
      </c>
      <c r="C2780" s="5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16" x14ac:dyDescent="0.2">
      <c r="A2781" s="5">
        <v>2779</v>
      </c>
      <c r="B2781" s="5" t="s">
        <v>2779</v>
      </c>
      <c r="C2781" s="5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16" x14ac:dyDescent="0.2">
      <c r="A2782" s="5">
        <v>2780</v>
      </c>
      <c r="B2782" s="5" t="s">
        <v>2780</v>
      </c>
      <c r="C2782" s="5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16" x14ac:dyDescent="0.2">
      <c r="A2783" s="5">
        <v>2781</v>
      </c>
      <c r="B2783" s="5" t="s">
        <v>2781</v>
      </c>
      <c r="C2783" s="5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16" x14ac:dyDescent="0.2">
      <c r="A2784" s="5">
        <v>2782</v>
      </c>
      <c r="B2784" s="5" t="s">
        <v>2782</v>
      </c>
      <c r="C2784" s="5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16" x14ac:dyDescent="0.2">
      <c r="A2785" s="5">
        <v>2783</v>
      </c>
      <c r="B2785" s="5" t="s">
        <v>2783</v>
      </c>
      <c r="C2785" s="5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16" x14ac:dyDescent="0.2">
      <c r="A2786" s="5">
        <v>2784</v>
      </c>
      <c r="B2786" s="5" t="s">
        <v>2784</v>
      </c>
      <c r="C2786" s="5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16" x14ac:dyDescent="0.2">
      <c r="A2787" s="5">
        <v>2785</v>
      </c>
      <c r="B2787" s="5" t="s">
        <v>2785</v>
      </c>
      <c r="C2787" s="5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16" x14ac:dyDescent="0.2">
      <c r="A2788" s="5">
        <v>2786</v>
      </c>
      <c r="B2788" s="5" t="s">
        <v>2786</v>
      </c>
      <c r="C2788" s="5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16" x14ac:dyDescent="0.2">
      <c r="A2789" s="5">
        <v>2787</v>
      </c>
      <c r="B2789" s="5" t="s">
        <v>2787</v>
      </c>
      <c r="C2789" s="5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16" x14ac:dyDescent="0.2">
      <c r="A2790" s="5">
        <v>2788</v>
      </c>
      <c r="B2790" s="5" t="s">
        <v>2788</v>
      </c>
      <c r="C2790" s="5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16" x14ac:dyDescent="0.2">
      <c r="A2791" s="5">
        <v>2789</v>
      </c>
      <c r="B2791" s="5" t="s">
        <v>2789</v>
      </c>
      <c r="C2791" s="5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16" x14ac:dyDescent="0.2">
      <c r="A2792" s="5">
        <v>2790</v>
      </c>
      <c r="B2792" s="5" t="s">
        <v>2790</v>
      </c>
      <c r="C2792" s="5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16" x14ac:dyDescent="0.2">
      <c r="A2793" s="5">
        <v>2791</v>
      </c>
      <c r="B2793" s="5" t="s">
        <v>2791</v>
      </c>
      <c r="C2793" s="5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16" x14ac:dyDescent="0.2">
      <c r="A2794" s="5">
        <v>2792</v>
      </c>
      <c r="B2794" s="5" t="s">
        <v>2792</v>
      </c>
      <c r="C2794" s="5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16" x14ac:dyDescent="0.2">
      <c r="A2795" s="5">
        <v>2793</v>
      </c>
      <c r="B2795" s="5" t="s">
        <v>2793</v>
      </c>
      <c r="C2795" s="5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16" x14ac:dyDescent="0.2">
      <c r="A2796" s="5">
        <v>2794</v>
      </c>
      <c r="B2796" s="5" t="s">
        <v>2794</v>
      </c>
      <c r="C2796" s="5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16" x14ac:dyDescent="0.2">
      <c r="A2797" s="5">
        <v>2795</v>
      </c>
      <c r="B2797" s="5" t="s">
        <v>2795</v>
      </c>
      <c r="C2797" s="5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16" x14ac:dyDescent="0.2">
      <c r="A2798" s="5">
        <v>2796</v>
      </c>
      <c r="B2798" s="5" t="s">
        <v>2796</v>
      </c>
      <c r="C2798" s="5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16" x14ac:dyDescent="0.2">
      <c r="A2799" s="5">
        <v>2797</v>
      </c>
      <c r="B2799" s="5" t="s">
        <v>2797</v>
      </c>
      <c r="C2799" s="5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16" x14ac:dyDescent="0.2">
      <c r="A2800" s="5">
        <v>2798</v>
      </c>
      <c r="B2800" s="5" t="s">
        <v>2798</v>
      </c>
      <c r="C2800" s="5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16" x14ac:dyDescent="0.2">
      <c r="A2801" s="5">
        <v>2799</v>
      </c>
      <c r="B2801" s="5" t="s">
        <v>2799</v>
      </c>
      <c r="C2801" s="5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16" x14ac:dyDescent="0.2">
      <c r="A2802" s="5">
        <v>2800</v>
      </c>
      <c r="B2802" s="5" t="s">
        <v>2800</v>
      </c>
      <c r="C2802" s="5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16" x14ac:dyDescent="0.2">
      <c r="A2803" s="5">
        <v>2801</v>
      </c>
      <c r="B2803" s="5" t="s">
        <v>2801</v>
      </c>
      <c r="C2803" s="5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16" x14ac:dyDescent="0.2">
      <c r="A2804" s="5">
        <v>2802</v>
      </c>
      <c r="B2804" s="5" t="s">
        <v>2802</v>
      </c>
      <c r="C2804" s="5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16" x14ac:dyDescent="0.2">
      <c r="A2805" s="5">
        <v>2803</v>
      </c>
      <c r="B2805" s="5" t="s">
        <v>2803</v>
      </c>
      <c r="C2805" s="5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16" x14ac:dyDescent="0.2">
      <c r="A2806" s="5">
        <v>2804</v>
      </c>
      <c r="B2806" s="5" t="s">
        <v>2804</v>
      </c>
      <c r="C2806" s="5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16" x14ac:dyDescent="0.2">
      <c r="A2807" s="5">
        <v>2805</v>
      </c>
      <c r="B2807" s="5" t="s">
        <v>2805</v>
      </c>
      <c r="C2807" s="5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16" x14ac:dyDescent="0.2">
      <c r="A2808" s="5">
        <v>2806</v>
      </c>
      <c r="B2808" s="5" t="s">
        <v>2806</v>
      </c>
      <c r="C2808" s="5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 s="5">
        <v>2807</v>
      </c>
      <c r="B2809" s="5" t="s">
        <v>2807</v>
      </c>
      <c r="C2809" s="5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16" x14ac:dyDescent="0.2">
      <c r="A2810" s="5">
        <v>2808</v>
      </c>
      <c r="B2810" s="5" t="s">
        <v>2808</v>
      </c>
      <c r="C2810" s="5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16" x14ac:dyDescent="0.2">
      <c r="A2811" s="5">
        <v>2809</v>
      </c>
      <c r="B2811" s="5" t="s">
        <v>2809</v>
      </c>
      <c r="C2811" s="5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16" x14ac:dyDescent="0.2">
      <c r="A2812" s="5">
        <v>2810</v>
      </c>
      <c r="B2812" s="5" t="s">
        <v>2810</v>
      </c>
      <c r="C2812" s="5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16" x14ac:dyDescent="0.2">
      <c r="A2813" s="5">
        <v>2811</v>
      </c>
      <c r="B2813" s="5" t="s">
        <v>2811</v>
      </c>
      <c r="C2813" s="5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16" x14ac:dyDescent="0.2">
      <c r="A2814" s="5">
        <v>2812</v>
      </c>
      <c r="B2814" s="5" t="s">
        <v>2812</v>
      </c>
      <c r="C2814" s="5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16" x14ac:dyDescent="0.2">
      <c r="A2815" s="5">
        <v>2813</v>
      </c>
      <c r="B2815" s="5" t="s">
        <v>2813</v>
      </c>
      <c r="C2815" s="5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16" x14ac:dyDescent="0.2">
      <c r="A2816" s="5">
        <v>2814</v>
      </c>
      <c r="B2816" s="5" t="s">
        <v>2814</v>
      </c>
      <c r="C2816" s="5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16" x14ac:dyDescent="0.2">
      <c r="A2817" s="5">
        <v>2815</v>
      </c>
      <c r="B2817" s="5" t="s">
        <v>2815</v>
      </c>
      <c r="C2817" s="5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16" x14ac:dyDescent="0.2">
      <c r="A2818" s="5">
        <v>2816</v>
      </c>
      <c r="B2818" s="5" t="s">
        <v>2816</v>
      </c>
      <c r="C2818" s="5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16" x14ac:dyDescent="0.2">
      <c r="A2819" s="5">
        <v>2817</v>
      </c>
      <c r="B2819" s="5" t="s">
        <v>2817</v>
      </c>
      <c r="C2819" s="5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6">
        <f t="shared" ref="O2819:O2882" si="264">$E2819/$D2819</f>
        <v>1.3</v>
      </c>
      <c r="P2819" s="8">
        <f t="shared" ref="P2819:P2882" si="265">IFERROR($E2819/$L2819,0)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16" x14ac:dyDescent="0.2">
      <c r="A2820" s="5">
        <v>2818</v>
      </c>
      <c r="B2820" s="5" t="s">
        <v>2818</v>
      </c>
      <c r="C2820" s="5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16" x14ac:dyDescent="0.2">
      <c r="A2821" s="5">
        <v>2819</v>
      </c>
      <c r="B2821" s="5" t="s">
        <v>2819</v>
      </c>
      <c r="C2821" s="5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16" x14ac:dyDescent="0.2">
      <c r="A2822" s="5">
        <v>2820</v>
      </c>
      <c r="B2822" s="5" t="s">
        <v>2820</v>
      </c>
      <c r="C2822" s="5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16" x14ac:dyDescent="0.2">
      <c r="A2823" s="5">
        <v>2821</v>
      </c>
      <c r="B2823" s="5" t="s">
        <v>2821</v>
      </c>
      <c r="C2823" s="5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16" x14ac:dyDescent="0.2">
      <c r="A2824" s="5">
        <v>2822</v>
      </c>
      <c r="B2824" s="5" t="s">
        <v>2822</v>
      </c>
      <c r="C2824" s="5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16" x14ac:dyDescent="0.2">
      <c r="A2825" s="5">
        <v>2823</v>
      </c>
      <c r="B2825" s="5" t="s">
        <v>2823</v>
      </c>
      <c r="C2825" s="5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16" x14ac:dyDescent="0.2">
      <c r="A2826" s="5">
        <v>2824</v>
      </c>
      <c r="B2826" s="5" t="s">
        <v>2824</v>
      </c>
      <c r="C2826" s="5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16" x14ac:dyDescent="0.2">
      <c r="A2827" s="5">
        <v>2825</v>
      </c>
      <c r="B2827" s="5" t="s">
        <v>2825</v>
      </c>
      <c r="C2827" s="5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16" x14ac:dyDescent="0.2">
      <c r="A2828" s="5">
        <v>2826</v>
      </c>
      <c r="B2828" s="5" t="s">
        <v>2826</v>
      </c>
      <c r="C2828" s="5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16" x14ac:dyDescent="0.2">
      <c r="A2829" s="5">
        <v>2827</v>
      </c>
      <c r="B2829" s="5" t="s">
        <v>2827</v>
      </c>
      <c r="C2829" s="5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16" x14ac:dyDescent="0.2">
      <c r="A2830" s="5">
        <v>2828</v>
      </c>
      <c r="B2830" s="5" t="s">
        <v>2828</v>
      </c>
      <c r="C2830" s="5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16" x14ac:dyDescent="0.2">
      <c r="A2831" s="5">
        <v>2829</v>
      </c>
      <c r="B2831" s="5" t="s">
        <v>2829</v>
      </c>
      <c r="C2831" s="5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16" x14ac:dyDescent="0.2">
      <c r="A2832" s="5">
        <v>2830</v>
      </c>
      <c r="B2832" s="5" t="s">
        <v>2830</v>
      </c>
      <c r="C2832" s="5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16" x14ac:dyDescent="0.2">
      <c r="A2833" s="5">
        <v>2831</v>
      </c>
      <c r="B2833" s="5" t="s">
        <v>2831</v>
      </c>
      <c r="C2833" s="5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16" x14ac:dyDescent="0.2">
      <c r="A2834" s="5">
        <v>2832</v>
      </c>
      <c r="B2834" s="5" t="s">
        <v>2832</v>
      </c>
      <c r="C2834" s="5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 s="5">
        <v>2833</v>
      </c>
      <c r="B2835" s="5" t="s">
        <v>2833</v>
      </c>
      <c r="C2835" s="5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16" x14ac:dyDescent="0.2">
      <c r="A2836" s="5">
        <v>2834</v>
      </c>
      <c r="B2836" s="5" t="s">
        <v>2834</v>
      </c>
      <c r="C2836" s="5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16" x14ac:dyDescent="0.2">
      <c r="A2837" s="5">
        <v>2835</v>
      </c>
      <c r="B2837" s="5" t="s">
        <v>2835</v>
      </c>
      <c r="C2837" s="5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16" x14ac:dyDescent="0.2">
      <c r="A2838" s="5">
        <v>2836</v>
      </c>
      <c r="B2838" s="5" t="s">
        <v>2836</v>
      </c>
      <c r="C2838" s="5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16" x14ac:dyDescent="0.2">
      <c r="A2839" s="5">
        <v>2837</v>
      </c>
      <c r="B2839" s="5" t="s">
        <v>2837</v>
      </c>
      <c r="C2839" s="5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16" x14ac:dyDescent="0.2">
      <c r="A2840" s="5">
        <v>2838</v>
      </c>
      <c r="B2840" s="5" t="s">
        <v>2838</v>
      </c>
      <c r="C2840" s="5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16" x14ac:dyDescent="0.2">
      <c r="A2841" s="5">
        <v>2839</v>
      </c>
      <c r="B2841" s="5" t="s">
        <v>2839</v>
      </c>
      <c r="C2841" s="5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16" x14ac:dyDescent="0.2">
      <c r="A2842" s="5">
        <v>2840</v>
      </c>
      <c r="B2842" s="5" t="s">
        <v>2840</v>
      </c>
      <c r="C2842" s="5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16" x14ac:dyDescent="0.2">
      <c r="A2843" s="5">
        <v>2841</v>
      </c>
      <c r="B2843" s="5" t="s">
        <v>2841</v>
      </c>
      <c r="C2843" s="5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16" x14ac:dyDescent="0.2">
      <c r="A2844" s="5">
        <v>2842</v>
      </c>
      <c r="B2844" s="5" t="s">
        <v>2842</v>
      </c>
      <c r="C2844" s="5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16" x14ac:dyDescent="0.2">
      <c r="A2845" s="5">
        <v>2843</v>
      </c>
      <c r="B2845" s="5" t="s">
        <v>2843</v>
      </c>
      <c r="C2845" s="5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16" x14ac:dyDescent="0.2">
      <c r="A2846" s="5">
        <v>2844</v>
      </c>
      <c r="B2846" s="5" t="s">
        <v>2844</v>
      </c>
      <c r="C2846" s="5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16" x14ac:dyDescent="0.2">
      <c r="A2847" s="5">
        <v>2845</v>
      </c>
      <c r="B2847" s="5" t="s">
        <v>2845</v>
      </c>
      <c r="C2847" s="5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16" x14ac:dyDescent="0.2">
      <c r="A2848" s="5">
        <v>2846</v>
      </c>
      <c r="B2848" s="5" t="s">
        <v>2846</v>
      </c>
      <c r="C2848" s="5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16" x14ac:dyDescent="0.2">
      <c r="A2849" s="5">
        <v>2847</v>
      </c>
      <c r="B2849" s="5" t="s">
        <v>2847</v>
      </c>
      <c r="C2849" s="5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16" x14ac:dyDescent="0.2">
      <c r="A2850" s="5">
        <v>2848</v>
      </c>
      <c r="B2850" s="5" t="s">
        <v>2848</v>
      </c>
      <c r="C2850" s="5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16" x14ac:dyDescent="0.2">
      <c r="A2851" s="5">
        <v>2849</v>
      </c>
      <c r="B2851" s="5" t="s">
        <v>2849</v>
      </c>
      <c r="C2851" s="5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16" x14ac:dyDescent="0.2">
      <c r="A2852" s="5">
        <v>2850</v>
      </c>
      <c r="B2852" s="5" t="s">
        <v>2850</v>
      </c>
      <c r="C2852" s="5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16" x14ac:dyDescent="0.2">
      <c r="A2853" s="5">
        <v>2851</v>
      </c>
      <c r="B2853" s="5" t="s">
        <v>2851</v>
      </c>
      <c r="C2853" s="5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16" x14ac:dyDescent="0.2">
      <c r="A2854" s="5">
        <v>2852</v>
      </c>
      <c r="B2854" s="5" t="s">
        <v>2852</v>
      </c>
      <c r="C2854" s="5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16" x14ac:dyDescent="0.2">
      <c r="A2855" s="5">
        <v>2853</v>
      </c>
      <c r="B2855" s="5" t="s">
        <v>2853</v>
      </c>
      <c r="C2855" s="5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16" x14ac:dyDescent="0.2">
      <c r="A2856" s="5">
        <v>2854</v>
      </c>
      <c r="B2856" s="5" t="s">
        <v>2854</v>
      </c>
      <c r="C2856" s="5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16" x14ac:dyDescent="0.2">
      <c r="A2857" s="5">
        <v>2855</v>
      </c>
      <c r="B2857" s="5" t="s">
        <v>2855</v>
      </c>
      <c r="C2857" s="5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16" x14ac:dyDescent="0.2">
      <c r="A2858" s="5">
        <v>2856</v>
      </c>
      <c r="B2858" s="5" t="s">
        <v>2856</v>
      </c>
      <c r="C2858" s="5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16" x14ac:dyDescent="0.2">
      <c r="A2859" s="5">
        <v>2857</v>
      </c>
      <c r="B2859" s="5" t="s">
        <v>2857</v>
      </c>
      <c r="C2859" s="5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16" x14ac:dyDescent="0.2">
      <c r="A2860" s="5">
        <v>2858</v>
      </c>
      <c r="B2860" s="5" t="s">
        <v>2858</v>
      </c>
      <c r="C2860" s="5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16" x14ac:dyDescent="0.2">
      <c r="A2861" s="5">
        <v>2859</v>
      </c>
      <c r="B2861" s="5" t="s">
        <v>2859</v>
      </c>
      <c r="C2861" s="5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16" x14ac:dyDescent="0.2">
      <c r="A2862" s="5">
        <v>2860</v>
      </c>
      <c r="B2862" s="5" t="s">
        <v>2860</v>
      </c>
      <c r="C2862" s="5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16" x14ac:dyDescent="0.2">
      <c r="A2863" s="5">
        <v>2861</v>
      </c>
      <c r="B2863" s="5" t="s">
        <v>2861</v>
      </c>
      <c r="C2863" s="5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16" x14ac:dyDescent="0.2">
      <c r="A2864" s="5">
        <v>2862</v>
      </c>
      <c r="B2864" s="5" t="s">
        <v>2862</v>
      </c>
      <c r="C2864" s="5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16" x14ac:dyDescent="0.2">
      <c r="A2865" s="5">
        <v>2863</v>
      </c>
      <c r="B2865" s="5" t="s">
        <v>2863</v>
      </c>
      <c r="C2865" s="5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 s="5">
        <v>2864</v>
      </c>
      <c r="B2866" s="5" t="s">
        <v>2864</v>
      </c>
      <c r="C2866" s="5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16" x14ac:dyDescent="0.2">
      <c r="A2867" s="5">
        <v>2865</v>
      </c>
      <c r="B2867" s="5" t="s">
        <v>2865</v>
      </c>
      <c r="C2867" s="5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16" x14ac:dyDescent="0.2">
      <c r="A2868" s="5">
        <v>2866</v>
      </c>
      <c r="B2868" s="5" t="s">
        <v>2866</v>
      </c>
      <c r="C2868" s="5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16" x14ac:dyDescent="0.2">
      <c r="A2869" s="5">
        <v>2867</v>
      </c>
      <c r="B2869" s="5" t="s">
        <v>2867</v>
      </c>
      <c r="C2869" s="5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16" x14ac:dyDescent="0.2">
      <c r="A2870" s="5">
        <v>2868</v>
      </c>
      <c r="B2870" s="5" t="s">
        <v>2868</v>
      </c>
      <c r="C2870" s="5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16" x14ac:dyDescent="0.2">
      <c r="A2871" s="5">
        <v>2869</v>
      </c>
      <c r="B2871" s="5" t="s">
        <v>2869</v>
      </c>
      <c r="C2871" s="5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16" x14ac:dyDescent="0.2">
      <c r="A2872" s="5">
        <v>2870</v>
      </c>
      <c r="B2872" s="5" t="s">
        <v>2870</v>
      </c>
      <c r="C2872" s="5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16" x14ac:dyDescent="0.2">
      <c r="A2873" s="5">
        <v>2871</v>
      </c>
      <c r="B2873" s="5" t="s">
        <v>2871</v>
      </c>
      <c r="C2873" s="5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16" x14ac:dyDescent="0.2">
      <c r="A2874" s="5">
        <v>2872</v>
      </c>
      <c r="B2874" s="5" t="s">
        <v>2872</v>
      </c>
      <c r="C2874" s="5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16" x14ac:dyDescent="0.2">
      <c r="A2875" s="5">
        <v>2873</v>
      </c>
      <c r="B2875" s="5" t="s">
        <v>2873</v>
      </c>
      <c r="C2875" s="5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16" x14ac:dyDescent="0.2">
      <c r="A2876" s="5">
        <v>2874</v>
      </c>
      <c r="B2876" s="5" t="s">
        <v>2874</v>
      </c>
      <c r="C2876" s="5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16" x14ac:dyDescent="0.2">
      <c r="A2877" s="5">
        <v>2875</v>
      </c>
      <c r="B2877" s="5" t="s">
        <v>2875</v>
      </c>
      <c r="C2877" s="5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16" x14ac:dyDescent="0.2">
      <c r="A2878" s="5">
        <v>2876</v>
      </c>
      <c r="B2878" s="5" t="s">
        <v>2876</v>
      </c>
      <c r="C2878" s="5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16" x14ac:dyDescent="0.2">
      <c r="A2879" s="5">
        <v>2877</v>
      </c>
      <c r="B2879" s="5" t="s">
        <v>2877</v>
      </c>
      <c r="C2879" s="5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16" x14ac:dyDescent="0.2">
      <c r="A2880" s="5">
        <v>2878</v>
      </c>
      <c r="B2880" s="5" t="s">
        <v>2878</v>
      </c>
      <c r="C2880" s="5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16" x14ac:dyDescent="0.2">
      <c r="A2881" s="5">
        <v>2879</v>
      </c>
      <c r="B2881" s="5" t="s">
        <v>2879</v>
      </c>
      <c r="C2881" s="5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16" x14ac:dyDescent="0.2">
      <c r="A2882" s="5">
        <v>2880</v>
      </c>
      <c r="B2882" s="5" t="s">
        <v>2880</v>
      </c>
      <c r="C2882" s="5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16" x14ac:dyDescent="0.2">
      <c r="A2883" s="5">
        <v>2881</v>
      </c>
      <c r="B2883" s="5" t="s">
        <v>2881</v>
      </c>
      <c r="C2883" s="5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6">
        <f t="shared" ref="O2883:O2946" si="270">$E2883/$D2883</f>
        <v>0</v>
      </c>
      <c r="P2883" s="8">
        <f t="shared" ref="P2883:P2946" si="271">IFERROR($E2883/$L2883,0)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16" x14ac:dyDescent="0.2">
      <c r="A2884" s="5">
        <v>2882</v>
      </c>
      <c r="B2884" s="5" t="s">
        <v>2882</v>
      </c>
      <c r="C2884" s="5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16" x14ac:dyDescent="0.2">
      <c r="A2885" s="5">
        <v>2883</v>
      </c>
      <c r="B2885" s="5" t="s">
        <v>2883</v>
      </c>
      <c r="C2885" s="5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16" x14ac:dyDescent="0.2">
      <c r="A2886" s="5">
        <v>2884</v>
      </c>
      <c r="B2886" s="5" t="s">
        <v>2884</v>
      </c>
      <c r="C2886" s="5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16" x14ac:dyDescent="0.2">
      <c r="A2887" s="5">
        <v>2885</v>
      </c>
      <c r="B2887" s="5" t="s">
        <v>2885</v>
      </c>
      <c r="C2887" s="5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16" x14ac:dyDescent="0.2">
      <c r="A2888" s="5">
        <v>2886</v>
      </c>
      <c r="B2888" s="5" t="s">
        <v>2886</v>
      </c>
      <c r="C2888" s="5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16" x14ac:dyDescent="0.2">
      <c r="A2889" s="5">
        <v>2887</v>
      </c>
      <c r="B2889" s="5" t="s">
        <v>2887</v>
      </c>
      <c r="C2889" s="5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16" x14ac:dyDescent="0.2">
      <c r="A2890" s="5">
        <v>2888</v>
      </c>
      <c r="B2890" s="5" t="s">
        <v>2888</v>
      </c>
      <c r="C2890" s="5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16" x14ac:dyDescent="0.2">
      <c r="A2891" s="5">
        <v>2889</v>
      </c>
      <c r="B2891" s="5" t="s">
        <v>2889</v>
      </c>
      <c r="C2891" s="5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16" x14ac:dyDescent="0.2">
      <c r="A2892" s="5">
        <v>2890</v>
      </c>
      <c r="B2892" s="5" t="s">
        <v>2890</v>
      </c>
      <c r="C2892" s="5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16" x14ac:dyDescent="0.2">
      <c r="A2893" s="5">
        <v>2891</v>
      </c>
      <c r="B2893" s="5" t="s">
        <v>2891</v>
      </c>
      <c r="C2893" s="5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16" x14ac:dyDescent="0.2">
      <c r="A2894" s="5">
        <v>2892</v>
      </c>
      <c r="B2894" s="5" t="s">
        <v>2892</v>
      </c>
      <c r="C2894" s="5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 s="5">
        <v>2893</v>
      </c>
      <c r="B2895" s="5" t="s">
        <v>2893</v>
      </c>
      <c r="C2895" s="5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16" x14ac:dyDescent="0.2">
      <c r="A2896" s="5">
        <v>2894</v>
      </c>
      <c r="B2896" s="5" t="s">
        <v>2894</v>
      </c>
      <c r="C2896" s="5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16" x14ac:dyDescent="0.2">
      <c r="A2897" s="5">
        <v>2895</v>
      </c>
      <c r="B2897" s="5" t="s">
        <v>2895</v>
      </c>
      <c r="C2897" s="5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16" x14ac:dyDescent="0.2">
      <c r="A2898" s="5">
        <v>2896</v>
      </c>
      <c r="B2898" s="5" t="s">
        <v>2896</v>
      </c>
      <c r="C2898" s="5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16" x14ac:dyDescent="0.2">
      <c r="A2899" s="5">
        <v>2897</v>
      </c>
      <c r="B2899" s="5" t="s">
        <v>2897</v>
      </c>
      <c r="C2899" s="5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16" x14ac:dyDescent="0.2">
      <c r="A2900" s="5">
        <v>2898</v>
      </c>
      <c r="B2900" s="5" t="s">
        <v>2898</v>
      </c>
      <c r="C2900" s="5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16" x14ac:dyDescent="0.2">
      <c r="A2901" s="5">
        <v>2899</v>
      </c>
      <c r="B2901" s="5" t="s">
        <v>2899</v>
      </c>
      <c r="C2901" s="5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16" x14ac:dyDescent="0.2">
      <c r="A2902" s="5">
        <v>2900</v>
      </c>
      <c r="B2902" s="5" t="s">
        <v>2900</v>
      </c>
      <c r="C2902" s="5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16" x14ac:dyDescent="0.2">
      <c r="A2903" s="5">
        <v>2901</v>
      </c>
      <c r="B2903" s="5" t="s">
        <v>2901</v>
      </c>
      <c r="C2903" s="5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16" x14ac:dyDescent="0.2">
      <c r="A2904" s="5">
        <v>2902</v>
      </c>
      <c r="B2904" s="5" t="s">
        <v>2902</v>
      </c>
      <c r="C2904" s="5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16" x14ac:dyDescent="0.2">
      <c r="A2905" s="5">
        <v>2903</v>
      </c>
      <c r="B2905" s="5" t="s">
        <v>2903</v>
      </c>
      <c r="C2905" s="5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16" x14ac:dyDescent="0.2">
      <c r="A2906" s="5">
        <v>2904</v>
      </c>
      <c r="B2906" s="5" t="s">
        <v>2904</v>
      </c>
      <c r="C2906" s="5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16" x14ac:dyDescent="0.2">
      <c r="A2907" s="5">
        <v>2905</v>
      </c>
      <c r="B2907" s="5" t="s">
        <v>2905</v>
      </c>
      <c r="C2907" s="5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16" x14ac:dyDescent="0.2">
      <c r="A2908" s="5">
        <v>2906</v>
      </c>
      <c r="B2908" s="5" t="s">
        <v>2906</v>
      </c>
      <c r="C2908" s="5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16" x14ac:dyDescent="0.2">
      <c r="A2909" s="5">
        <v>2907</v>
      </c>
      <c r="B2909" s="5" t="s">
        <v>2907</v>
      </c>
      <c r="C2909" s="5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16" x14ac:dyDescent="0.2">
      <c r="A2910" s="5">
        <v>2908</v>
      </c>
      <c r="B2910" s="5" t="s">
        <v>2908</v>
      </c>
      <c r="C2910" s="5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16" x14ac:dyDescent="0.2">
      <c r="A2911" s="5">
        <v>2909</v>
      </c>
      <c r="B2911" s="5" t="s">
        <v>2909</v>
      </c>
      <c r="C2911" s="5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16" x14ac:dyDescent="0.2">
      <c r="A2912" s="5">
        <v>2910</v>
      </c>
      <c r="B2912" s="5" t="s">
        <v>2910</v>
      </c>
      <c r="C2912" s="5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16" x14ac:dyDescent="0.2">
      <c r="A2913" s="5">
        <v>2911</v>
      </c>
      <c r="B2913" s="5" t="s">
        <v>2911</v>
      </c>
      <c r="C2913" s="5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16" x14ac:dyDescent="0.2">
      <c r="A2914" s="5">
        <v>2912</v>
      </c>
      <c r="B2914" s="5" t="s">
        <v>2912</v>
      </c>
      <c r="C2914" s="5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16" x14ac:dyDescent="0.2">
      <c r="A2915" s="5">
        <v>2913</v>
      </c>
      <c r="B2915" s="5" t="s">
        <v>2913</v>
      </c>
      <c r="C2915" s="5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16" x14ac:dyDescent="0.2">
      <c r="A2916" s="5">
        <v>2914</v>
      </c>
      <c r="B2916" s="5" t="s">
        <v>2914</v>
      </c>
      <c r="C2916" s="5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16" x14ac:dyDescent="0.2">
      <c r="A2917" s="5">
        <v>2915</v>
      </c>
      <c r="B2917" s="5" t="s">
        <v>2915</v>
      </c>
      <c r="C2917" s="5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16" x14ac:dyDescent="0.2">
      <c r="A2918" s="5">
        <v>2916</v>
      </c>
      <c r="B2918" s="5" t="s">
        <v>2916</v>
      </c>
      <c r="C2918" s="5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16" x14ac:dyDescent="0.2">
      <c r="A2919" s="5">
        <v>2917</v>
      </c>
      <c r="B2919" s="5" t="s">
        <v>2917</v>
      </c>
      <c r="C2919" s="5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16" x14ac:dyDescent="0.2">
      <c r="A2920" s="5">
        <v>2918</v>
      </c>
      <c r="B2920" s="5" t="s">
        <v>2918</v>
      </c>
      <c r="C2920" s="5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16" x14ac:dyDescent="0.2">
      <c r="A2921" s="5">
        <v>2919</v>
      </c>
      <c r="B2921" s="5" t="s">
        <v>2919</v>
      </c>
      <c r="C2921" s="5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16" x14ac:dyDescent="0.2">
      <c r="A2922" s="5">
        <v>2920</v>
      </c>
      <c r="B2922" s="5" t="s">
        <v>2920</v>
      </c>
      <c r="C2922" s="5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16" x14ac:dyDescent="0.2">
      <c r="A2923" s="5">
        <v>2921</v>
      </c>
      <c r="B2923" s="5" t="s">
        <v>2921</v>
      </c>
      <c r="C2923" s="5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16" x14ac:dyDescent="0.2">
      <c r="A2924" s="5">
        <v>2922</v>
      </c>
      <c r="B2924" s="5" t="s">
        <v>2922</v>
      </c>
      <c r="C2924" s="5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16" x14ac:dyDescent="0.2">
      <c r="A2925" s="5">
        <v>2923</v>
      </c>
      <c r="B2925" s="5" t="s">
        <v>2923</v>
      </c>
      <c r="C2925" s="5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16" x14ac:dyDescent="0.2">
      <c r="A2926" s="5">
        <v>2924</v>
      </c>
      <c r="B2926" s="5" t="s">
        <v>2924</v>
      </c>
      <c r="C2926" s="5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16" x14ac:dyDescent="0.2">
      <c r="A2927" s="5">
        <v>2925</v>
      </c>
      <c r="B2927" s="5" t="s">
        <v>2925</v>
      </c>
      <c r="C2927" s="5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16" x14ac:dyDescent="0.2">
      <c r="A2928" s="5">
        <v>2926</v>
      </c>
      <c r="B2928" s="5" t="s">
        <v>2926</v>
      </c>
      <c r="C2928" s="5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16" x14ac:dyDescent="0.2">
      <c r="A2929" s="5">
        <v>2927</v>
      </c>
      <c r="B2929" s="5" t="s">
        <v>2927</v>
      </c>
      <c r="C2929" s="5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16" x14ac:dyDescent="0.2">
      <c r="A2930" s="5">
        <v>2928</v>
      </c>
      <c r="B2930" s="5" t="s">
        <v>2928</v>
      </c>
      <c r="C2930" s="5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16" x14ac:dyDescent="0.2">
      <c r="A2931" s="5">
        <v>2929</v>
      </c>
      <c r="B2931" s="5" t="s">
        <v>2929</v>
      </c>
      <c r="C2931" s="5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16" x14ac:dyDescent="0.2">
      <c r="A2932" s="5">
        <v>2930</v>
      </c>
      <c r="B2932" s="5" t="s">
        <v>2930</v>
      </c>
      <c r="C2932" s="5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16" x14ac:dyDescent="0.2">
      <c r="A2933" s="5">
        <v>2931</v>
      </c>
      <c r="B2933" s="5" t="s">
        <v>2931</v>
      </c>
      <c r="C2933" s="5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16" x14ac:dyDescent="0.2">
      <c r="A2934" s="5">
        <v>2932</v>
      </c>
      <c r="B2934" s="5" t="s">
        <v>2932</v>
      </c>
      <c r="C2934" s="5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16" x14ac:dyDescent="0.2">
      <c r="A2935" s="5">
        <v>2933</v>
      </c>
      <c r="B2935" s="5" t="s">
        <v>2933</v>
      </c>
      <c r="C2935" s="5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16" x14ac:dyDescent="0.2">
      <c r="A2936" s="5">
        <v>2934</v>
      </c>
      <c r="B2936" s="5" t="s">
        <v>2934</v>
      </c>
      <c r="C2936" s="5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16" x14ac:dyDescent="0.2">
      <c r="A2937" s="5">
        <v>2935</v>
      </c>
      <c r="B2937" s="5" t="s">
        <v>2935</v>
      </c>
      <c r="C2937" s="5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16" x14ac:dyDescent="0.2">
      <c r="A2938" s="5">
        <v>2936</v>
      </c>
      <c r="B2938" s="5" t="s">
        <v>2936</v>
      </c>
      <c r="C2938" s="5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16" x14ac:dyDescent="0.2">
      <c r="A2939" s="5">
        <v>2937</v>
      </c>
      <c r="B2939" s="5" t="s">
        <v>2937</v>
      </c>
      <c r="C2939" s="5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16" x14ac:dyDescent="0.2">
      <c r="A2940" s="5">
        <v>2938</v>
      </c>
      <c r="B2940" s="5" t="s">
        <v>2938</v>
      </c>
      <c r="C2940" s="5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16" x14ac:dyDescent="0.2">
      <c r="A2941" s="5">
        <v>2939</v>
      </c>
      <c r="B2941" s="5" t="s">
        <v>2939</v>
      </c>
      <c r="C2941" s="5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16" x14ac:dyDescent="0.2">
      <c r="A2942" s="5">
        <v>2940</v>
      </c>
      <c r="B2942" s="5" t="s">
        <v>2940</v>
      </c>
      <c r="C2942" s="5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16" x14ac:dyDescent="0.2">
      <c r="A2943" s="5">
        <v>2941</v>
      </c>
      <c r="B2943" s="5" t="s">
        <v>2941</v>
      </c>
      <c r="C2943" s="5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16" x14ac:dyDescent="0.2">
      <c r="A2944" s="5">
        <v>2942</v>
      </c>
      <c r="B2944" s="5" t="s">
        <v>2942</v>
      </c>
      <c r="C2944" s="5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16" x14ac:dyDescent="0.2">
      <c r="A2945" s="5">
        <v>2943</v>
      </c>
      <c r="B2945" s="5" t="s">
        <v>2943</v>
      </c>
      <c r="C2945" s="5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16" x14ac:dyDescent="0.2">
      <c r="A2946" s="5">
        <v>2944</v>
      </c>
      <c r="B2946" s="5" t="s">
        <v>2944</v>
      </c>
      <c r="C2946" s="5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16" x14ac:dyDescent="0.2">
      <c r="A2947" s="5">
        <v>2945</v>
      </c>
      <c r="B2947" s="5" t="s">
        <v>2945</v>
      </c>
      <c r="C2947" s="5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6">
        <f t="shared" ref="O2947:O3010" si="276">$E2947/$D2947</f>
        <v>0</v>
      </c>
      <c r="P2947" s="8">
        <f t="shared" ref="P2947:P3010" si="277">IFERROR($E2947/$L2947,0)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16" x14ac:dyDescent="0.2">
      <c r="A2948" s="5">
        <v>2946</v>
      </c>
      <c r="B2948" s="5" t="s">
        <v>2946</v>
      </c>
      <c r="C2948" s="5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16" x14ac:dyDescent="0.2">
      <c r="A2949" s="5">
        <v>2947</v>
      </c>
      <c r="B2949" s="5" t="s">
        <v>2947</v>
      </c>
      <c r="C2949" s="5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16" x14ac:dyDescent="0.2">
      <c r="A2950" s="5">
        <v>2948</v>
      </c>
      <c r="B2950" s="5" t="s">
        <v>2948</v>
      </c>
      <c r="C2950" s="5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16" x14ac:dyDescent="0.2">
      <c r="A2951" s="5">
        <v>2949</v>
      </c>
      <c r="B2951" s="5" t="s">
        <v>2949</v>
      </c>
      <c r="C2951" s="5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16" x14ac:dyDescent="0.2">
      <c r="A2952" s="5">
        <v>2950</v>
      </c>
      <c r="B2952" s="5" t="s">
        <v>2950</v>
      </c>
      <c r="C2952" s="5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16" x14ac:dyDescent="0.2">
      <c r="A2953" s="5">
        <v>2951</v>
      </c>
      <c r="B2953" s="5" t="s">
        <v>2951</v>
      </c>
      <c r="C2953" s="5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16" x14ac:dyDescent="0.2">
      <c r="A2954" s="5">
        <v>2952</v>
      </c>
      <c r="B2954" s="5" t="s">
        <v>2952</v>
      </c>
      <c r="C2954" s="5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16" x14ac:dyDescent="0.2">
      <c r="A2955" s="5">
        <v>2953</v>
      </c>
      <c r="B2955" s="5" t="s">
        <v>2953</v>
      </c>
      <c r="C2955" s="5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16" x14ac:dyDescent="0.2">
      <c r="A2956" s="5">
        <v>2954</v>
      </c>
      <c r="B2956" s="5" t="s">
        <v>2954</v>
      </c>
      <c r="C2956" s="5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16" x14ac:dyDescent="0.2">
      <c r="A2957" s="5">
        <v>2955</v>
      </c>
      <c r="B2957" s="5" t="s">
        <v>2955</v>
      </c>
      <c r="C2957" s="5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16" x14ac:dyDescent="0.2">
      <c r="A2958" s="5">
        <v>2956</v>
      </c>
      <c r="B2958" s="5" t="s">
        <v>2956</v>
      </c>
      <c r="C2958" s="5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16" x14ac:dyDescent="0.2">
      <c r="A2959" s="5">
        <v>2957</v>
      </c>
      <c r="B2959" s="5" t="s">
        <v>2957</v>
      </c>
      <c r="C2959" s="5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16" x14ac:dyDescent="0.2">
      <c r="A2960" s="5">
        <v>2958</v>
      </c>
      <c r="B2960" s="5" t="s">
        <v>2958</v>
      </c>
      <c r="C2960" s="5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16" x14ac:dyDescent="0.2">
      <c r="A2961" s="5">
        <v>2959</v>
      </c>
      <c r="B2961" s="5" t="s">
        <v>2959</v>
      </c>
      <c r="C2961" s="5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16" x14ac:dyDescent="0.2">
      <c r="A2962" s="5">
        <v>2960</v>
      </c>
      <c r="B2962" s="5" t="s">
        <v>2960</v>
      </c>
      <c r="C2962" s="5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16" x14ac:dyDescent="0.2">
      <c r="A2963" s="5">
        <v>2961</v>
      </c>
      <c r="B2963" s="5" t="s">
        <v>2961</v>
      </c>
      <c r="C2963" s="5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16" x14ac:dyDescent="0.2">
      <c r="A2964" s="5">
        <v>2962</v>
      </c>
      <c r="B2964" s="5" t="s">
        <v>2962</v>
      </c>
      <c r="C2964" s="5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16" x14ac:dyDescent="0.2">
      <c r="A2965" s="5">
        <v>2963</v>
      </c>
      <c r="B2965" s="5" t="s">
        <v>2963</v>
      </c>
      <c r="C2965" s="5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16" x14ac:dyDescent="0.2">
      <c r="A2966" s="5">
        <v>2964</v>
      </c>
      <c r="B2966" s="5" t="s">
        <v>2964</v>
      </c>
      <c r="C2966" s="5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16" x14ac:dyDescent="0.2">
      <c r="A2967" s="5">
        <v>2965</v>
      </c>
      <c r="B2967" s="5" t="s">
        <v>2965</v>
      </c>
      <c r="C2967" s="5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16" x14ac:dyDescent="0.2">
      <c r="A2968" s="5">
        <v>2966</v>
      </c>
      <c r="B2968" s="5" t="s">
        <v>2966</v>
      </c>
      <c r="C2968" s="5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16" x14ac:dyDescent="0.2">
      <c r="A2969" s="5">
        <v>2967</v>
      </c>
      <c r="B2969" s="5" t="s">
        <v>2967</v>
      </c>
      <c r="C2969" s="5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16" x14ac:dyDescent="0.2">
      <c r="A2970" s="5">
        <v>2968</v>
      </c>
      <c r="B2970" s="5" t="s">
        <v>2968</v>
      </c>
      <c r="C2970" s="5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16" x14ac:dyDescent="0.2">
      <c r="A2971" s="5">
        <v>2969</v>
      </c>
      <c r="B2971" s="5" t="s">
        <v>2969</v>
      </c>
      <c r="C2971" s="5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16" x14ac:dyDescent="0.2">
      <c r="A2972" s="5">
        <v>2970</v>
      </c>
      <c r="B2972" s="5" t="s">
        <v>2970</v>
      </c>
      <c r="C2972" s="5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16" x14ac:dyDescent="0.2">
      <c r="A2973" s="5">
        <v>2971</v>
      </c>
      <c r="B2973" s="5" t="s">
        <v>2971</v>
      </c>
      <c r="C2973" s="5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16" x14ac:dyDescent="0.2">
      <c r="A2974" s="5">
        <v>2972</v>
      </c>
      <c r="B2974" s="5" t="s">
        <v>2972</v>
      </c>
      <c r="C2974" s="5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16" x14ac:dyDescent="0.2">
      <c r="A2975" s="5">
        <v>2973</v>
      </c>
      <c r="B2975" s="5" t="s">
        <v>2973</v>
      </c>
      <c r="C2975" s="5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16" x14ac:dyDescent="0.2">
      <c r="A2976" s="5">
        <v>2974</v>
      </c>
      <c r="B2976" s="5" t="s">
        <v>2974</v>
      </c>
      <c r="C2976" s="5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16" x14ac:dyDescent="0.2">
      <c r="A2977" s="5">
        <v>2975</v>
      </c>
      <c r="B2977" s="5" t="s">
        <v>2975</v>
      </c>
      <c r="C2977" s="5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16" x14ac:dyDescent="0.2">
      <c r="A2978" s="5">
        <v>2976</v>
      </c>
      <c r="B2978" s="5" t="s">
        <v>2976</v>
      </c>
      <c r="C2978" s="5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16" x14ac:dyDescent="0.2">
      <c r="A2979" s="5">
        <v>2977</v>
      </c>
      <c r="B2979" s="5" t="s">
        <v>2977</v>
      </c>
      <c r="C2979" s="5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16" x14ac:dyDescent="0.2">
      <c r="A2980" s="5">
        <v>2978</v>
      </c>
      <c r="B2980" s="5" t="s">
        <v>2978</v>
      </c>
      <c r="C2980" s="5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16" x14ac:dyDescent="0.2">
      <c r="A2981" s="5">
        <v>2979</v>
      </c>
      <c r="B2981" s="5" t="s">
        <v>2979</v>
      </c>
      <c r="C2981" s="5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16" x14ac:dyDescent="0.2">
      <c r="A2982" s="5">
        <v>2980</v>
      </c>
      <c r="B2982" s="5" t="s">
        <v>2980</v>
      </c>
      <c r="C2982" s="5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16" x14ac:dyDescent="0.2">
      <c r="A2983" s="5">
        <v>2981</v>
      </c>
      <c r="B2983" s="5" t="s">
        <v>2981</v>
      </c>
      <c r="C2983" s="5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16" x14ac:dyDescent="0.2">
      <c r="A2984" s="5">
        <v>2982</v>
      </c>
      <c r="B2984" s="5" t="s">
        <v>2982</v>
      </c>
      <c r="C2984" s="5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16" x14ac:dyDescent="0.2">
      <c r="A2985" s="5">
        <v>2983</v>
      </c>
      <c r="B2985" s="5" t="s">
        <v>2983</v>
      </c>
      <c r="C2985" s="5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16" x14ac:dyDescent="0.2">
      <c r="A2986" s="5">
        <v>2984</v>
      </c>
      <c r="B2986" s="5" t="s">
        <v>2984</v>
      </c>
      <c r="C2986" s="5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16" x14ac:dyDescent="0.2">
      <c r="A2987" s="5">
        <v>2985</v>
      </c>
      <c r="B2987" s="5" t="s">
        <v>2985</v>
      </c>
      <c r="C2987" s="5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16" x14ac:dyDescent="0.2">
      <c r="A2988" s="5">
        <v>2986</v>
      </c>
      <c r="B2988" s="5" t="s">
        <v>2986</v>
      </c>
      <c r="C2988" s="5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16" x14ac:dyDescent="0.2">
      <c r="A2989" s="5">
        <v>2987</v>
      </c>
      <c r="B2989" s="5" t="s">
        <v>2987</v>
      </c>
      <c r="C2989" s="5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16" x14ac:dyDescent="0.2">
      <c r="A2990" s="5">
        <v>2988</v>
      </c>
      <c r="B2990" s="5" t="s">
        <v>2988</v>
      </c>
      <c r="C2990" s="5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 s="5">
        <v>2989</v>
      </c>
      <c r="B2991" s="5" t="s">
        <v>2989</v>
      </c>
      <c r="C2991" s="5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16" x14ac:dyDescent="0.2">
      <c r="A2992" s="5">
        <v>2990</v>
      </c>
      <c r="B2992" s="5" t="s">
        <v>2990</v>
      </c>
      <c r="C2992" s="5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16" x14ac:dyDescent="0.2">
      <c r="A2993" s="5">
        <v>2991</v>
      </c>
      <c r="B2993" s="5" t="s">
        <v>2991</v>
      </c>
      <c r="C2993" s="5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16" x14ac:dyDescent="0.2">
      <c r="A2994" s="5">
        <v>2992</v>
      </c>
      <c r="B2994" s="5" t="s">
        <v>2992</v>
      </c>
      <c r="C2994" s="5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 s="5">
        <v>2993</v>
      </c>
      <c r="B2995" s="5" t="s">
        <v>2993</v>
      </c>
      <c r="C2995" s="5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16" x14ac:dyDescent="0.2">
      <c r="A2996" s="5">
        <v>2994</v>
      </c>
      <c r="B2996" s="5" t="s">
        <v>2994</v>
      </c>
      <c r="C2996" s="5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16" x14ac:dyDescent="0.2">
      <c r="A2997" s="5">
        <v>2995</v>
      </c>
      <c r="B2997" s="5" t="s">
        <v>2995</v>
      </c>
      <c r="C2997" s="5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16" x14ac:dyDescent="0.2">
      <c r="A2998" s="5">
        <v>2996</v>
      </c>
      <c r="B2998" s="5" t="s">
        <v>2996</v>
      </c>
      <c r="C2998" s="5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16" x14ac:dyDescent="0.2">
      <c r="A2999" s="5">
        <v>2997</v>
      </c>
      <c r="B2999" s="5" t="s">
        <v>2997</v>
      </c>
      <c r="C2999" s="5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16" x14ac:dyDescent="0.2">
      <c r="A3000" s="5">
        <v>2998</v>
      </c>
      <c r="B3000" s="5" t="s">
        <v>2998</v>
      </c>
      <c r="C3000" s="5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16" x14ac:dyDescent="0.2">
      <c r="A3001" s="5">
        <v>2999</v>
      </c>
      <c r="B3001" s="5" t="s">
        <v>2999</v>
      </c>
      <c r="C3001" s="5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16" x14ac:dyDescent="0.2">
      <c r="A3002" s="5">
        <v>3000</v>
      </c>
      <c r="B3002" s="5" t="s">
        <v>3000</v>
      </c>
      <c r="C3002" s="5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16" x14ac:dyDescent="0.2">
      <c r="A3003" s="5">
        <v>3001</v>
      </c>
      <c r="B3003" s="5" t="s">
        <v>3001</v>
      </c>
      <c r="C3003" s="5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16" x14ac:dyDescent="0.2">
      <c r="A3004" s="5">
        <v>3002</v>
      </c>
      <c r="B3004" s="5" t="s">
        <v>3002</v>
      </c>
      <c r="C3004" s="5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16" x14ac:dyDescent="0.2">
      <c r="A3005" s="5">
        <v>3003</v>
      </c>
      <c r="B3005" s="5" t="s">
        <v>3003</v>
      </c>
      <c r="C3005" s="5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16" x14ac:dyDescent="0.2">
      <c r="A3006" s="5">
        <v>3004</v>
      </c>
      <c r="B3006" s="5" t="s">
        <v>3004</v>
      </c>
      <c r="C3006" s="5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16" x14ac:dyDescent="0.2">
      <c r="A3007" s="5">
        <v>3005</v>
      </c>
      <c r="B3007" s="5" t="s">
        <v>3005</v>
      </c>
      <c r="C3007" s="5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16" x14ac:dyDescent="0.2">
      <c r="A3008" s="5">
        <v>3006</v>
      </c>
      <c r="B3008" s="5" t="s">
        <v>3006</v>
      </c>
      <c r="C3008" s="5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16" x14ac:dyDescent="0.2">
      <c r="A3009" s="5">
        <v>3007</v>
      </c>
      <c r="B3009" s="5" t="s">
        <v>3007</v>
      </c>
      <c r="C3009" s="5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16" x14ac:dyDescent="0.2">
      <c r="A3010" s="5">
        <v>3008</v>
      </c>
      <c r="B3010" s="5" t="s">
        <v>3008</v>
      </c>
      <c r="C3010" s="5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16" x14ac:dyDescent="0.2">
      <c r="A3011" s="5">
        <v>3009</v>
      </c>
      <c r="B3011" s="5" t="s">
        <v>3009</v>
      </c>
      <c r="C3011" s="5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6">
        <f t="shared" ref="O3011:O3074" si="282">$E3011/$D3011</f>
        <v>1.19756</v>
      </c>
      <c r="P3011" s="8">
        <f t="shared" ref="P3011:P3074" si="283">IFERROR($E3011/$L3011,0)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16" x14ac:dyDescent="0.2">
      <c r="A3012" s="5">
        <v>3010</v>
      </c>
      <c r="B3012" s="5" t="s">
        <v>3010</v>
      </c>
      <c r="C3012" s="5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16" x14ac:dyDescent="0.2">
      <c r="A3013" s="5">
        <v>3011</v>
      </c>
      <c r="B3013" s="5" t="s">
        <v>3011</v>
      </c>
      <c r="C3013" s="5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16" x14ac:dyDescent="0.2">
      <c r="A3014" s="5">
        <v>3012</v>
      </c>
      <c r="B3014" s="5" t="s">
        <v>3012</v>
      </c>
      <c r="C3014" s="5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16" x14ac:dyDescent="0.2">
      <c r="A3015" s="5">
        <v>3013</v>
      </c>
      <c r="B3015" s="5" t="s">
        <v>3013</v>
      </c>
      <c r="C3015" s="5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16" x14ac:dyDescent="0.2">
      <c r="A3016" s="5">
        <v>3014</v>
      </c>
      <c r="B3016" s="5" t="s">
        <v>3014</v>
      </c>
      <c r="C3016" s="5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16" x14ac:dyDescent="0.2">
      <c r="A3017" s="5">
        <v>3015</v>
      </c>
      <c r="B3017" s="5" t="s">
        <v>3015</v>
      </c>
      <c r="C3017" s="5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16" x14ac:dyDescent="0.2">
      <c r="A3018" s="5">
        <v>3016</v>
      </c>
      <c r="B3018" s="5" t="s">
        <v>3016</v>
      </c>
      <c r="C3018" s="5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16" x14ac:dyDescent="0.2">
      <c r="A3019" s="5">
        <v>3017</v>
      </c>
      <c r="B3019" s="5" t="s">
        <v>3017</v>
      </c>
      <c r="C3019" s="5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16" x14ac:dyDescent="0.2">
      <c r="A3020" s="5">
        <v>3018</v>
      </c>
      <c r="B3020" s="5" t="s">
        <v>3018</v>
      </c>
      <c r="C3020" s="5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16" x14ac:dyDescent="0.2">
      <c r="A3021" s="5">
        <v>3019</v>
      </c>
      <c r="B3021" s="5" t="s">
        <v>3019</v>
      </c>
      <c r="C3021" s="5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16" x14ac:dyDescent="0.2">
      <c r="A3022" s="5">
        <v>3020</v>
      </c>
      <c r="B3022" s="5" t="s">
        <v>3020</v>
      </c>
      <c r="C3022" s="5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16" x14ac:dyDescent="0.2">
      <c r="A3023" s="5">
        <v>3021</v>
      </c>
      <c r="B3023" s="5" t="s">
        <v>3021</v>
      </c>
      <c r="C3023" s="5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16" x14ac:dyDescent="0.2">
      <c r="A3024" s="5">
        <v>3022</v>
      </c>
      <c r="B3024" s="5" t="s">
        <v>3022</v>
      </c>
      <c r="C3024" s="5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16" x14ac:dyDescent="0.2">
      <c r="A3025" s="5">
        <v>3023</v>
      </c>
      <c r="B3025" s="5" t="s">
        <v>3023</v>
      </c>
      <c r="C3025" s="5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16" x14ac:dyDescent="0.2">
      <c r="A3026" s="5">
        <v>3024</v>
      </c>
      <c r="B3026" s="5" t="s">
        <v>3024</v>
      </c>
      <c r="C3026" s="5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16" x14ac:dyDescent="0.2">
      <c r="A3027" s="5">
        <v>3025</v>
      </c>
      <c r="B3027" s="5" t="s">
        <v>3025</v>
      </c>
      <c r="C3027" s="5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16" x14ac:dyDescent="0.2">
      <c r="A3028" s="5">
        <v>3026</v>
      </c>
      <c r="B3028" s="5" t="s">
        <v>3026</v>
      </c>
      <c r="C3028" s="5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16" x14ac:dyDescent="0.2">
      <c r="A3029" s="5">
        <v>3027</v>
      </c>
      <c r="B3029" s="5" t="s">
        <v>3027</v>
      </c>
      <c r="C3029" s="5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16" x14ac:dyDescent="0.2">
      <c r="A3030" s="5">
        <v>3028</v>
      </c>
      <c r="B3030" s="5" t="s">
        <v>3028</v>
      </c>
      <c r="C3030" s="5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16" x14ac:dyDescent="0.2">
      <c r="A3031" s="5">
        <v>3029</v>
      </c>
      <c r="B3031" s="5" t="s">
        <v>3029</v>
      </c>
      <c r="C3031" s="5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16" x14ac:dyDescent="0.2">
      <c r="A3032" s="5">
        <v>3030</v>
      </c>
      <c r="B3032" s="5" t="s">
        <v>3030</v>
      </c>
      <c r="C3032" s="5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16" x14ac:dyDescent="0.2">
      <c r="A3033" s="5">
        <v>3031</v>
      </c>
      <c r="B3033" s="5" t="s">
        <v>3031</v>
      </c>
      <c r="C3033" s="5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16" x14ac:dyDescent="0.2">
      <c r="A3034" s="5">
        <v>3032</v>
      </c>
      <c r="B3034" s="5" t="s">
        <v>3032</v>
      </c>
      <c r="C3034" s="5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16" x14ac:dyDescent="0.2">
      <c r="A3035" s="5">
        <v>3033</v>
      </c>
      <c r="B3035" s="5" t="s">
        <v>3033</v>
      </c>
      <c r="C3035" s="5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16" x14ac:dyDescent="0.2">
      <c r="A3036" s="5">
        <v>3034</v>
      </c>
      <c r="B3036" s="5" t="s">
        <v>3034</v>
      </c>
      <c r="C3036" s="5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16" x14ac:dyDescent="0.2">
      <c r="A3037" s="5">
        <v>3035</v>
      </c>
      <c r="B3037" s="5" t="s">
        <v>3035</v>
      </c>
      <c r="C3037" s="5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16" x14ac:dyDescent="0.2">
      <c r="A3038" s="5">
        <v>3036</v>
      </c>
      <c r="B3038" s="5" t="s">
        <v>3036</v>
      </c>
      <c r="C3038" s="5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16" x14ac:dyDescent="0.2">
      <c r="A3039" s="5">
        <v>3037</v>
      </c>
      <c r="B3039" s="5" t="s">
        <v>3037</v>
      </c>
      <c r="C3039" s="5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16" x14ac:dyDescent="0.2">
      <c r="A3040" s="5">
        <v>3038</v>
      </c>
      <c r="B3040" s="5" t="s">
        <v>3038</v>
      </c>
      <c r="C3040" s="5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16" x14ac:dyDescent="0.2">
      <c r="A3041" s="5">
        <v>3039</v>
      </c>
      <c r="B3041" s="5" t="s">
        <v>3039</v>
      </c>
      <c r="C3041" s="5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16" x14ac:dyDescent="0.2">
      <c r="A3042" s="5">
        <v>3040</v>
      </c>
      <c r="B3042" s="5" t="s">
        <v>3040</v>
      </c>
      <c r="C3042" s="5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16" x14ac:dyDescent="0.2">
      <c r="A3043" s="5">
        <v>3041</v>
      </c>
      <c r="B3043" s="5" t="s">
        <v>3041</v>
      </c>
      <c r="C3043" s="5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16" x14ac:dyDescent="0.2">
      <c r="A3044" s="5">
        <v>3042</v>
      </c>
      <c r="B3044" s="5" t="s">
        <v>3042</v>
      </c>
      <c r="C3044" s="5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16" x14ac:dyDescent="0.2">
      <c r="A3045" s="5">
        <v>3043</v>
      </c>
      <c r="B3045" s="5" t="s">
        <v>3043</v>
      </c>
      <c r="C3045" s="5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16" x14ac:dyDescent="0.2">
      <c r="A3046" s="5">
        <v>3044</v>
      </c>
      <c r="B3046" s="5" t="s">
        <v>3044</v>
      </c>
      <c r="C3046" s="5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16" x14ac:dyDescent="0.2">
      <c r="A3047" s="5">
        <v>3045</v>
      </c>
      <c r="B3047" s="5" t="s">
        <v>3045</v>
      </c>
      <c r="C3047" s="5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16" x14ac:dyDescent="0.2">
      <c r="A3048" s="5">
        <v>3046</v>
      </c>
      <c r="B3048" s="5" t="s">
        <v>3046</v>
      </c>
      <c r="C3048" s="5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16" x14ac:dyDescent="0.2">
      <c r="A3049" s="5">
        <v>3047</v>
      </c>
      <c r="B3049" s="5" t="s">
        <v>3047</v>
      </c>
      <c r="C3049" s="5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16" x14ac:dyDescent="0.2">
      <c r="A3050" s="5">
        <v>3048</v>
      </c>
      <c r="B3050" s="5" t="s">
        <v>3048</v>
      </c>
      <c r="C3050" s="5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16" x14ac:dyDescent="0.2">
      <c r="A3051" s="5">
        <v>3049</v>
      </c>
      <c r="B3051" s="5" t="s">
        <v>3049</v>
      </c>
      <c r="C3051" s="5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16" x14ac:dyDescent="0.2">
      <c r="A3052" s="5">
        <v>3050</v>
      </c>
      <c r="B3052" s="5" t="s">
        <v>3050</v>
      </c>
      <c r="C3052" s="5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16" x14ac:dyDescent="0.2">
      <c r="A3053" s="5">
        <v>3051</v>
      </c>
      <c r="B3053" s="5" t="s">
        <v>3051</v>
      </c>
      <c r="C3053" s="5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16" x14ac:dyDescent="0.2">
      <c r="A3054" s="5">
        <v>3052</v>
      </c>
      <c r="B3054" s="5" t="s">
        <v>3052</v>
      </c>
      <c r="C3054" s="5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16" x14ac:dyDescent="0.2">
      <c r="A3055" s="5">
        <v>3053</v>
      </c>
      <c r="B3055" s="5" t="s">
        <v>3053</v>
      </c>
      <c r="C3055" s="5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16" x14ac:dyDescent="0.2">
      <c r="A3056" s="5">
        <v>3054</v>
      </c>
      <c r="B3056" s="5" t="s">
        <v>3054</v>
      </c>
      <c r="C3056" s="5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16" x14ac:dyDescent="0.2">
      <c r="A3057" s="5">
        <v>3055</v>
      </c>
      <c r="B3057" s="5" t="s">
        <v>3055</v>
      </c>
      <c r="C3057" s="5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16" x14ac:dyDescent="0.2">
      <c r="A3058" s="5">
        <v>3056</v>
      </c>
      <c r="B3058" s="5" t="s">
        <v>3056</v>
      </c>
      <c r="C3058" s="5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16" x14ac:dyDescent="0.2">
      <c r="A3059" s="5">
        <v>3057</v>
      </c>
      <c r="B3059" s="5" t="s">
        <v>3057</v>
      </c>
      <c r="C3059" s="5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16" x14ac:dyDescent="0.2">
      <c r="A3060" s="5">
        <v>3058</v>
      </c>
      <c r="B3060" s="5" t="s">
        <v>3058</v>
      </c>
      <c r="C3060" s="5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16" x14ac:dyDescent="0.2">
      <c r="A3061" s="5">
        <v>3059</v>
      </c>
      <c r="B3061" s="5" t="s">
        <v>3059</v>
      </c>
      <c r="C3061" s="5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16" x14ac:dyDescent="0.2">
      <c r="A3062" s="5">
        <v>3060</v>
      </c>
      <c r="B3062" s="5" t="s">
        <v>3060</v>
      </c>
      <c r="C3062" s="5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 s="5">
        <v>3061</v>
      </c>
      <c r="B3063" s="5" t="s">
        <v>3061</v>
      </c>
      <c r="C3063" s="5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16" x14ac:dyDescent="0.2">
      <c r="A3064" s="5">
        <v>3062</v>
      </c>
      <c r="B3064" s="5" t="s">
        <v>3062</v>
      </c>
      <c r="C3064" s="5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16" x14ac:dyDescent="0.2">
      <c r="A3065" s="5">
        <v>3063</v>
      </c>
      <c r="B3065" s="5" t="s">
        <v>3063</v>
      </c>
      <c r="C3065" s="5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16" x14ac:dyDescent="0.2">
      <c r="A3066" s="5">
        <v>3064</v>
      </c>
      <c r="B3066" s="5" t="s">
        <v>3064</v>
      </c>
      <c r="C3066" s="5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16" x14ac:dyDescent="0.2">
      <c r="A3067" s="5">
        <v>3065</v>
      </c>
      <c r="B3067" s="5" t="s">
        <v>3065</v>
      </c>
      <c r="C3067" s="5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16" x14ac:dyDescent="0.2">
      <c r="A3068" s="5">
        <v>3066</v>
      </c>
      <c r="B3068" s="5" t="s">
        <v>3066</v>
      </c>
      <c r="C3068" s="5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16" x14ac:dyDescent="0.2">
      <c r="A3069" s="5">
        <v>3067</v>
      </c>
      <c r="B3069" s="5" t="s">
        <v>3067</v>
      </c>
      <c r="C3069" s="5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16" x14ac:dyDescent="0.2">
      <c r="A3070" s="5">
        <v>3068</v>
      </c>
      <c r="B3070" s="5" t="s">
        <v>3068</v>
      </c>
      <c r="C3070" s="5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16" x14ac:dyDescent="0.2">
      <c r="A3071" s="5">
        <v>3069</v>
      </c>
      <c r="B3071" s="5" t="s">
        <v>3069</v>
      </c>
      <c r="C3071" s="5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16" x14ac:dyDescent="0.2">
      <c r="A3072" s="5">
        <v>3070</v>
      </c>
      <c r="B3072" s="5" t="s">
        <v>3070</v>
      </c>
      <c r="C3072" s="5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16" x14ac:dyDescent="0.2">
      <c r="A3073" s="5">
        <v>3071</v>
      </c>
      <c r="B3073" s="5" t="s">
        <v>3071</v>
      </c>
      <c r="C3073" s="5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16" x14ac:dyDescent="0.2">
      <c r="A3074" s="5">
        <v>3072</v>
      </c>
      <c r="B3074" s="5" t="s">
        <v>3072</v>
      </c>
      <c r="C3074" s="5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16" x14ac:dyDescent="0.2">
      <c r="A3075" s="5">
        <v>3073</v>
      </c>
      <c r="B3075" s="5" t="s">
        <v>3073</v>
      </c>
      <c r="C3075" s="5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6">
        <f t="shared" ref="O3075:O3138" si="288">$E3075/$D3075</f>
        <v>2.3035714285714285E-4</v>
      </c>
      <c r="P3075" s="8">
        <f t="shared" ref="P3075:P3138" si="289">IFERROR($E3075/$L3075,0)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16" x14ac:dyDescent="0.2">
      <c r="A3076" s="5">
        <v>3074</v>
      </c>
      <c r="B3076" s="5" t="s">
        <v>3074</v>
      </c>
      <c r="C3076" s="5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16" x14ac:dyDescent="0.2">
      <c r="A3077" s="5">
        <v>3075</v>
      </c>
      <c r="B3077" s="5" t="s">
        <v>3075</v>
      </c>
      <c r="C3077" s="5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16" x14ac:dyDescent="0.2">
      <c r="A3078" s="5">
        <v>3076</v>
      </c>
      <c r="B3078" s="5" t="s">
        <v>3076</v>
      </c>
      <c r="C3078" s="5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16" x14ac:dyDescent="0.2">
      <c r="A3079" s="5">
        <v>3077</v>
      </c>
      <c r="B3079" s="5" t="s">
        <v>3077</v>
      </c>
      <c r="C3079" s="5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16" x14ac:dyDescent="0.2">
      <c r="A3080" s="5">
        <v>3078</v>
      </c>
      <c r="B3080" s="5" t="s">
        <v>3078</v>
      </c>
      <c r="C3080" s="5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16" x14ac:dyDescent="0.2">
      <c r="A3081" s="5">
        <v>3079</v>
      </c>
      <c r="B3081" s="5" t="s">
        <v>3079</v>
      </c>
      <c r="C3081" s="5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16" x14ac:dyDescent="0.2">
      <c r="A3082" s="5">
        <v>3080</v>
      </c>
      <c r="B3082" s="5" t="s">
        <v>3080</v>
      </c>
      <c r="C3082" s="5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16" x14ac:dyDescent="0.2">
      <c r="A3083" s="5">
        <v>3081</v>
      </c>
      <c r="B3083" s="5" t="s">
        <v>3081</v>
      </c>
      <c r="C3083" s="5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16" x14ac:dyDescent="0.2">
      <c r="A3084" s="5">
        <v>3082</v>
      </c>
      <c r="B3084" s="5" t="s">
        <v>3082</v>
      </c>
      <c r="C3084" s="5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16" x14ac:dyDescent="0.2">
      <c r="A3085" s="5">
        <v>3083</v>
      </c>
      <c r="B3085" s="5" t="s">
        <v>3083</v>
      </c>
      <c r="C3085" s="5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16" x14ac:dyDescent="0.2">
      <c r="A3086" s="5">
        <v>3084</v>
      </c>
      <c r="B3086" s="5" t="s">
        <v>3084</v>
      </c>
      <c r="C3086" s="5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16" x14ac:dyDescent="0.2">
      <c r="A3087" s="5">
        <v>3085</v>
      </c>
      <c r="B3087" s="5" t="s">
        <v>3085</v>
      </c>
      <c r="C3087" s="5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16" x14ac:dyDescent="0.2">
      <c r="A3088" s="5">
        <v>3086</v>
      </c>
      <c r="B3088" s="5" t="s">
        <v>3086</v>
      </c>
      <c r="C3088" s="5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16" x14ac:dyDescent="0.2">
      <c r="A3089" s="5">
        <v>3087</v>
      </c>
      <c r="B3089" s="5" t="s">
        <v>3087</v>
      </c>
      <c r="C3089" s="5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16" x14ac:dyDescent="0.2">
      <c r="A3090" s="5">
        <v>3088</v>
      </c>
      <c r="B3090" s="5" t="s">
        <v>3088</v>
      </c>
      <c r="C3090" s="5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16" x14ac:dyDescent="0.2">
      <c r="A3091" s="5">
        <v>3089</v>
      </c>
      <c r="B3091" s="5" t="s">
        <v>3089</v>
      </c>
      <c r="C3091" s="5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16" x14ac:dyDescent="0.2">
      <c r="A3092" s="5">
        <v>3090</v>
      </c>
      <c r="B3092" s="5" t="s">
        <v>3090</v>
      </c>
      <c r="C3092" s="5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16" x14ac:dyDescent="0.2">
      <c r="A3093" s="5">
        <v>3091</v>
      </c>
      <c r="B3093" s="5" t="s">
        <v>3091</v>
      </c>
      <c r="C3093" s="5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16" x14ac:dyDescent="0.2">
      <c r="A3094" s="5">
        <v>3092</v>
      </c>
      <c r="B3094" s="5" t="s">
        <v>3092</v>
      </c>
      <c r="C3094" s="5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16" x14ac:dyDescent="0.2">
      <c r="A3095" s="5">
        <v>3093</v>
      </c>
      <c r="B3095" s="5" t="s">
        <v>3093</v>
      </c>
      <c r="C3095" s="5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16" x14ac:dyDescent="0.2">
      <c r="A3096" s="5">
        <v>3094</v>
      </c>
      <c r="B3096" s="5" t="s">
        <v>3094</v>
      </c>
      <c r="C3096" s="5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16" x14ac:dyDescent="0.2">
      <c r="A3097" s="5">
        <v>3095</v>
      </c>
      <c r="B3097" s="5" t="s">
        <v>3095</v>
      </c>
      <c r="C3097" s="5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16" x14ac:dyDescent="0.2">
      <c r="A3098" s="5">
        <v>3096</v>
      </c>
      <c r="B3098" s="5" t="s">
        <v>3096</v>
      </c>
      <c r="C3098" s="5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16" x14ac:dyDescent="0.2">
      <c r="A3099" s="5">
        <v>3097</v>
      </c>
      <c r="B3099" s="5" t="s">
        <v>3097</v>
      </c>
      <c r="C3099" s="5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16" x14ac:dyDescent="0.2">
      <c r="A3100" s="5">
        <v>3098</v>
      </c>
      <c r="B3100" s="5" t="s">
        <v>3098</v>
      </c>
      <c r="C3100" s="5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16" x14ac:dyDescent="0.2">
      <c r="A3101" s="5">
        <v>3099</v>
      </c>
      <c r="B3101" s="5" t="s">
        <v>3099</v>
      </c>
      <c r="C3101" s="5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16" x14ac:dyDescent="0.2">
      <c r="A3102" s="5">
        <v>3100</v>
      </c>
      <c r="B3102" s="5" t="s">
        <v>3100</v>
      </c>
      <c r="C3102" s="5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16" x14ac:dyDescent="0.2">
      <c r="A3103" s="5">
        <v>3101</v>
      </c>
      <c r="B3103" s="5" t="s">
        <v>3101</v>
      </c>
      <c r="C3103" s="5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16" x14ac:dyDescent="0.2">
      <c r="A3104" s="5">
        <v>3102</v>
      </c>
      <c r="B3104" s="5" t="s">
        <v>3102</v>
      </c>
      <c r="C3104" s="5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16" x14ac:dyDescent="0.2">
      <c r="A3105" s="5">
        <v>3103</v>
      </c>
      <c r="B3105" s="5" t="s">
        <v>3103</v>
      </c>
      <c r="C3105" s="5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16" x14ac:dyDescent="0.2">
      <c r="A3106" s="5">
        <v>3104</v>
      </c>
      <c r="B3106" s="5" t="s">
        <v>3104</v>
      </c>
      <c r="C3106" s="5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16" x14ac:dyDescent="0.2">
      <c r="A3107" s="5">
        <v>3105</v>
      </c>
      <c r="B3107" s="5" t="s">
        <v>3105</v>
      </c>
      <c r="C3107" s="5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16" x14ac:dyDescent="0.2">
      <c r="A3108" s="5">
        <v>3106</v>
      </c>
      <c r="B3108" s="5" t="s">
        <v>3106</v>
      </c>
      <c r="C3108" s="5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16" x14ac:dyDescent="0.2">
      <c r="A3109" s="5">
        <v>3107</v>
      </c>
      <c r="B3109" s="5" t="s">
        <v>3107</v>
      </c>
      <c r="C3109" s="5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 s="5">
        <v>3108</v>
      </c>
      <c r="B3110" s="5" t="s">
        <v>3108</v>
      </c>
      <c r="C3110" s="5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16" x14ac:dyDescent="0.2">
      <c r="A3111" s="5">
        <v>3109</v>
      </c>
      <c r="B3111" s="5" t="s">
        <v>3109</v>
      </c>
      <c r="C3111" s="5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16" x14ac:dyDescent="0.2">
      <c r="A3112" s="5">
        <v>3110</v>
      </c>
      <c r="B3112" s="5" t="s">
        <v>3110</v>
      </c>
      <c r="C3112" s="5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16" x14ac:dyDescent="0.2">
      <c r="A3113" s="5">
        <v>3111</v>
      </c>
      <c r="B3113" s="5" t="s">
        <v>3111</v>
      </c>
      <c r="C3113" s="5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16" x14ac:dyDescent="0.2">
      <c r="A3114" s="5">
        <v>3112</v>
      </c>
      <c r="B3114" s="5" t="s">
        <v>3112</v>
      </c>
      <c r="C3114" s="5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16" x14ac:dyDescent="0.2">
      <c r="A3115" s="5">
        <v>3113</v>
      </c>
      <c r="B3115" s="5" t="s">
        <v>3113</v>
      </c>
      <c r="C3115" s="5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16" x14ac:dyDescent="0.2">
      <c r="A3116" s="5">
        <v>3114</v>
      </c>
      <c r="B3116" s="5" t="s">
        <v>3114</v>
      </c>
      <c r="C3116" s="5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16" x14ac:dyDescent="0.2">
      <c r="A3117" s="5">
        <v>3115</v>
      </c>
      <c r="B3117" s="5" t="s">
        <v>3115</v>
      </c>
      <c r="C3117" s="5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16" x14ac:dyDescent="0.2">
      <c r="A3118" s="5">
        <v>3116</v>
      </c>
      <c r="B3118" s="5" t="s">
        <v>3116</v>
      </c>
      <c r="C3118" s="5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16" x14ac:dyDescent="0.2">
      <c r="A3119" s="5">
        <v>3117</v>
      </c>
      <c r="B3119" s="5" t="s">
        <v>3117</v>
      </c>
      <c r="C3119" s="5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16" x14ac:dyDescent="0.2">
      <c r="A3120" s="5">
        <v>3118</v>
      </c>
      <c r="B3120" s="5" t="s">
        <v>3118</v>
      </c>
      <c r="C3120" s="5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16" x14ac:dyDescent="0.2">
      <c r="A3121" s="5">
        <v>3119</v>
      </c>
      <c r="B3121" s="5" t="s">
        <v>3119</v>
      </c>
      <c r="C3121" s="5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16" x14ac:dyDescent="0.2">
      <c r="A3122" s="5">
        <v>3120</v>
      </c>
      <c r="B3122" s="5" t="s">
        <v>3120</v>
      </c>
      <c r="C3122" s="5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16" x14ac:dyDescent="0.2">
      <c r="A3123" s="5">
        <v>3121</v>
      </c>
      <c r="B3123" s="5" t="s">
        <v>3121</v>
      </c>
      <c r="C3123" s="5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 s="5">
        <v>3122</v>
      </c>
      <c r="B3124" s="5" t="s">
        <v>3122</v>
      </c>
      <c r="C3124" s="5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16" x14ac:dyDescent="0.2">
      <c r="A3125" s="5">
        <v>3123</v>
      </c>
      <c r="B3125" s="5" t="s">
        <v>3123</v>
      </c>
      <c r="C3125" s="5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16" x14ac:dyDescent="0.2">
      <c r="A3126" s="5">
        <v>3124</v>
      </c>
      <c r="B3126" s="5" t="s">
        <v>3124</v>
      </c>
      <c r="C3126" s="5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 s="5">
        <v>3125</v>
      </c>
      <c r="B3127" s="5" t="s">
        <v>3125</v>
      </c>
      <c r="C3127" s="5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16" x14ac:dyDescent="0.2">
      <c r="A3128" s="5">
        <v>3126</v>
      </c>
      <c r="B3128" s="5" t="s">
        <v>3126</v>
      </c>
      <c r="C3128" s="5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16" x14ac:dyDescent="0.2">
      <c r="A3129" s="5">
        <v>3127</v>
      </c>
      <c r="B3129" s="5" t="s">
        <v>3127</v>
      </c>
      <c r="C3129" s="5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16" x14ac:dyDescent="0.2">
      <c r="A3130" s="5">
        <v>3128</v>
      </c>
      <c r="B3130" s="5" t="s">
        <v>3128</v>
      </c>
      <c r="C3130" s="5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16" x14ac:dyDescent="0.2">
      <c r="A3131" s="5">
        <v>3129</v>
      </c>
      <c r="B3131" s="5" t="s">
        <v>3129</v>
      </c>
      <c r="C3131" s="5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16" x14ac:dyDescent="0.2">
      <c r="A3132" s="5">
        <v>3130</v>
      </c>
      <c r="B3132" s="5" t="s">
        <v>3130</v>
      </c>
      <c r="C3132" s="5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16" x14ac:dyDescent="0.2">
      <c r="A3133" s="5">
        <v>3131</v>
      </c>
      <c r="B3133" s="5" t="s">
        <v>3131</v>
      </c>
      <c r="C3133" s="5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16" x14ac:dyDescent="0.2">
      <c r="A3134" s="5">
        <v>3132</v>
      </c>
      <c r="B3134" s="5" t="s">
        <v>3132</v>
      </c>
      <c r="C3134" s="5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16" x14ac:dyDescent="0.2">
      <c r="A3135" s="5">
        <v>3133</v>
      </c>
      <c r="B3135" s="5" t="s">
        <v>3133</v>
      </c>
      <c r="C3135" s="5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16" x14ac:dyDescent="0.2">
      <c r="A3136" s="5">
        <v>3134</v>
      </c>
      <c r="B3136" s="5" t="s">
        <v>3134</v>
      </c>
      <c r="C3136" s="5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16" x14ac:dyDescent="0.2">
      <c r="A3137" s="5">
        <v>3135</v>
      </c>
      <c r="B3137" s="5" t="s">
        <v>3135</v>
      </c>
      <c r="C3137" s="5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16" x14ac:dyDescent="0.2">
      <c r="A3138" s="5">
        <v>3136</v>
      </c>
      <c r="B3138" s="5" t="s">
        <v>3136</v>
      </c>
      <c r="C3138" s="5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16" x14ac:dyDescent="0.2">
      <c r="A3139" s="5">
        <v>3137</v>
      </c>
      <c r="B3139" s="5" t="s">
        <v>3137</v>
      </c>
      <c r="C3139" s="5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6">
        <f t="shared" ref="O3139:O3202" si="294">$E3139/$D3139</f>
        <v>3.3333333333333333E-2</v>
      </c>
      <c r="P3139" s="8">
        <f t="shared" ref="P3139:P3202" si="295">IFERROR($E3139/$L3139,0)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16" x14ac:dyDescent="0.2">
      <c r="A3140" s="5">
        <v>3138</v>
      </c>
      <c r="B3140" s="5" t="s">
        <v>3138</v>
      </c>
      <c r="C3140" s="5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16" x14ac:dyDescent="0.2">
      <c r="A3141" s="5">
        <v>3139</v>
      </c>
      <c r="B3141" s="5" t="s">
        <v>3139</v>
      </c>
      <c r="C3141" s="5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16" x14ac:dyDescent="0.2">
      <c r="A3142" s="5">
        <v>3140</v>
      </c>
      <c r="B3142" s="5" t="s">
        <v>3140</v>
      </c>
      <c r="C3142" s="5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16" x14ac:dyDescent="0.2">
      <c r="A3143" s="5">
        <v>3141</v>
      </c>
      <c r="B3143" s="5" t="s">
        <v>3141</v>
      </c>
      <c r="C3143" s="5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16" x14ac:dyDescent="0.2">
      <c r="A3144" s="5">
        <v>3142</v>
      </c>
      <c r="B3144" s="5" t="s">
        <v>3142</v>
      </c>
      <c r="C3144" s="5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16" x14ac:dyDescent="0.2">
      <c r="A3145" s="5">
        <v>3143</v>
      </c>
      <c r="B3145" s="5" t="s">
        <v>3143</v>
      </c>
      <c r="C3145" s="5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16" x14ac:dyDescent="0.2">
      <c r="A3146" s="5">
        <v>3144</v>
      </c>
      <c r="B3146" s="5" t="s">
        <v>3144</v>
      </c>
      <c r="C3146" s="5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16" x14ac:dyDescent="0.2">
      <c r="A3147" s="5">
        <v>3145</v>
      </c>
      <c r="B3147" s="5" t="s">
        <v>3145</v>
      </c>
      <c r="C3147" s="5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16" x14ac:dyDescent="0.2">
      <c r="A3148" s="5">
        <v>3146</v>
      </c>
      <c r="B3148" s="5" t="s">
        <v>3146</v>
      </c>
      <c r="C3148" s="5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16" x14ac:dyDescent="0.2">
      <c r="A3149" s="5">
        <v>3147</v>
      </c>
      <c r="B3149" s="5" t="s">
        <v>3147</v>
      </c>
      <c r="C3149" s="5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16" x14ac:dyDescent="0.2">
      <c r="A3150" s="5">
        <v>3148</v>
      </c>
      <c r="B3150" s="5" t="s">
        <v>3148</v>
      </c>
      <c r="C3150" s="5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16" x14ac:dyDescent="0.2">
      <c r="A3151" s="5">
        <v>3149</v>
      </c>
      <c r="B3151" s="5" t="s">
        <v>3149</v>
      </c>
      <c r="C3151" s="5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16" x14ac:dyDescent="0.2">
      <c r="A3152" s="5">
        <v>3150</v>
      </c>
      <c r="B3152" s="5" t="s">
        <v>3150</v>
      </c>
      <c r="C3152" s="5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16" x14ac:dyDescent="0.2">
      <c r="A3153" s="5">
        <v>3151</v>
      </c>
      <c r="B3153" s="5" t="s">
        <v>3151</v>
      </c>
      <c r="C3153" s="5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16" x14ac:dyDescent="0.2">
      <c r="A3154" s="5">
        <v>3152</v>
      </c>
      <c r="B3154" s="5" t="s">
        <v>3152</v>
      </c>
      <c r="C3154" s="5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16" x14ac:dyDescent="0.2">
      <c r="A3155" s="5">
        <v>3153</v>
      </c>
      <c r="B3155" s="5" t="s">
        <v>3153</v>
      </c>
      <c r="C3155" s="5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16" x14ac:dyDescent="0.2">
      <c r="A3156" s="5">
        <v>3154</v>
      </c>
      <c r="B3156" s="5" t="s">
        <v>3154</v>
      </c>
      <c r="C3156" s="5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16" x14ac:dyDescent="0.2">
      <c r="A3157" s="5">
        <v>3155</v>
      </c>
      <c r="B3157" s="5" t="s">
        <v>3155</v>
      </c>
      <c r="C3157" s="5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16" x14ac:dyDescent="0.2">
      <c r="A3158" s="5">
        <v>3156</v>
      </c>
      <c r="B3158" s="5" t="s">
        <v>3156</v>
      </c>
      <c r="C3158" s="5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16" x14ac:dyDescent="0.2">
      <c r="A3159" s="5">
        <v>3157</v>
      </c>
      <c r="B3159" s="5" t="s">
        <v>3157</v>
      </c>
      <c r="C3159" s="5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16" x14ac:dyDescent="0.2">
      <c r="A3160" s="5">
        <v>3158</v>
      </c>
      <c r="B3160" s="5" t="s">
        <v>3158</v>
      </c>
      <c r="C3160" s="5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16" x14ac:dyDescent="0.2">
      <c r="A3161" s="5">
        <v>3159</v>
      </c>
      <c r="B3161" s="5" t="s">
        <v>3159</v>
      </c>
      <c r="C3161" s="5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16" x14ac:dyDescent="0.2">
      <c r="A3162" s="5">
        <v>3160</v>
      </c>
      <c r="B3162" s="5" t="s">
        <v>3160</v>
      </c>
      <c r="C3162" s="5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16" x14ac:dyDescent="0.2">
      <c r="A3163" s="5">
        <v>3161</v>
      </c>
      <c r="B3163" s="5" t="s">
        <v>3161</v>
      </c>
      <c r="C3163" s="5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16" x14ac:dyDescent="0.2">
      <c r="A3164" s="5">
        <v>3162</v>
      </c>
      <c r="B3164" s="5" t="s">
        <v>3162</v>
      </c>
      <c r="C3164" s="5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16" x14ac:dyDescent="0.2">
      <c r="A3165" s="5">
        <v>3163</v>
      </c>
      <c r="B3165" s="5" t="s">
        <v>3163</v>
      </c>
      <c r="C3165" s="5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16" x14ac:dyDescent="0.2">
      <c r="A3166" s="5">
        <v>3164</v>
      </c>
      <c r="B3166" s="5" t="s">
        <v>3164</v>
      </c>
      <c r="C3166" s="5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16" x14ac:dyDescent="0.2">
      <c r="A3167" s="5">
        <v>3165</v>
      </c>
      <c r="B3167" s="5" t="s">
        <v>3165</v>
      </c>
      <c r="C3167" s="5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16" x14ac:dyDescent="0.2">
      <c r="A3168" s="5">
        <v>3166</v>
      </c>
      <c r="B3168" s="5" t="s">
        <v>3166</v>
      </c>
      <c r="C3168" s="5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16" x14ac:dyDescent="0.2">
      <c r="A3169" s="5">
        <v>3167</v>
      </c>
      <c r="B3169" s="5" t="s">
        <v>3167</v>
      </c>
      <c r="C3169" s="5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16" x14ac:dyDescent="0.2">
      <c r="A3170" s="5">
        <v>3168</v>
      </c>
      <c r="B3170" s="5" t="s">
        <v>3168</v>
      </c>
      <c r="C3170" s="5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16" x14ac:dyDescent="0.2">
      <c r="A3171" s="5">
        <v>3169</v>
      </c>
      <c r="B3171" s="5" t="s">
        <v>3169</v>
      </c>
      <c r="C3171" s="5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16" x14ac:dyDescent="0.2">
      <c r="A3172" s="5">
        <v>3170</v>
      </c>
      <c r="B3172" s="5" t="s">
        <v>3170</v>
      </c>
      <c r="C3172" s="5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16" x14ac:dyDescent="0.2">
      <c r="A3173" s="5">
        <v>3171</v>
      </c>
      <c r="B3173" s="5" t="s">
        <v>3171</v>
      </c>
      <c r="C3173" s="5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16" x14ac:dyDescent="0.2">
      <c r="A3174" s="5">
        <v>3172</v>
      </c>
      <c r="B3174" s="5" t="s">
        <v>3172</v>
      </c>
      <c r="C3174" s="5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16" x14ac:dyDescent="0.2">
      <c r="A3175" s="5">
        <v>3173</v>
      </c>
      <c r="B3175" s="5" t="s">
        <v>3173</v>
      </c>
      <c r="C3175" s="5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16" x14ac:dyDescent="0.2">
      <c r="A3176" s="5">
        <v>3174</v>
      </c>
      <c r="B3176" s="5" t="s">
        <v>3174</v>
      </c>
      <c r="C3176" s="5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16" x14ac:dyDescent="0.2">
      <c r="A3177" s="5">
        <v>3175</v>
      </c>
      <c r="B3177" s="5" t="s">
        <v>3175</v>
      </c>
      <c r="C3177" s="5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16" x14ac:dyDescent="0.2">
      <c r="A3178" s="5">
        <v>3176</v>
      </c>
      <c r="B3178" s="5" t="s">
        <v>3176</v>
      </c>
      <c r="C3178" s="5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16" x14ac:dyDescent="0.2">
      <c r="A3179" s="5">
        <v>3177</v>
      </c>
      <c r="B3179" s="5" t="s">
        <v>3177</v>
      </c>
      <c r="C3179" s="5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16" x14ac:dyDescent="0.2">
      <c r="A3180" s="5">
        <v>3178</v>
      </c>
      <c r="B3180" s="5" t="s">
        <v>3178</v>
      </c>
      <c r="C3180" s="5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16" x14ac:dyDescent="0.2">
      <c r="A3181" s="5">
        <v>3179</v>
      </c>
      <c r="B3181" s="5" t="s">
        <v>3179</v>
      </c>
      <c r="C3181" s="5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16" x14ac:dyDescent="0.2">
      <c r="A3182" s="5">
        <v>3180</v>
      </c>
      <c r="B3182" s="5" t="s">
        <v>3180</v>
      </c>
      <c r="C3182" s="5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16" x14ac:dyDescent="0.2">
      <c r="A3183" s="5">
        <v>3181</v>
      </c>
      <c r="B3183" s="5" t="s">
        <v>3181</v>
      </c>
      <c r="C3183" s="5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16" x14ac:dyDescent="0.2">
      <c r="A3184" s="5">
        <v>3182</v>
      </c>
      <c r="B3184" s="5" t="s">
        <v>3182</v>
      </c>
      <c r="C3184" s="5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16" x14ac:dyDescent="0.2">
      <c r="A3185" s="5">
        <v>3183</v>
      </c>
      <c r="B3185" s="5" t="s">
        <v>3183</v>
      </c>
      <c r="C3185" s="5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16" x14ac:dyDescent="0.2">
      <c r="A3186" s="5">
        <v>3184</v>
      </c>
      <c r="B3186" s="5" t="s">
        <v>3184</v>
      </c>
      <c r="C3186" s="5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16" x14ac:dyDescent="0.2">
      <c r="A3187" s="5">
        <v>3185</v>
      </c>
      <c r="B3187" s="5" t="s">
        <v>3185</v>
      </c>
      <c r="C3187" s="5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16" x14ac:dyDescent="0.2">
      <c r="A3188" s="5">
        <v>3186</v>
      </c>
      <c r="B3188" s="5" t="s">
        <v>3186</v>
      </c>
      <c r="C3188" s="5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16" x14ac:dyDescent="0.2">
      <c r="A3189" s="5">
        <v>3187</v>
      </c>
      <c r="B3189" s="5" t="s">
        <v>3187</v>
      </c>
      <c r="C3189" s="5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16" x14ac:dyDescent="0.2">
      <c r="A3190" s="5">
        <v>3188</v>
      </c>
      <c r="B3190" s="5" t="s">
        <v>3188</v>
      </c>
      <c r="C3190" s="5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16" x14ac:dyDescent="0.2">
      <c r="A3191" s="5">
        <v>3189</v>
      </c>
      <c r="B3191" s="5" t="s">
        <v>3189</v>
      </c>
      <c r="C3191" s="5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16" x14ac:dyDescent="0.2">
      <c r="A3192" s="5">
        <v>3190</v>
      </c>
      <c r="B3192" s="5" t="s">
        <v>3190</v>
      </c>
      <c r="C3192" s="5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16" x14ac:dyDescent="0.2">
      <c r="A3193" s="5">
        <v>3191</v>
      </c>
      <c r="B3193" s="5" t="s">
        <v>3191</v>
      </c>
      <c r="C3193" s="5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16" x14ac:dyDescent="0.2">
      <c r="A3194" s="5">
        <v>3192</v>
      </c>
      <c r="B3194" s="5" t="s">
        <v>3192</v>
      </c>
      <c r="C3194" s="5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16" x14ac:dyDescent="0.2">
      <c r="A3195" s="5">
        <v>3193</v>
      </c>
      <c r="B3195" s="5" t="s">
        <v>3193</v>
      </c>
      <c r="C3195" s="5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16" x14ac:dyDescent="0.2">
      <c r="A3196" s="5">
        <v>3194</v>
      </c>
      <c r="B3196" s="5" t="s">
        <v>3194</v>
      </c>
      <c r="C3196" s="5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16" x14ac:dyDescent="0.2">
      <c r="A3197" s="5">
        <v>3195</v>
      </c>
      <c r="B3197" s="5" t="s">
        <v>3195</v>
      </c>
      <c r="C3197" s="5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16" x14ac:dyDescent="0.2">
      <c r="A3198" s="5">
        <v>3196</v>
      </c>
      <c r="B3198" s="5" t="s">
        <v>3196</v>
      </c>
      <c r="C3198" s="5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16" x14ac:dyDescent="0.2">
      <c r="A3199" s="5">
        <v>3197</v>
      </c>
      <c r="B3199" s="5" t="s">
        <v>3197</v>
      </c>
      <c r="C3199" s="5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16" x14ac:dyDescent="0.2">
      <c r="A3200" s="5">
        <v>3198</v>
      </c>
      <c r="B3200" s="5" t="s">
        <v>3198</v>
      </c>
      <c r="C3200" s="5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16" x14ac:dyDescent="0.2">
      <c r="A3201" s="5">
        <v>3199</v>
      </c>
      <c r="B3201" s="5" t="s">
        <v>3199</v>
      </c>
      <c r="C3201" s="5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16" x14ac:dyDescent="0.2">
      <c r="A3202" s="5">
        <v>3200</v>
      </c>
      <c r="B3202" s="5" t="s">
        <v>3200</v>
      </c>
      <c r="C3202" s="5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16" x14ac:dyDescent="0.2">
      <c r="A3203" s="5">
        <v>3201</v>
      </c>
      <c r="B3203" s="5" t="s">
        <v>3201</v>
      </c>
      <c r="C3203" s="5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6">
        <f t="shared" ref="O3203:O3266" si="300">$E3203/$D3203</f>
        <v>1.2500000000000001E-2</v>
      </c>
      <c r="P3203" s="8">
        <f t="shared" ref="P3203:P3266" si="301">IFERROR($E3203/$L3203,0)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16" x14ac:dyDescent="0.2">
      <c r="A3204" s="5">
        <v>3202</v>
      </c>
      <c r="B3204" s="5" t="s">
        <v>3202</v>
      </c>
      <c r="C3204" s="5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16" x14ac:dyDescent="0.2">
      <c r="A3205" s="5">
        <v>3203</v>
      </c>
      <c r="B3205" s="5" t="s">
        <v>3203</v>
      </c>
      <c r="C3205" s="5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16" x14ac:dyDescent="0.2">
      <c r="A3206" s="5">
        <v>3204</v>
      </c>
      <c r="B3206" s="5" t="s">
        <v>3204</v>
      </c>
      <c r="C3206" s="5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16" x14ac:dyDescent="0.2">
      <c r="A3207" s="5">
        <v>3205</v>
      </c>
      <c r="B3207" s="5" t="s">
        <v>3205</v>
      </c>
      <c r="C3207" s="5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16" x14ac:dyDescent="0.2">
      <c r="A3208" s="5">
        <v>3206</v>
      </c>
      <c r="B3208" s="5" t="s">
        <v>3206</v>
      </c>
      <c r="C3208" s="5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16" x14ac:dyDescent="0.2">
      <c r="A3209" s="5">
        <v>3207</v>
      </c>
      <c r="B3209" s="5" t="s">
        <v>3207</v>
      </c>
      <c r="C3209" s="5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16" x14ac:dyDescent="0.2">
      <c r="A3210" s="5">
        <v>3208</v>
      </c>
      <c r="B3210" s="5" t="s">
        <v>3208</v>
      </c>
      <c r="C3210" s="5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16" x14ac:dyDescent="0.2">
      <c r="A3211" s="5">
        <v>3209</v>
      </c>
      <c r="B3211" s="5" t="s">
        <v>3209</v>
      </c>
      <c r="C3211" s="5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16" x14ac:dyDescent="0.2">
      <c r="A3212" s="5">
        <v>3210</v>
      </c>
      <c r="B3212" s="5" t="s">
        <v>3210</v>
      </c>
      <c r="C3212" s="5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16" x14ac:dyDescent="0.2">
      <c r="A3213" s="5">
        <v>3211</v>
      </c>
      <c r="B3213" s="5" t="s">
        <v>3211</v>
      </c>
      <c r="C3213" s="5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16" x14ac:dyDescent="0.2">
      <c r="A3214" s="5">
        <v>3212</v>
      </c>
      <c r="B3214" s="5" t="s">
        <v>3212</v>
      </c>
      <c r="C3214" s="5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16" x14ac:dyDescent="0.2">
      <c r="A3215" s="5">
        <v>3213</v>
      </c>
      <c r="B3215" s="5" t="s">
        <v>3213</v>
      </c>
      <c r="C3215" s="5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16" x14ac:dyDescent="0.2">
      <c r="A3216" s="5">
        <v>3214</v>
      </c>
      <c r="B3216" s="5" t="s">
        <v>3214</v>
      </c>
      <c r="C3216" s="5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16" x14ac:dyDescent="0.2">
      <c r="A3217" s="5">
        <v>3215</v>
      </c>
      <c r="B3217" s="5" t="s">
        <v>3215</v>
      </c>
      <c r="C3217" s="5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16" x14ac:dyDescent="0.2">
      <c r="A3218" s="5">
        <v>3216</v>
      </c>
      <c r="B3218" s="5" t="s">
        <v>3216</v>
      </c>
      <c r="C3218" s="5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16" x14ac:dyDescent="0.2">
      <c r="A3219" s="5">
        <v>3217</v>
      </c>
      <c r="B3219" s="5" t="s">
        <v>3217</v>
      </c>
      <c r="C3219" s="5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16" x14ac:dyDescent="0.2">
      <c r="A3220" s="5">
        <v>3218</v>
      </c>
      <c r="B3220" s="5" t="s">
        <v>3218</v>
      </c>
      <c r="C3220" s="5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16" x14ac:dyDescent="0.2">
      <c r="A3221" s="5">
        <v>3219</v>
      </c>
      <c r="B3221" s="5" t="s">
        <v>3219</v>
      </c>
      <c r="C3221" s="5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16" x14ac:dyDescent="0.2">
      <c r="A3222" s="5">
        <v>3220</v>
      </c>
      <c r="B3222" s="5" t="s">
        <v>3220</v>
      </c>
      <c r="C3222" s="5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16" x14ac:dyDescent="0.2">
      <c r="A3223" s="5">
        <v>3221</v>
      </c>
      <c r="B3223" s="5" t="s">
        <v>3221</v>
      </c>
      <c r="C3223" s="5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16" x14ac:dyDescent="0.2">
      <c r="A3224" s="5">
        <v>3222</v>
      </c>
      <c r="B3224" s="5" t="s">
        <v>3222</v>
      </c>
      <c r="C3224" s="5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16" x14ac:dyDescent="0.2">
      <c r="A3225" s="5">
        <v>3223</v>
      </c>
      <c r="B3225" s="5" t="s">
        <v>3223</v>
      </c>
      <c r="C3225" s="5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16" x14ac:dyDescent="0.2">
      <c r="A3226" s="5">
        <v>3224</v>
      </c>
      <c r="B3226" s="5" t="s">
        <v>3224</v>
      </c>
      <c r="C3226" s="5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16" x14ac:dyDescent="0.2">
      <c r="A3227" s="5">
        <v>3225</v>
      </c>
      <c r="B3227" s="5" t="s">
        <v>3225</v>
      </c>
      <c r="C3227" s="5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16" x14ac:dyDescent="0.2">
      <c r="A3228" s="5">
        <v>3226</v>
      </c>
      <c r="B3228" s="5" t="s">
        <v>3226</v>
      </c>
      <c r="C3228" s="5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16" x14ac:dyDescent="0.2">
      <c r="A3229" s="5">
        <v>3227</v>
      </c>
      <c r="B3229" s="5" t="s">
        <v>3227</v>
      </c>
      <c r="C3229" s="5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 s="5">
        <v>3228</v>
      </c>
      <c r="B3230" s="5" t="s">
        <v>3228</v>
      </c>
      <c r="C3230" s="5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16" x14ac:dyDescent="0.2">
      <c r="A3231" s="5">
        <v>3229</v>
      </c>
      <c r="B3231" s="5" t="s">
        <v>3229</v>
      </c>
      <c r="C3231" s="5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16" x14ac:dyDescent="0.2">
      <c r="A3232" s="5">
        <v>3230</v>
      </c>
      <c r="B3232" s="5" t="s">
        <v>3230</v>
      </c>
      <c r="C3232" s="5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16" x14ac:dyDescent="0.2">
      <c r="A3233" s="5">
        <v>3231</v>
      </c>
      <c r="B3233" s="5" t="s">
        <v>3231</v>
      </c>
      <c r="C3233" s="5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16" x14ac:dyDescent="0.2">
      <c r="A3234" s="5">
        <v>3232</v>
      </c>
      <c r="B3234" s="5" t="s">
        <v>3232</v>
      </c>
      <c r="C3234" s="5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16" x14ac:dyDescent="0.2">
      <c r="A3235" s="5">
        <v>3233</v>
      </c>
      <c r="B3235" s="5" t="s">
        <v>3233</v>
      </c>
      <c r="C3235" s="5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16" x14ac:dyDescent="0.2">
      <c r="A3236" s="5">
        <v>3234</v>
      </c>
      <c r="B3236" s="5" t="s">
        <v>3234</v>
      </c>
      <c r="C3236" s="5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16" x14ac:dyDescent="0.2">
      <c r="A3237" s="5">
        <v>3235</v>
      </c>
      <c r="B3237" s="5" t="s">
        <v>3235</v>
      </c>
      <c r="C3237" s="5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16" x14ac:dyDescent="0.2">
      <c r="A3238" s="5">
        <v>3236</v>
      </c>
      <c r="B3238" s="5" t="s">
        <v>3236</v>
      </c>
      <c r="C3238" s="5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16" x14ac:dyDescent="0.2">
      <c r="A3239" s="5">
        <v>3237</v>
      </c>
      <c r="B3239" s="5" t="s">
        <v>3237</v>
      </c>
      <c r="C3239" s="5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16" x14ac:dyDescent="0.2">
      <c r="A3240" s="5">
        <v>3238</v>
      </c>
      <c r="B3240" s="5" t="s">
        <v>3238</v>
      </c>
      <c r="C3240" s="5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16" x14ac:dyDescent="0.2">
      <c r="A3241" s="5">
        <v>3239</v>
      </c>
      <c r="B3241" s="5" t="s">
        <v>3239</v>
      </c>
      <c r="C3241" s="5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16" x14ac:dyDescent="0.2">
      <c r="A3242" s="5">
        <v>3240</v>
      </c>
      <c r="B3242" s="5" t="s">
        <v>3240</v>
      </c>
      <c r="C3242" s="5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16" x14ac:dyDescent="0.2">
      <c r="A3243" s="5">
        <v>3241</v>
      </c>
      <c r="B3243" s="5" t="s">
        <v>3241</v>
      </c>
      <c r="C3243" s="5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16" x14ac:dyDescent="0.2">
      <c r="A3244" s="5">
        <v>3242</v>
      </c>
      <c r="B3244" s="5" t="s">
        <v>3242</v>
      </c>
      <c r="C3244" s="5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16" x14ac:dyDescent="0.2">
      <c r="A3245" s="5">
        <v>3243</v>
      </c>
      <c r="B3245" s="5" t="s">
        <v>3243</v>
      </c>
      <c r="C3245" s="5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16" x14ac:dyDescent="0.2">
      <c r="A3246" s="5">
        <v>3244</v>
      </c>
      <c r="B3246" s="5" t="s">
        <v>3244</v>
      </c>
      <c r="C3246" s="5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16" x14ac:dyDescent="0.2">
      <c r="A3247" s="5">
        <v>3245</v>
      </c>
      <c r="B3247" s="5" t="s">
        <v>3245</v>
      </c>
      <c r="C3247" s="5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16" x14ac:dyDescent="0.2">
      <c r="A3248" s="5">
        <v>3246</v>
      </c>
      <c r="B3248" s="5" t="s">
        <v>3246</v>
      </c>
      <c r="C3248" s="5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16" x14ac:dyDescent="0.2">
      <c r="A3249" s="5">
        <v>3247</v>
      </c>
      <c r="B3249" s="5" t="s">
        <v>3247</v>
      </c>
      <c r="C3249" s="5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16" x14ac:dyDescent="0.2">
      <c r="A3250" s="5">
        <v>3248</v>
      </c>
      <c r="B3250" s="5" t="s">
        <v>3248</v>
      </c>
      <c r="C3250" s="5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16" x14ac:dyDescent="0.2">
      <c r="A3251" s="5">
        <v>3249</v>
      </c>
      <c r="B3251" s="5" t="s">
        <v>3249</v>
      </c>
      <c r="C3251" s="5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16" x14ac:dyDescent="0.2">
      <c r="A3252" s="5">
        <v>3250</v>
      </c>
      <c r="B3252" s="5" t="s">
        <v>3250</v>
      </c>
      <c r="C3252" s="5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16" x14ac:dyDescent="0.2">
      <c r="A3253" s="5">
        <v>3251</v>
      </c>
      <c r="B3253" s="5" t="s">
        <v>3251</v>
      </c>
      <c r="C3253" s="5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16" x14ac:dyDescent="0.2">
      <c r="A3254" s="5">
        <v>3252</v>
      </c>
      <c r="B3254" s="5" t="s">
        <v>3252</v>
      </c>
      <c r="C3254" s="5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16" x14ac:dyDescent="0.2">
      <c r="A3255" s="5">
        <v>3253</v>
      </c>
      <c r="B3255" s="5" t="s">
        <v>3253</v>
      </c>
      <c r="C3255" s="5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16" x14ac:dyDescent="0.2">
      <c r="A3256" s="5">
        <v>3254</v>
      </c>
      <c r="B3256" s="5" t="s">
        <v>3254</v>
      </c>
      <c r="C3256" s="5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16" x14ac:dyDescent="0.2">
      <c r="A3257" s="5">
        <v>3255</v>
      </c>
      <c r="B3257" s="5" t="s">
        <v>3255</v>
      </c>
      <c r="C3257" s="5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16" x14ac:dyDescent="0.2">
      <c r="A3258" s="5">
        <v>3256</v>
      </c>
      <c r="B3258" s="5" t="s">
        <v>3256</v>
      </c>
      <c r="C3258" s="5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16" x14ac:dyDescent="0.2">
      <c r="A3259" s="5">
        <v>3257</v>
      </c>
      <c r="B3259" s="5" t="s">
        <v>3257</v>
      </c>
      <c r="C3259" s="5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16" x14ac:dyDescent="0.2">
      <c r="A3260" s="5">
        <v>3258</v>
      </c>
      <c r="B3260" s="5" t="s">
        <v>3258</v>
      </c>
      <c r="C3260" s="5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16" x14ac:dyDescent="0.2">
      <c r="A3261" s="5">
        <v>3259</v>
      </c>
      <c r="B3261" s="5" t="s">
        <v>3259</v>
      </c>
      <c r="C3261" s="5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16" x14ac:dyDescent="0.2">
      <c r="A3262" s="5">
        <v>3260</v>
      </c>
      <c r="B3262" s="5" t="s">
        <v>3260</v>
      </c>
      <c r="C3262" s="5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16" x14ac:dyDescent="0.2">
      <c r="A3263" s="5">
        <v>3261</v>
      </c>
      <c r="B3263" s="5" t="s">
        <v>3261</v>
      </c>
      <c r="C3263" s="5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16" x14ac:dyDescent="0.2">
      <c r="A3264" s="5">
        <v>3262</v>
      </c>
      <c r="B3264" s="5" t="s">
        <v>3262</v>
      </c>
      <c r="C3264" s="5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16" x14ac:dyDescent="0.2">
      <c r="A3265" s="5">
        <v>3263</v>
      </c>
      <c r="B3265" s="5" t="s">
        <v>3263</v>
      </c>
      <c r="C3265" s="5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16" x14ac:dyDescent="0.2">
      <c r="A3266" s="5">
        <v>3264</v>
      </c>
      <c r="B3266" s="5" t="s">
        <v>3264</v>
      </c>
      <c r="C3266" s="5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16" x14ac:dyDescent="0.2">
      <c r="A3267" s="5">
        <v>3265</v>
      </c>
      <c r="B3267" s="5" t="s">
        <v>3265</v>
      </c>
      <c r="C3267" s="5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6">
        <f t="shared" ref="O3267:O3330" si="306">$E3267/$D3267</f>
        <v>1.64</v>
      </c>
      <c r="P3267" s="8">
        <f t="shared" ref="P3267:P3330" si="307">IFERROR($E3267/$L3267,0)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16" x14ac:dyDescent="0.2">
      <c r="A3268" s="5">
        <v>3266</v>
      </c>
      <c r="B3268" s="5" t="s">
        <v>3266</v>
      </c>
      <c r="C3268" s="5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16" x14ac:dyDescent="0.2">
      <c r="A3269" s="5">
        <v>3267</v>
      </c>
      <c r="B3269" s="5" t="s">
        <v>3267</v>
      </c>
      <c r="C3269" s="5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16" x14ac:dyDescent="0.2">
      <c r="A3270" s="5">
        <v>3268</v>
      </c>
      <c r="B3270" s="5" t="s">
        <v>3268</v>
      </c>
      <c r="C3270" s="5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16" x14ac:dyDescent="0.2">
      <c r="A3271" s="5">
        <v>3269</v>
      </c>
      <c r="B3271" s="5" t="s">
        <v>3269</v>
      </c>
      <c r="C3271" s="5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16" x14ac:dyDescent="0.2">
      <c r="A3272" s="5">
        <v>3270</v>
      </c>
      <c r="B3272" s="5" t="s">
        <v>3270</v>
      </c>
      <c r="C3272" s="5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 s="5">
        <v>3271</v>
      </c>
      <c r="B3273" s="5" t="s">
        <v>3271</v>
      </c>
      <c r="C3273" s="5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16" x14ac:dyDescent="0.2">
      <c r="A3274" s="5">
        <v>3272</v>
      </c>
      <c r="B3274" s="5" t="s">
        <v>3272</v>
      </c>
      <c r="C3274" s="5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16" x14ac:dyDescent="0.2">
      <c r="A3275" s="5">
        <v>3273</v>
      </c>
      <c r="B3275" s="5" t="s">
        <v>3273</v>
      </c>
      <c r="C3275" s="5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16" x14ac:dyDescent="0.2">
      <c r="A3276" s="5">
        <v>3274</v>
      </c>
      <c r="B3276" s="5" t="s">
        <v>3274</v>
      </c>
      <c r="C3276" s="5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16" x14ac:dyDescent="0.2">
      <c r="A3277" s="5">
        <v>3275</v>
      </c>
      <c r="B3277" s="5" t="s">
        <v>3275</v>
      </c>
      <c r="C3277" s="5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16" x14ac:dyDescent="0.2">
      <c r="A3278" s="5">
        <v>3276</v>
      </c>
      <c r="B3278" s="5" t="s">
        <v>3276</v>
      </c>
      <c r="C3278" s="5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16" x14ac:dyDescent="0.2">
      <c r="A3279" s="5">
        <v>3277</v>
      </c>
      <c r="B3279" s="5" t="s">
        <v>3277</v>
      </c>
      <c r="C3279" s="5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16" x14ac:dyDescent="0.2">
      <c r="A3280" s="5">
        <v>3278</v>
      </c>
      <c r="B3280" s="5" t="s">
        <v>3278</v>
      </c>
      <c r="C3280" s="5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16" x14ac:dyDescent="0.2">
      <c r="A3281" s="5">
        <v>3279</v>
      </c>
      <c r="B3281" s="5" t="s">
        <v>3279</v>
      </c>
      <c r="C3281" s="5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16" x14ac:dyDescent="0.2">
      <c r="A3282" s="5">
        <v>3280</v>
      </c>
      <c r="B3282" s="5" t="s">
        <v>3280</v>
      </c>
      <c r="C3282" s="5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16" x14ac:dyDescent="0.2">
      <c r="A3283" s="5">
        <v>3281</v>
      </c>
      <c r="B3283" s="5" t="s">
        <v>3281</v>
      </c>
      <c r="C3283" s="5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16" x14ac:dyDescent="0.2">
      <c r="A3284" s="5">
        <v>3282</v>
      </c>
      <c r="B3284" s="5" t="s">
        <v>3282</v>
      </c>
      <c r="C3284" s="5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16" x14ac:dyDescent="0.2">
      <c r="A3285" s="5">
        <v>3283</v>
      </c>
      <c r="B3285" s="5" t="s">
        <v>3283</v>
      </c>
      <c r="C3285" s="5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16" x14ac:dyDescent="0.2">
      <c r="A3286" s="5">
        <v>3284</v>
      </c>
      <c r="B3286" s="5" t="s">
        <v>3284</v>
      </c>
      <c r="C3286" s="5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 s="5">
        <v>3285</v>
      </c>
      <c r="B3287" s="5" t="s">
        <v>3285</v>
      </c>
      <c r="C3287" s="5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16" x14ac:dyDescent="0.2">
      <c r="A3288" s="5">
        <v>3286</v>
      </c>
      <c r="B3288" s="5" t="s">
        <v>3286</v>
      </c>
      <c r="C3288" s="5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16" x14ac:dyDescent="0.2">
      <c r="A3289" s="5">
        <v>3287</v>
      </c>
      <c r="B3289" s="5" t="s">
        <v>3287</v>
      </c>
      <c r="C3289" s="5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16" x14ac:dyDescent="0.2">
      <c r="A3290" s="5">
        <v>3288</v>
      </c>
      <c r="B3290" s="5" t="s">
        <v>3288</v>
      </c>
      <c r="C3290" s="5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16" x14ac:dyDescent="0.2">
      <c r="A3291" s="5">
        <v>3289</v>
      </c>
      <c r="B3291" s="5" t="s">
        <v>3289</v>
      </c>
      <c r="C3291" s="5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16" x14ac:dyDescent="0.2">
      <c r="A3292" s="5">
        <v>3290</v>
      </c>
      <c r="B3292" s="5" t="s">
        <v>3290</v>
      </c>
      <c r="C3292" s="5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16" x14ac:dyDescent="0.2">
      <c r="A3293" s="5">
        <v>3291</v>
      </c>
      <c r="B3293" s="5" t="s">
        <v>3291</v>
      </c>
      <c r="C3293" s="5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16" x14ac:dyDescent="0.2">
      <c r="A3294" s="5">
        <v>3292</v>
      </c>
      <c r="B3294" s="5" t="s">
        <v>3292</v>
      </c>
      <c r="C3294" s="5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16" x14ac:dyDescent="0.2">
      <c r="A3295" s="5">
        <v>3293</v>
      </c>
      <c r="B3295" s="5" t="s">
        <v>3293</v>
      </c>
      <c r="C3295" s="5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16" x14ac:dyDescent="0.2">
      <c r="A3296" s="5">
        <v>3294</v>
      </c>
      <c r="B3296" s="5" t="s">
        <v>3294</v>
      </c>
      <c r="C3296" s="5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16" x14ac:dyDescent="0.2">
      <c r="A3297" s="5">
        <v>3295</v>
      </c>
      <c r="B3297" s="5" t="s">
        <v>3295</v>
      </c>
      <c r="C3297" s="5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16" x14ac:dyDescent="0.2">
      <c r="A3298" s="5">
        <v>3296</v>
      </c>
      <c r="B3298" s="5" t="s">
        <v>3296</v>
      </c>
      <c r="C3298" s="5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16" x14ac:dyDescent="0.2">
      <c r="A3299" s="5">
        <v>3297</v>
      </c>
      <c r="B3299" s="5" t="s">
        <v>3297</v>
      </c>
      <c r="C3299" s="5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16" x14ac:dyDescent="0.2">
      <c r="A3300" s="5">
        <v>3298</v>
      </c>
      <c r="B3300" s="5" t="s">
        <v>3298</v>
      </c>
      <c r="C3300" s="5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16" x14ac:dyDescent="0.2">
      <c r="A3301" s="5">
        <v>3299</v>
      </c>
      <c r="B3301" s="5" t="s">
        <v>3299</v>
      </c>
      <c r="C3301" s="5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16" x14ac:dyDescent="0.2">
      <c r="A3302" s="5">
        <v>3300</v>
      </c>
      <c r="B3302" s="5" t="s">
        <v>3300</v>
      </c>
      <c r="C3302" s="5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16" x14ac:dyDescent="0.2">
      <c r="A3303" s="5">
        <v>3301</v>
      </c>
      <c r="B3303" s="5" t="s">
        <v>3301</v>
      </c>
      <c r="C3303" s="5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 s="5">
        <v>3302</v>
      </c>
      <c r="B3304" s="5" t="s">
        <v>3302</v>
      </c>
      <c r="C3304" s="5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16" x14ac:dyDescent="0.2">
      <c r="A3305" s="5">
        <v>3303</v>
      </c>
      <c r="B3305" s="5" t="s">
        <v>3303</v>
      </c>
      <c r="C3305" s="5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16" x14ac:dyDescent="0.2">
      <c r="A3306" s="5">
        <v>3304</v>
      </c>
      <c r="B3306" s="5" t="s">
        <v>3304</v>
      </c>
      <c r="C3306" s="5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16" x14ac:dyDescent="0.2">
      <c r="A3307" s="5">
        <v>3305</v>
      </c>
      <c r="B3307" s="5" t="s">
        <v>3305</v>
      </c>
      <c r="C3307" s="5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16" x14ac:dyDescent="0.2">
      <c r="A3308" s="5">
        <v>3306</v>
      </c>
      <c r="B3308" s="5" t="s">
        <v>3306</v>
      </c>
      <c r="C3308" s="5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16" x14ac:dyDescent="0.2">
      <c r="A3309" s="5">
        <v>3307</v>
      </c>
      <c r="B3309" s="5" t="s">
        <v>3307</v>
      </c>
      <c r="C3309" s="5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16" x14ac:dyDescent="0.2">
      <c r="A3310" s="5">
        <v>3308</v>
      </c>
      <c r="B3310" s="5" t="s">
        <v>3308</v>
      </c>
      <c r="C3310" s="5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16" x14ac:dyDescent="0.2">
      <c r="A3311" s="5">
        <v>3309</v>
      </c>
      <c r="B3311" s="5" t="s">
        <v>3309</v>
      </c>
      <c r="C3311" s="5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16" x14ac:dyDescent="0.2">
      <c r="A3312" s="5">
        <v>3310</v>
      </c>
      <c r="B3312" s="5" t="s">
        <v>3310</v>
      </c>
      <c r="C3312" s="5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16" x14ac:dyDescent="0.2">
      <c r="A3313" s="5">
        <v>3311</v>
      </c>
      <c r="B3313" s="5" t="s">
        <v>3311</v>
      </c>
      <c r="C3313" s="5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16" x14ac:dyDescent="0.2">
      <c r="A3314" s="5">
        <v>3312</v>
      </c>
      <c r="B3314" s="5" t="s">
        <v>3312</v>
      </c>
      <c r="C3314" s="5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16" x14ac:dyDescent="0.2">
      <c r="A3315" s="5">
        <v>3313</v>
      </c>
      <c r="B3315" s="5" t="s">
        <v>3313</v>
      </c>
      <c r="C3315" s="5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16" x14ac:dyDescent="0.2">
      <c r="A3316" s="5">
        <v>3314</v>
      </c>
      <c r="B3316" s="5" t="s">
        <v>3314</v>
      </c>
      <c r="C3316" s="5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16" x14ac:dyDescent="0.2">
      <c r="A3317" s="5">
        <v>3315</v>
      </c>
      <c r="B3317" s="5" t="s">
        <v>3315</v>
      </c>
      <c r="C3317" s="5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16" x14ac:dyDescent="0.2">
      <c r="A3318" s="5">
        <v>3316</v>
      </c>
      <c r="B3318" s="5" t="s">
        <v>3316</v>
      </c>
      <c r="C3318" s="5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16" x14ac:dyDescent="0.2">
      <c r="A3319" s="5">
        <v>3317</v>
      </c>
      <c r="B3319" s="5" t="s">
        <v>3317</v>
      </c>
      <c r="C3319" s="5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16" x14ac:dyDescent="0.2">
      <c r="A3320" s="5">
        <v>3318</v>
      </c>
      <c r="B3320" s="5" t="s">
        <v>3318</v>
      </c>
      <c r="C3320" s="5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16" x14ac:dyDescent="0.2">
      <c r="A3321" s="5">
        <v>3319</v>
      </c>
      <c r="B3321" s="5" t="s">
        <v>3319</v>
      </c>
      <c r="C3321" s="5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16" x14ac:dyDescent="0.2">
      <c r="A3322" s="5">
        <v>3320</v>
      </c>
      <c r="B3322" s="5" t="s">
        <v>3320</v>
      </c>
      <c r="C3322" s="5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16" x14ac:dyDescent="0.2">
      <c r="A3323" s="5">
        <v>3321</v>
      </c>
      <c r="B3323" s="5" t="s">
        <v>3321</v>
      </c>
      <c r="C3323" s="5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16" x14ac:dyDescent="0.2">
      <c r="A3324" s="5">
        <v>3322</v>
      </c>
      <c r="B3324" s="5" t="s">
        <v>3322</v>
      </c>
      <c r="C3324" s="5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16" x14ac:dyDescent="0.2">
      <c r="A3325" s="5">
        <v>3323</v>
      </c>
      <c r="B3325" s="5" t="s">
        <v>3323</v>
      </c>
      <c r="C3325" s="5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16" x14ac:dyDescent="0.2">
      <c r="A3326" s="5">
        <v>3324</v>
      </c>
      <c r="B3326" s="5" t="s">
        <v>3324</v>
      </c>
      <c r="C3326" s="5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16" x14ac:dyDescent="0.2">
      <c r="A3327" s="5">
        <v>3325</v>
      </c>
      <c r="B3327" s="5" t="s">
        <v>3325</v>
      </c>
      <c r="C3327" s="5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16" x14ac:dyDescent="0.2">
      <c r="A3328" s="5">
        <v>3326</v>
      </c>
      <c r="B3328" s="5" t="s">
        <v>3326</v>
      </c>
      <c r="C3328" s="5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16" x14ac:dyDescent="0.2">
      <c r="A3329" s="5">
        <v>3327</v>
      </c>
      <c r="B3329" s="5" t="s">
        <v>3327</v>
      </c>
      <c r="C3329" s="5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16" x14ac:dyDescent="0.2">
      <c r="A3330" s="5">
        <v>3328</v>
      </c>
      <c r="B3330" s="5" t="s">
        <v>3328</v>
      </c>
      <c r="C3330" s="5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16" x14ac:dyDescent="0.2">
      <c r="A3331" s="5">
        <v>3329</v>
      </c>
      <c r="B3331" s="5" t="s">
        <v>3329</v>
      </c>
      <c r="C3331" s="5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6">
        <f t="shared" ref="O3331:O3394" si="312">$E3331/$D3331</f>
        <v>1.1679999999999999</v>
      </c>
      <c r="P3331" s="8">
        <f t="shared" ref="P3331:P3394" si="313">IFERROR($E3331/$L3331,0)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16" x14ac:dyDescent="0.2">
      <c r="A3332" s="5">
        <v>3330</v>
      </c>
      <c r="B3332" s="5" t="s">
        <v>3330</v>
      </c>
      <c r="C3332" s="5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16" x14ac:dyDescent="0.2">
      <c r="A3333" s="5">
        <v>3331</v>
      </c>
      <c r="B3333" s="5" t="s">
        <v>3331</v>
      </c>
      <c r="C3333" s="5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16" x14ac:dyDescent="0.2">
      <c r="A3334" s="5">
        <v>3332</v>
      </c>
      <c r="B3334" s="5" t="s">
        <v>3332</v>
      </c>
      <c r="C3334" s="5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16" x14ac:dyDescent="0.2">
      <c r="A3335" s="5">
        <v>3333</v>
      </c>
      <c r="B3335" s="5" t="s">
        <v>3333</v>
      </c>
      <c r="C3335" s="5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16" x14ac:dyDescent="0.2">
      <c r="A3336" s="5">
        <v>3334</v>
      </c>
      <c r="B3336" s="5" t="s">
        <v>3334</v>
      </c>
      <c r="C3336" s="5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16" x14ac:dyDescent="0.2">
      <c r="A3337" s="5">
        <v>3335</v>
      </c>
      <c r="B3337" s="5" t="s">
        <v>3335</v>
      </c>
      <c r="C3337" s="5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16" x14ac:dyDescent="0.2">
      <c r="A3338" s="5">
        <v>3336</v>
      </c>
      <c r="B3338" s="5" t="s">
        <v>3336</v>
      </c>
      <c r="C3338" s="5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16" x14ac:dyDescent="0.2">
      <c r="A3339" s="5">
        <v>3337</v>
      </c>
      <c r="B3339" s="5" t="s">
        <v>3337</v>
      </c>
      <c r="C3339" s="5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16" x14ac:dyDescent="0.2">
      <c r="A3340" s="5">
        <v>3338</v>
      </c>
      <c r="B3340" s="5" t="s">
        <v>3338</v>
      </c>
      <c r="C3340" s="5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16" x14ac:dyDescent="0.2">
      <c r="A3341" s="5">
        <v>3339</v>
      </c>
      <c r="B3341" s="5" t="s">
        <v>3339</v>
      </c>
      <c r="C3341" s="5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16" x14ac:dyDescent="0.2">
      <c r="A3342" s="5">
        <v>3340</v>
      </c>
      <c r="B3342" s="5" t="s">
        <v>3340</v>
      </c>
      <c r="C3342" s="5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16" x14ac:dyDescent="0.2">
      <c r="A3343" s="5">
        <v>3341</v>
      </c>
      <c r="B3343" s="5" t="s">
        <v>3341</v>
      </c>
      <c r="C3343" s="5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16" x14ac:dyDescent="0.2">
      <c r="A3344" s="5">
        <v>3342</v>
      </c>
      <c r="B3344" s="5" t="s">
        <v>3342</v>
      </c>
      <c r="C3344" s="5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16" x14ac:dyDescent="0.2">
      <c r="A3345" s="5">
        <v>3343</v>
      </c>
      <c r="B3345" s="5" t="s">
        <v>3343</v>
      </c>
      <c r="C3345" s="5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16" x14ac:dyDescent="0.2">
      <c r="A3346" s="5">
        <v>3344</v>
      </c>
      <c r="B3346" s="5" t="s">
        <v>3344</v>
      </c>
      <c r="C3346" s="5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16" x14ac:dyDescent="0.2">
      <c r="A3347" s="5">
        <v>3345</v>
      </c>
      <c r="B3347" s="5" t="s">
        <v>3345</v>
      </c>
      <c r="C3347" s="5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16" x14ac:dyDescent="0.2">
      <c r="A3348" s="5">
        <v>3346</v>
      </c>
      <c r="B3348" s="5" t="s">
        <v>3346</v>
      </c>
      <c r="C3348" s="5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16" x14ac:dyDescent="0.2">
      <c r="A3349" s="5">
        <v>3347</v>
      </c>
      <c r="B3349" s="5" t="s">
        <v>3347</v>
      </c>
      <c r="C3349" s="5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16" x14ac:dyDescent="0.2">
      <c r="A3350" s="5">
        <v>3348</v>
      </c>
      <c r="B3350" s="5" t="s">
        <v>3266</v>
      </c>
      <c r="C3350" s="5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16" x14ac:dyDescent="0.2">
      <c r="A3351" s="5">
        <v>3349</v>
      </c>
      <c r="B3351" s="5" t="s">
        <v>3348</v>
      </c>
      <c r="C3351" s="5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16" x14ac:dyDescent="0.2">
      <c r="A3352" s="5">
        <v>3350</v>
      </c>
      <c r="B3352" s="5" t="s">
        <v>3349</v>
      </c>
      <c r="C3352" s="5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16" x14ac:dyDescent="0.2">
      <c r="A3353" s="5">
        <v>3351</v>
      </c>
      <c r="B3353" s="5" t="s">
        <v>3350</v>
      </c>
      <c r="C3353" s="5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16" x14ac:dyDescent="0.2">
      <c r="A3354" s="5">
        <v>3352</v>
      </c>
      <c r="B3354" s="5" t="s">
        <v>3351</v>
      </c>
      <c r="C3354" s="5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16" x14ac:dyDescent="0.2">
      <c r="A3355" s="5">
        <v>3353</v>
      </c>
      <c r="B3355" s="5" t="s">
        <v>3352</v>
      </c>
      <c r="C3355" s="5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16" x14ac:dyDescent="0.2">
      <c r="A3356" s="5">
        <v>3354</v>
      </c>
      <c r="B3356" s="5" t="s">
        <v>3353</v>
      </c>
      <c r="C3356" s="5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16" x14ac:dyDescent="0.2">
      <c r="A3357" s="5">
        <v>3355</v>
      </c>
      <c r="B3357" s="5" t="s">
        <v>3354</v>
      </c>
      <c r="C3357" s="5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16" x14ac:dyDescent="0.2">
      <c r="A3358" s="5">
        <v>3356</v>
      </c>
      <c r="B3358" s="5" t="s">
        <v>3355</v>
      </c>
      <c r="C3358" s="5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16" x14ac:dyDescent="0.2">
      <c r="A3359" s="5">
        <v>3357</v>
      </c>
      <c r="B3359" s="5" t="s">
        <v>3356</v>
      </c>
      <c r="C3359" s="5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16" x14ac:dyDescent="0.2">
      <c r="A3360" s="5">
        <v>3358</v>
      </c>
      <c r="B3360" s="5" t="s">
        <v>3357</v>
      </c>
      <c r="C3360" s="5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16" x14ac:dyDescent="0.2">
      <c r="A3361" s="5">
        <v>3359</v>
      </c>
      <c r="B3361" s="5" t="s">
        <v>3358</v>
      </c>
      <c r="C3361" s="5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16" x14ac:dyDescent="0.2">
      <c r="A3362" s="5">
        <v>3360</v>
      </c>
      <c r="B3362" s="5" t="s">
        <v>3359</v>
      </c>
      <c r="C3362" s="5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16" x14ac:dyDescent="0.2">
      <c r="A3363" s="5">
        <v>3361</v>
      </c>
      <c r="B3363" s="5" t="s">
        <v>3360</v>
      </c>
      <c r="C3363" s="5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16" x14ac:dyDescent="0.2">
      <c r="A3364" s="5">
        <v>3362</v>
      </c>
      <c r="B3364" s="5" t="s">
        <v>3361</v>
      </c>
      <c r="C3364" s="5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16" x14ac:dyDescent="0.2">
      <c r="A3365" s="5">
        <v>3363</v>
      </c>
      <c r="B3365" s="5" t="s">
        <v>3362</v>
      </c>
      <c r="C3365" s="5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16" x14ac:dyDescent="0.2">
      <c r="A3366" s="5">
        <v>3364</v>
      </c>
      <c r="B3366" s="5" t="s">
        <v>3363</v>
      </c>
      <c r="C3366" s="5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16" x14ac:dyDescent="0.2">
      <c r="A3367" s="5">
        <v>3365</v>
      </c>
      <c r="B3367" s="5" t="s">
        <v>3364</v>
      </c>
      <c r="C3367" s="5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16" x14ac:dyDescent="0.2">
      <c r="A3368" s="5">
        <v>3366</v>
      </c>
      <c r="B3368" s="5" t="s">
        <v>3365</v>
      </c>
      <c r="C3368" s="5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16" x14ac:dyDescent="0.2">
      <c r="A3369" s="5">
        <v>3367</v>
      </c>
      <c r="B3369" s="5" t="s">
        <v>3366</v>
      </c>
      <c r="C3369" s="5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16" x14ac:dyDescent="0.2">
      <c r="A3370" s="5">
        <v>3368</v>
      </c>
      <c r="B3370" s="5" t="s">
        <v>3367</v>
      </c>
      <c r="C3370" s="5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16" x14ac:dyDescent="0.2">
      <c r="A3371" s="5">
        <v>3369</v>
      </c>
      <c r="B3371" s="5" t="s">
        <v>3368</v>
      </c>
      <c r="C3371" s="5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16" x14ac:dyDescent="0.2">
      <c r="A3372" s="5">
        <v>3370</v>
      </c>
      <c r="B3372" s="5" t="s">
        <v>3369</v>
      </c>
      <c r="C3372" s="5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16" x14ac:dyDescent="0.2">
      <c r="A3373" s="5">
        <v>3371</v>
      </c>
      <c r="B3373" s="5" t="s">
        <v>3370</v>
      </c>
      <c r="C3373" s="5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16" x14ac:dyDescent="0.2">
      <c r="A3374" s="5">
        <v>3372</v>
      </c>
      <c r="B3374" s="5" t="s">
        <v>3371</v>
      </c>
      <c r="C3374" s="5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16" x14ac:dyDescent="0.2">
      <c r="A3375" s="5">
        <v>3373</v>
      </c>
      <c r="B3375" s="5" t="s">
        <v>3372</v>
      </c>
      <c r="C3375" s="5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16" x14ac:dyDescent="0.2">
      <c r="A3376" s="5">
        <v>3374</v>
      </c>
      <c r="B3376" s="5" t="s">
        <v>3373</v>
      </c>
      <c r="C3376" s="5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16" x14ac:dyDescent="0.2">
      <c r="A3377" s="5">
        <v>3375</v>
      </c>
      <c r="B3377" s="5" t="s">
        <v>3374</v>
      </c>
      <c r="C3377" s="5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16" x14ac:dyDescent="0.2">
      <c r="A3378" s="5">
        <v>3376</v>
      </c>
      <c r="B3378" s="5" t="s">
        <v>3375</v>
      </c>
      <c r="C3378" s="5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16" x14ac:dyDescent="0.2">
      <c r="A3379" s="5">
        <v>3377</v>
      </c>
      <c r="B3379" s="5" t="s">
        <v>3376</v>
      </c>
      <c r="C3379" s="5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16" x14ac:dyDescent="0.2">
      <c r="A3380" s="5">
        <v>3378</v>
      </c>
      <c r="B3380" s="5" t="s">
        <v>3377</v>
      </c>
      <c r="C3380" s="5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16" x14ac:dyDescent="0.2">
      <c r="A3381" s="5">
        <v>3379</v>
      </c>
      <c r="B3381" s="5" t="s">
        <v>3378</v>
      </c>
      <c r="C3381" s="5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16" x14ac:dyDescent="0.2">
      <c r="A3382" s="5">
        <v>3380</v>
      </c>
      <c r="B3382" s="5" t="s">
        <v>3379</v>
      </c>
      <c r="C3382" s="5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16" x14ac:dyDescent="0.2">
      <c r="A3383" s="5">
        <v>3381</v>
      </c>
      <c r="B3383" s="5" t="s">
        <v>3380</v>
      </c>
      <c r="C3383" s="5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16" x14ac:dyDescent="0.2">
      <c r="A3384" s="5">
        <v>3382</v>
      </c>
      <c r="B3384" s="5" t="s">
        <v>3381</v>
      </c>
      <c r="C3384" s="5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16" x14ac:dyDescent="0.2">
      <c r="A3385" s="5">
        <v>3383</v>
      </c>
      <c r="B3385" s="5" t="s">
        <v>3382</v>
      </c>
      <c r="C3385" s="5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16" x14ac:dyDescent="0.2">
      <c r="A3386" s="5">
        <v>3384</v>
      </c>
      <c r="B3386" s="5" t="s">
        <v>3383</v>
      </c>
      <c r="C3386" s="5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16" x14ac:dyDescent="0.2">
      <c r="A3387" s="5">
        <v>3385</v>
      </c>
      <c r="B3387" s="5" t="s">
        <v>3384</v>
      </c>
      <c r="C3387" s="5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16" x14ac:dyDescent="0.2">
      <c r="A3388" s="5">
        <v>3386</v>
      </c>
      <c r="B3388" s="5" t="s">
        <v>3385</v>
      </c>
      <c r="C3388" s="5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16" x14ac:dyDescent="0.2">
      <c r="A3389" s="5">
        <v>3387</v>
      </c>
      <c r="B3389" s="5" t="s">
        <v>3386</v>
      </c>
      <c r="C3389" s="5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16" x14ac:dyDescent="0.2">
      <c r="A3390" s="5">
        <v>3388</v>
      </c>
      <c r="B3390" s="5" t="s">
        <v>3387</v>
      </c>
      <c r="C3390" s="5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16" x14ac:dyDescent="0.2">
      <c r="A3391" s="5">
        <v>3389</v>
      </c>
      <c r="B3391" s="5" t="s">
        <v>3388</v>
      </c>
      <c r="C3391" s="5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16" x14ac:dyDescent="0.2">
      <c r="A3392" s="5">
        <v>3390</v>
      </c>
      <c r="B3392" s="5" t="s">
        <v>3389</v>
      </c>
      <c r="C3392" s="5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16" x14ac:dyDescent="0.2">
      <c r="A3393" s="5">
        <v>3391</v>
      </c>
      <c r="B3393" s="5" t="s">
        <v>3390</v>
      </c>
      <c r="C3393" s="5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16" x14ac:dyDescent="0.2">
      <c r="A3394" s="5">
        <v>3392</v>
      </c>
      <c r="B3394" s="5" t="s">
        <v>3391</v>
      </c>
      <c r="C3394" s="5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16" x14ac:dyDescent="0.2">
      <c r="A3395" s="5">
        <v>3393</v>
      </c>
      <c r="B3395" s="5" t="s">
        <v>3392</v>
      </c>
      <c r="C3395" s="5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6">
        <f t="shared" ref="O3395:O3458" si="318">$E3395/$D3395</f>
        <v>1.0580000000000001</v>
      </c>
      <c r="P3395" s="8">
        <f t="shared" ref="P3395:P3458" si="319">IFERROR($E3395/$L3395,0)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16" x14ac:dyDescent="0.2">
      <c r="A3396" s="5">
        <v>3394</v>
      </c>
      <c r="B3396" s="5" t="s">
        <v>3393</v>
      </c>
      <c r="C3396" s="5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16" x14ac:dyDescent="0.2">
      <c r="A3397" s="5">
        <v>3395</v>
      </c>
      <c r="B3397" s="5" t="s">
        <v>3394</v>
      </c>
      <c r="C3397" s="5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16" x14ac:dyDescent="0.2">
      <c r="A3398" s="5">
        <v>3396</v>
      </c>
      <c r="B3398" s="5" t="s">
        <v>3395</v>
      </c>
      <c r="C3398" s="5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16" x14ac:dyDescent="0.2">
      <c r="A3399" s="5">
        <v>3397</v>
      </c>
      <c r="B3399" s="5" t="s">
        <v>3396</v>
      </c>
      <c r="C3399" s="5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16" x14ac:dyDescent="0.2">
      <c r="A3400" s="5">
        <v>3398</v>
      </c>
      <c r="B3400" s="5" t="s">
        <v>3397</v>
      </c>
      <c r="C3400" s="5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16" x14ac:dyDescent="0.2">
      <c r="A3401" s="5">
        <v>3399</v>
      </c>
      <c r="B3401" s="5" t="s">
        <v>3398</v>
      </c>
      <c r="C3401" s="5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16" x14ac:dyDescent="0.2">
      <c r="A3402" s="5">
        <v>3400</v>
      </c>
      <c r="B3402" s="5" t="s">
        <v>3399</v>
      </c>
      <c r="C3402" s="5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16" x14ac:dyDescent="0.2">
      <c r="A3403" s="5">
        <v>3401</v>
      </c>
      <c r="B3403" s="5" t="s">
        <v>3400</v>
      </c>
      <c r="C3403" s="5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16" x14ac:dyDescent="0.2">
      <c r="A3404" s="5">
        <v>3402</v>
      </c>
      <c r="B3404" s="5" t="s">
        <v>3401</v>
      </c>
      <c r="C3404" s="5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16" x14ac:dyDescent="0.2">
      <c r="A3405" s="5">
        <v>3403</v>
      </c>
      <c r="B3405" s="5" t="s">
        <v>3402</v>
      </c>
      <c r="C3405" s="5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16" x14ac:dyDescent="0.2">
      <c r="A3406" s="5">
        <v>3404</v>
      </c>
      <c r="B3406" s="5" t="s">
        <v>3403</v>
      </c>
      <c r="C3406" s="5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16" x14ac:dyDescent="0.2">
      <c r="A3407" s="5">
        <v>3405</v>
      </c>
      <c r="B3407" s="5" t="s">
        <v>3404</v>
      </c>
      <c r="C3407" s="5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16" x14ac:dyDescent="0.2">
      <c r="A3408" s="5">
        <v>3406</v>
      </c>
      <c r="B3408" s="5" t="s">
        <v>3405</v>
      </c>
      <c r="C3408" s="5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16" x14ac:dyDescent="0.2">
      <c r="A3409" s="5">
        <v>3407</v>
      </c>
      <c r="B3409" s="5" t="s">
        <v>3406</v>
      </c>
      <c r="C3409" s="5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16" x14ac:dyDescent="0.2">
      <c r="A3410" s="5">
        <v>3408</v>
      </c>
      <c r="B3410" s="5" t="s">
        <v>3407</v>
      </c>
      <c r="C3410" s="5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16" x14ac:dyDescent="0.2">
      <c r="A3411" s="5">
        <v>3409</v>
      </c>
      <c r="B3411" s="5" t="s">
        <v>3408</v>
      </c>
      <c r="C3411" s="5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16" x14ac:dyDescent="0.2">
      <c r="A3412" s="5">
        <v>3410</v>
      </c>
      <c r="B3412" s="5" t="s">
        <v>3409</v>
      </c>
      <c r="C3412" s="5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16" x14ac:dyDescent="0.2">
      <c r="A3413" s="5">
        <v>3411</v>
      </c>
      <c r="B3413" s="5" t="s">
        <v>3410</v>
      </c>
      <c r="C3413" s="5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16" x14ac:dyDescent="0.2">
      <c r="A3414" s="5">
        <v>3412</v>
      </c>
      <c r="B3414" s="5" t="s">
        <v>3411</v>
      </c>
      <c r="C3414" s="5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16" x14ac:dyDescent="0.2">
      <c r="A3415" s="5">
        <v>3413</v>
      </c>
      <c r="B3415" s="5" t="s">
        <v>3412</v>
      </c>
      <c r="C3415" s="5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16" x14ac:dyDescent="0.2">
      <c r="A3416" s="5">
        <v>3414</v>
      </c>
      <c r="B3416" s="5" t="s">
        <v>3413</v>
      </c>
      <c r="C3416" s="5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16" x14ac:dyDescent="0.2">
      <c r="A3417" s="5">
        <v>3415</v>
      </c>
      <c r="B3417" s="5" t="s">
        <v>3414</v>
      </c>
      <c r="C3417" s="5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16" x14ac:dyDescent="0.2">
      <c r="A3418" s="5">
        <v>3416</v>
      </c>
      <c r="B3418" s="5" t="s">
        <v>3415</v>
      </c>
      <c r="C3418" s="5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16" x14ac:dyDescent="0.2">
      <c r="A3419" s="5">
        <v>3417</v>
      </c>
      <c r="B3419" s="5" t="s">
        <v>3416</v>
      </c>
      <c r="C3419" s="5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16" x14ac:dyDescent="0.2">
      <c r="A3420" s="5">
        <v>3418</v>
      </c>
      <c r="B3420" s="5" t="s">
        <v>3417</v>
      </c>
      <c r="C3420" s="5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16" x14ac:dyDescent="0.2">
      <c r="A3421" s="5">
        <v>3419</v>
      </c>
      <c r="B3421" s="5" t="s">
        <v>3418</v>
      </c>
      <c r="C3421" s="5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16" x14ac:dyDescent="0.2">
      <c r="A3422" s="5">
        <v>3420</v>
      </c>
      <c r="B3422" s="5" t="s">
        <v>3419</v>
      </c>
      <c r="C3422" s="5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16" x14ac:dyDescent="0.2">
      <c r="A3423" s="5">
        <v>3421</v>
      </c>
      <c r="B3423" s="5" t="s">
        <v>3420</v>
      </c>
      <c r="C3423" s="5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16" x14ac:dyDescent="0.2">
      <c r="A3424" s="5">
        <v>3422</v>
      </c>
      <c r="B3424" s="5" t="s">
        <v>3421</v>
      </c>
      <c r="C3424" s="5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16" x14ac:dyDescent="0.2">
      <c r="A3425" s="5">
        <v>3423</v>
      </c>
      <c r="B3425" s="5" t="s">
        <v>3422</v>
      </c>
      <c r="C3425" s="5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16" x14ac:dyDescent="0.2">
      <c r="A3426" s="5">
        <v>3424</v>
      </c>
      <c r="B3426" s="5" t="s">
        <v>3423</v>
      </c>
      <c r="C3426" s="5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16" x14ac:dyDescent="0.2">
      <c r="A3427" s="5">
        <v>3425</v>
      </c>
      <c r="B3427" s="5" t="s">
        <v>3424</v>
      </c>
      <c r="C3427" s="5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16" x14ac:dyDescent="0.2">
      <c r="A3428" s="5">
        <v>3426</v>
      </c>
      <c r="B3428" s="5" t="s">
        <v>3425</v>
      </c>
      <c r="C3428" s="5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16" x14ac:dyDescent="0.2">
      <c r="A3429" s="5">
        <v>3427</v>
      </c>
      <c r="B3429" s="5" t="s">
        <v>3426</v>
      </c>
      <c r="C3429" s="5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16" x14ac:dyDescent="0.2">
      <c r="A3430" s="5">
        <v>3428</v>
      </c>
      <c r="B3430" s="5" t="s">
        <v>3427</v>
      </c>
      <c r="C3430" s="5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16" x14ac:dyDescent="0.2">
      <c r="A3431" s="5">
        <v>3429</v>
      </c>
      <c r="B3431" s="5" t="s">
        <v>3428</v>
      </c>
      <c r="C3431" s="5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16" x14ac:dyDescent="0.2">
      <c r="A3432" s="5">
        <v>3430</v>
      </c>
      <c r="B3432" s="5" t="s">
        <v>3429</v>
      </c>
      <c r="C3432" s="5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16" x14ac:dyDescent="0.2">
      <c r="A3433" s="5">
        <v>3431</v>
      </c>
      <c r="B3433" s="5" t="s">
        <v>3430</v>
      </c>
      <c r="C3433" s="5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16" x14ac:dyDescent="0.2">
      <c r="A3434" s="5">
        <v>3432</v>
      </c>
      <c r="B3434" s="5" t="s">
        <v>3431</v>
      </c>
      <c r="C3434" s="5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16" x14ac:dyDescent="0.2">
      <c r="A3435" s="5">
        <v>3433</v>
      </c>
      <c r="B3435" s="5" t="s">
        <v>3432</v>
      </c>
      <c r="C3435" s="5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16" x14ac:dyDescent="0.2">
      <c r="A3436" s="5">
        <v>3434</v>
      </c>
      <c r="B3436" s="5" t="s">
        <v>3433</v>
      </c>
      <c r="C3436" s="5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16" x14ac:dyDescent="0.2">
      <c r="A3437" s="5">
        <v>3435</v>
      </c>
      <c r="B3437" s="5" t="s">
        <v>3434</v>
      </c>
      <c r="C3437" s="5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16" x14ac:dyDescent="0.2">
      <c r="A3438" s="5">
        <v>3436</v>
      </c>
      <c r="B3438" s="5" t="s">
        <v>3435</v>
      </c>
      <c r="C3438" s="5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16" x14ac:dyDescent="0.2">
      <c r="A3439" s="5">
        <v>3437</v>
      </c>
      <c r="B3439" s="5" t="s">
        <v>3436</v>
      </c>
      <c r="C3439" s="5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16" x14ac:dyDescent="0.2">
      <c r="A3440" s="5">
        <v>3438</v>
      </c>
      <c r="B3440" s="5" t="s">
        <v>3437</v>
      </c>
      <c r="C3440" s="5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16" x14ac:dyDescent="0.2">
      <c r="A3441" s="5">
        <v>3439</v>
      </c>
      <c r="B3441" s="5" t="s">
        <v>3438</v>
      </c>
      <c r="C3441" s="5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16" x14ac:dyDescent="0.2">
      <c r="A3442" s="5">
        <v>3440</v>
      </c>
      <c r="B3442" s="5" t="s">
        <v>3439</v>
      </c>
      <c r="C3442" s="5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16" x14ac:dyDescent="0.2">
      <c r="A3443" s="5">
        <v>3441</v>
      </c>
      <c r="B3443" s="5" t="s">
        <v>3440</v>
      </c>
      <c r="C3443" s="5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16" x14ac:dyDescent="0.2">
      <c r="A3444" s="5">
        <v>3442</v>
      </c>
      <c r="B3444" s="5" t="s">
        <v>3441</v>
      </c>
      <c r="C3444" s="5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16" x14ac:dyDescent="0.2">
      <c r="A3445" s="5">
        <v>3443</v>
      </c>
      <c r="B3445" s="5" t="s">
        <v>3442</v>
      </c>
      <c r="C3445" s="5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16" x14ac:dyDescent="0.2">
      <c r="A3446" s="5">
        <v>3444</v>
      </c>
      <c r="B3446" s="5" t="s">
        <v>3443</v>
      </c>
      <c r="C3446" s="5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16" x14ac:dyDescent="0.2">
      <c r="A3447" s="5">
        <v>3445</v>
      </c>
      <c r="B3447" s="5" t="s">
        <v>3444</v>
      </c>
      <c r="C3447" s="5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16" x14ac:dyDescent="0.2">
      <c r="A3448" s="5">
        <v>3446</v>
      </c>
      <c r="B3448" s="5" t="s">
        <v>3445</v>
      </c>
      <c r="C3448" s="5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16" x14ac:dyDescent="0.2">
      <c r="A3449" s="5">
        <v>3447</v>
      </c>
      <c r="B3449" s="5" t="s">
        <v>3446</v>
      </c>
      <c r="C3449" s="5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16" x14ac:dyDescent="0.2">
      <c r="A3450" s="5">
        <v>3448</v>
      </c>
      <c r="B3450" s="5" t="s">
        <v>3447</v>
      </c>
      <c r="C3450" s="5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16" x14ac:dyDescent="0.2">
      <c r="A3451" s="5">
        <v>3449</v>
      </c>
      <c r="B3451" s="5" t="s">
        <v>3448</v>
      </c>
      <c r="C3451" s="5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16" x14ac:dyDescent="0.2">
      <c r="A3452" s="5">
        <v>3450</v>
      </c>
      <c r="B3452" s="5" t="s">
        <v>3449</v>
      </c>
      <c r="C3452" s="5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16" x14ac:dyDescent="0.2">
      <c r="A3453" s="5">
        <v>3451</v>
      </c>
      <c r="B3453" s="5" t="s">
        <v>3450</v>
      </c>
      <c r="C3453" s="5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16" x14ac:dyDescent="0.2">
      <c r="A3454" s="5">
        <v>3452</v>
      </c>
      <c r="B3454" s="5" t="s">
        <v>3451</v>
      </c>
      <c r="C3454" s="5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16" x14ac:dyDescent="0.2">
      <c r="A3455" s="5">
        <v>3453</v>
      </c>
      <c r="B3455" s="5" t="s">
        <v>3452</v>
      </c>
      <c r="C3455" s="5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16" x14ac:dyDescent="0.2">
      <c r="A3456" s="5">
        <v>3454</v>
      </c>
      <c r="B3456" s="5" t="s">
        <v>3453</v>
      </c>
      <c r="C3456" s="5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16" x14ac:dyDescent="0.2">
      <c r="A3457" s="5">
        <v>3455</v>
      </c>
      <c r="B3457" s="5" t="s">
        <v>3454</v>
      </c>
      <c r="C3457" s="5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16" x14ac:dyDescent="0.2">
      <c r="A3458" s="5">
        <v>3456</v>
      </c>
      <c r="B3458" s="5" t="s">
        <v>3455</v>
      </c>
      <c r="C3458" s="5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16" x14ac:dyDescent="0.2">
      <c r="A3459" s="5">
        <v>3457</v>
      </c>
      <c r="B3459" s="5" t="s">
        <v>3456</v>
      </c>
      <c r="C3459" s="5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6">
        <f t="shared" ref="O3459:O3522" si="324">$E3459/$D3459</f>
        <v>1.4019999999999999</v>
      </c>
      <c r="P3459" s="8">
        <f t="shared" ref="P3459:P3522" si="325">IFERROR($E3459/$L3459,0)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16" x14ac:dyDescent="0.2">
      <c r="A3460" s="5">
        <v>3458</v>
      </c>
      <c r="B3460" s="5" t="s">
        <v>3457</v>
      </c>
      <c r="C3460" s="5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16" x14ac:dyDescent="0.2">
      <c r="A3461" s="5">
        <v>3459</v>
      </c>
      <c r="B3461" s="5" t="s">
        <v>3458</v>
      </c>
      <c r="C3461" s="5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16" x14ac:dyDescent="0.2">
      <c r="A3462" s="5">
        <v>3460</v>
      </c>
      <c r="B3462" s="5" t="s">
        <v>3459</v>
      </c>
      <c r="C3462" s="5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16" x14ac:dyDescent="0.2">
      <c r="A3463" s="5">
        <v>3461</v>
      </c>
      <c r="B3463" s="5" t="s">
        <v>3460</v>
      </c>
      <c r="C3463" s="5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16" x14ac:dyDescent="0.2">
      <c r="A3464" s="5">
        <v>3462</v>
      </c>
      <c r="B3464" s="5" t="s">
        <v>3461</v>
      </c>
      <c r="C3464" s="5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16" x14ac:dyDescent="0.2">
      <c r="A3465" s="5">
        <v>3463</v>
      </c>
      <c r="B3465" s="5" t="s">
        <v>3462</v>
      </c>
      <c r="C3465" s="5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16" x14ac:dyDescent="0.2">
      <c r="A3466" s="5">
        <v>3464</v>
      </c>
      <c r="B3466" s="5" t="s">
        <v>3463</v>
      </c>
      <c r="C3466" s="5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16" x14ac:dyDescent="0.2">
      <c r="A3467" s="5">
        <v>3465</v>
      </c>
      <c r="B3467" s="5" t="s">
        <v>3464</v>
      </c>
      <c r="C3467" s="5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16" x14ac:dyDescent="0.2">
      <c r="A3468" s="5">
        <v>3466</v>
      </c>
      <c r="B3468" s="5" t="s">
        <v>3465</v>
      </c>
      <c r="C3468" s="5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 s="5">
        <v>3467</v>
      </c>
      <c r="B3469" s="5" t="s">
        <v>3466</v>
      </c>
      <c r="C3469" s="5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16" x14ac:dyDescent="0.2">
      <c r="A3470" s="5">
        <v>3468</v>
      </c>
      <c r="B3470" s="5" t="s">
        <v>3467</v>
      </c>
      <c r="C3470" s="5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16" x14ac:dyDescent="0.2">
      <c r="A3471" s="5">
        <v>3469</v>
      </c>
      <c r="B3471" s="5" t="s">
        <v>3468</v>
      </c>
      <c r="C3471" s="5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16" x14ac:dyDescent="0.2">
      <c r="A3472" s="5">
        <v>3470</v>
      </c>
      <c r="B3472" s="5" t="s">
        <v>3469</v>
      </c>
      <c r="C3472" s="5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16" x14ac:dyDescent="0.2">
      <c r="A3473" s="5">
        <v>3471</v>
      </c>
      <c r="B3473" s="5" t="s">
        <v>3470</v>
      </c>
      <c r="C3473" s="5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16" x14ac:dyDescent="0.2">
      <c r="A3474" s="5">
        <v>3472</v>
      </c>
      <c r="B3474" s="5" t="s">
        <v>3471</v>
      </c>
      <c r="C3474" s="5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16" x14ac:dyDescent="0.2">
      <c r="A3475" s="5">
        <v>3473</v>
      </c>
      <c r="B3475" s="5" t="s">
        <v>3472</v>
      </c>
      <c r="C3475" s="5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16" x14ac:dyDescent="0.2">
      <c r="A3476" s="5">
        <v>3474</v>
      </c>
      <c r="B3476" s="5" t="s">
        <v>3473</v>
      </c>
      <c r="C3476" s="5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16" x14ac:dyDescent="0.2">
      <c r="A3477" s="5">
        <v>3475</v>
      </c>
      <c r="B3477" s="5" t="s">
        <v>3474</v>
      </c>
      <c r="C3477" s="5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16" x14ac:dyDescent="0.2">
      <c r="A3478" s="5">
        <v>3476</v>
      </c>
      <c r="B3478" s="5" t="s">
        <v>3475</v>
      </c>
      <c r="C3478" s="5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16" x14ac:dyDescent="0.2">
      <c r="A3479" s="5">
        <v>3477</v>
      </c>
      <c r="B3479" s="5" t="s">
        <v>3476</v>
      </c>
      <c r="C3479" s="5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16" x14ac:dyDescent="0.2">
      <c r="A3480" s="5">
        <v>3478</v>
      </c>
      <c r="B3480" s="5" t="s">
        <v>3477</v>
      </c>
      <c r="C3480" s="5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16" x14ac:dyDescent="0.2">
      <c r="A3481" s="5">
        <v>3479</v>
      </c>
      <c r="B3481" s="5" t="s">
        <v>3478</v>
      </c>
      <c r="C3481" s="5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16" x14ac:dyDescent="0.2">
      <c r="A3482" s="5">
        <v>3480</v>
      </c>
      <c r="B3482" s="5" t="s">
        <v>3479</v>
      </c>
      <c r="C3482" s="5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16" x14ac:dyDescent="0.2">
      <c r="A3483" s="5">
        <v>3481</v>
      </c>
      <c r="B3483" s="5" t="s">
        <v>3480</v>
      </c>
      <c r="C3483" s="5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16" x14ac:dyDescent="0.2">
      <c r="A3484" s="5">
        <v>3482</v>
      </c>
      <c r="B3484" s="5" t="s">
        <v>3481</v>
      </c>
      <c r="C3484" s="5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16" x14ac:dyDescent="0.2">
      <c r="A3485" s="5">
        <v>3483</v>
      </c>
      <c r="B3485" s="5" t="s">
        <v>3482</v>
      </c>
      <c r="C3485" s="5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16" x14ac:dyDescent="0.2">
      <c r="A3486" s="5">
        <v>3484</v>
      </c>
      <c r="B3486" s="5" t="s">
        <v>3483</v>
      </c>
      <c r="C3486" s="5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16" x14ac:dyDescent="0.2">
      <c r="A3487" s="5">
        <v>3485</v>
      </c>
      <c r="B3487" s="5" t="s">
        <v>3484</v>
      </c>
      <c r="C3487" s="5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16" x14ac:dyDescent="0.2">
      <c r="A3488" s="5">
        <v>3486</v>
      </c>
      <c r="B3488" s="5" t="s">
        <v>3485</v>
      </c>
      <c r="C3488" s="5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16" x14ac:dyDescent="0.2">
      <c r="A3489" s="5">
        <v>3487</v>
      </c>
      <c r="B3489" s="5" t="s">
        <v>3486</v>
      </c>
      <c r="C3489" s="5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16" x14ac:dyDescent="0.2">
      <c r="A3490" s="5">
        <v>3488</v>
      </c>
      <c r="B3490" s="5" t="s">
        <v>3487</v>
      </c>
      <c r="C3490" s="5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16" x14ac:dyDescent="0.2">
      <c r="A3491" s="5">
        <v>3489</v>
      </c>
      <c r="B3491" s="5" t="s">
        <v>3488</v>
      </c>
      <c r="C3491" s="5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16" x14ac:dyDescent="0.2">
      <c r="A3492" s="5">
        <v>3490</v>
      </c>
      <c r="B3492" s="5" t="s">
        <v>3489</v>
      </c>
      <c r="C3492" s="5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16" x14ac:dyDescent="0.2">
      <c r="A3493" s="5">
        <v>3491</v>
      </c>
      <c r="B3493" s="5" t="s">
        <v>3490</v>
      </c>
      <c r="C3493" s="5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16" x14ac:dyDescent="0.2">
      <c r="A3494" s="5">
        <v>3492</v>
      </c>
      <c r="B3494" s="5" t="s">
        <v>3491</v>
      </c>
      <c r="C3494" s="5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16" x14ac:dyDescent="0.2">
      <c r="A3495" s="5">
        <v>3493</v>
      </c>
      <c r="B3495" s="5" t="s">
        <v>3492</v>
      </c>
      <c r="C3495" s="5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16" x14ac:dyDescent="0.2">
      <c r="A3496" s="5">
        <v>3494</v>
      </c>
      <c r="B3496" s="5" t="s">
        <v>3493</v>
      </c>
      <c r="C3496" s="5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16" x14ac:dyDescent="0.2">
      <c r="A3497" s="5">
        <v>3495</v>
      </c>
      <c r="B3497" s="5" t="s">
        <v>3494</v>
      </c>
      <c r="C3497" s="5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16" x14ac:dyDescent="0.2">
      <c r="A3498" s="5">
        <v>3496</v>
      </c>
      <c r="B3498" s="5" t="s">
        <v>3495</v>
      </c>
      <c r="C3498" s="5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16" x14ac:dyDescent="0.2">
      <c r="A3499" s="5">
        <v>3497</v>
      </c>
      <c r="B3499" s="5" t="s">
        <v>3496</v>
      </c>
      <c r="C3499" s="5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16" x14ac:dyDescent="0.2">
      <c r="A3500" s="5">
        <v>3498</v>
      </c>
      <c r="B3500" s="5" t="s">
        <v>3497</v>
      </c>
      <c r="C3500" s="5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16" x14ac:dyDescent="0.2">
      <c r="A3501" s="5">
        <v>3499</v>
      </c>
      <c r="B3501" s="5" t="s">
        <v>3498</v>
      </c>
      <c r="C3501" s="5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16" x14ac:dyDescent="0.2">
      <c r="A3502" s="5">
        <v>3500</v>
      </c>
      <c r="B3502" s="5" t="s">
        <v>3499</v>
      </c>
      <c r="C3502" s="5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16" x14ac:dyDescent="0.2">
      <c r="A3503" s="5">
        <v>3501</v>
      </c>
      <c r="B3503" s="5" t="s">
        <v>3500</v>
      </c>
      <c r="C3503" s="5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16" x14ac:dyDescent="0.2">
      <c r="A3504" s="5">
        <v>3502</v>
      </c>
      <c r="B3504" s="5" t="s">
        <v>3501</v>
      </c>
      <c r="C3504" s="5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16" x14ac:dyDescent="0.2">
      <c r="A3505" s="5">
        <v>3503</v>
      </c>
      <c r="B3505" s="5" t="s">
        <v>3502</v>
      </c>
      <c r="C3505" s="5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16" x14ac:dyDescent="0.2">
      <c r="A3506" s="5">
        <v>3504</v>
      </c>
      <c r="B3506" s="5" t="s">
        <v>3503</v>
      </c>
      <c r="C3506" s="5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16" x14ac:dyDescent="0.2">
      <c r="A3507" s="5">
        <v>3505</v>
      </c>
      <c r="B3507" s="5" t="s">
        <v>3504</v>
      </c>
      <c r="C3507" s="5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16" x14ac:dyDescent="0.2">
      <c r="A3508" s="5">
        <v>3506</v>
      </c>
      <c r="B3508" s="5" t="s">
        <v>3505</v>
      </c>
      <c r="C3508" s="5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16" x14ac:dyDescent="0.2">
      <c r="A3509" s="5">
        <v>3507</v>
      </c>
      <c r="B3509" s="5" t="s">
        <v>3506</v>
      </c>
      <c r="C3509" s="5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16" x14ac:dyDescent="0.2">
      <c r="A3510" s="5">
        <v>3508</v>
      </c>
      <c r="B3510" s="5" t="s">
        <v>3507</v>
      </c>
      <c r="C3510" s="5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16" x14ac:dyDescent="0.2">
      <c r="A3511" s="5">
        <v>3509</v>
      </c>
      <c r="B3511" s="5" t="s">
        <v>3508</v>
      </c>
      <c r="C3511" s="5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16" x14ac:dyDescent="0.2">
      <c r="A3512" s="5">
        <v>3510</v>
      </c>
      <c r="B3512" s="5" t="s">
        <v>3509</v>
      </c>
      <c r="C3512" s="5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16" x14ac:dyDescent="0.2">
      <c r="A3513" s="5">
        <v>3511</v>
      </c>
      <c r="B3513" s="5" t="s">
        <v>3510</v>
      </c>
      <c r="C3513" s="5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16" x14ac:dyDescent="0.2">
      <c r="A3514" s="5">
        <v>3512</v>
      </c>
      <c r="B3514" s="5" t="s">
        <v>3511</v>
      </c>
      <c r="C3514" s="5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16" x14ac:dyDescent="0.2">
      <c r="A3515" s="5">
        <v>3513</v>
      </c>
      <c r="B3515" s="5" t="s">
        <v>3512</v>
      </c>
      <c r="C3515" s="5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16" x14ac:dyDescent="0.2">
      <c r="A3516" s="5">
        <v>3514</v>
      </c>
      <c r="B3516" s="5" t="s">
        <v>3513</v>
      </c>
      <c r="C3516" s="5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16" x14ac:dyDescent="0.2">
      <c r="A3517" s="5">
        <v>3515</v>
      </c>
      <c r="B3517" s="5" t="s">
        <v>3514</v>
      </c>
      <c r="C3517" s="5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16" x14ac:dyDescent="0.2">
      <c r="A3518" s="5">
        <v>3516</v>
      </c>
      <c r="B3518" s="5" t="s">
        <v>3515</v>
      </c>
      <c r="C3518" s="5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16" x14ac:dyDescent="0.2">
      <c r="A3519" s="5">
        <v>3517</v>
      </c>
      <c r="B3519" s="5" t="s">
        <v>3516</v>
      </c>
      <c r="C3519" s="5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16" x14ac:dyDescent="0.2">
      <c r="A3520" s="5">
        <v>3518</v>
      </c>
      <c r="B3520" s="5" t="s">
        <v>3517</v>
      </c>
      <c r="C3520" s="5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16" x14ac:dyDescent="0.2">
      <c r="A3521" s="5">
        <v>3519</v>
      </c>
      <c r="B3521" s="5" t="s">
        <v>3518</v>
      </c>
      <c r="C3521" s="5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16" x14ac:dyDescent="0.2">
      <c r="A3522" s="5">
        <v>3520</v>
      </c>
      <c r="B3522" s="5" t="s">
        <v>3519</v>
      </c>
      <c r="C3522" s="5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16" x14ac:dyDescent="0.2">
      <c r="A3523" s="5">
        <v>3521</v>
      </c>
      <c r="B3523" s="5" t="s">
        <v>3520</v>
      </c>
      <c r="C3523" s="5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6">
        <f t="shared" ref="O3523:O3586" si="330">$E3523/$D3523</f>
        <v>1.6942857142857144</v>
      </c>
      <c r="P3523" s="8">
        <f t="shared" ref="P3523:P3586" si="331">IFERROR($E3523/$L3523,0)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16" x14ac:dyDescent="0.2">
      <c r="A3524" s="5">
        <v>3522</v>
      </c>
      <c r="B3524" s="5" t="s">
        <v>3521</v>
      </c>
      <c r="C3524" s="5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16" x14ac:dyDescent="0.2">
      <c r="A3525" s="5">
        <v>3523</v>
      </c>
      <c r="B3525" s="5" t="s">
        <v>3522</v>
      </c>
      <c r="C3525" s="5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16" x14ac:dyDescent="0.2">
      <c r="A3526" s="5">
        <v>3524</v>
      </c>
      <c r="B3526" s="5" t="s">
        <v>3523</v>
      </c>
      <c r="C3526" s="5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16" x14ac:dyDescent="0.2">
      <c r="A3527" s="5">
        <v>3525</v>
      </c>
      <c r="B3527" s="5" t="s">
        <v>3524</v>
      </c>
      <c r="C3527" s="5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16" x14ac:dyDescent="0.2">
      <c r="A3528" s="5">
        <v>3526</v>
      </c>
      <c r="B3528" s="5" t="s">
        <v>3525</v>
      </c>
      <c r="C3528" s="5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16" x14ac:dyDescent="0.2">
      <c r="A3529" s="5">
        <v>3527</v>
      </c>
      <c r="B3529" s="5" t="s">
        <v>3526</v>
      </c>
      <c r="C3529" s="5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16" x14ac:dyDescent="0.2">
      <c r="A3530" s="5">
        <v>3528</v>
      </c>
      <c r="B3530" s="5" t="s">
        <v>3527</v>
      </c>
      <c r="C3530" s="5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16" x14ac:dyDescent="0.2">
      <c r="A3531" s="5">
        <v>3529</v>
      </c>
      <c r="B3531" s="5" t="s">
        <v>3528</v>
      </c>
      <c r="C3531" s="5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16" x14ac:dyDescent="0.2">
      <c r="A3532" s="5">
        <v>3530</v>
      </c>
      <c r="B3532" s="5" t="s">
        <v>3529</v>
      </c>
      <c r="C3532" s="5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 s="5">
        <v>3531</v>
      </c>
      <c r="B3533" s="5" t="s">
        <v>3530</v>
      </c>
      <c r="C3533" s="5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16" x14ac:dyDescent="0.2">
      <c r="A3534" s="5">
        <v>3532</v>
      </c>
      <c r="B3534" s="5" t="s">
        <v>3531</v>
      </c>
      <c r="C3534" s="5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16" x14ac:dyDescent="0.2">
      <c r="A3535" s="5">
        <v>3533</v>
      </c>
      <c r="B3535" s="5" t="s">
        <v>3532</v>
      </c>
      <c r="C3535" s="5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16" x14ac:dyDescent="0.2">
      <c r="A3536" s="5">
        <v>3534</v>
      </c>
      <c r="B3536" s="5" t="s">
        <v>3533</v>
      </c>
      <c r="C3536" s="5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16" x14ac:dyDescent="0.2">
      <c r="A3537" s="5">
        <v>3535</v>
      </c>
      <c r="B3537" s="5" t="s">
        <v>3534</v>
      </c>
      <c r="C3537" s="5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16" x14ac:dyDescent="0.2">
      <c r="A3538" s="5">
        <v>3536</v>
      </c>
      <c r="B3538" s="5" t="s">
        <v>3535</v>
      </c>
      <c r="C3538" s="5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16" x14ac:dyDescent="0.2">
      <c r="A3539" s="5">
        <v>3537</v>
      </c>
      <c r="B3539" s="5" t="s">
        <v>3536</v>
      </c>
      <c r="C3539" s="5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16" x14ac:dyDescent="0.2">
      <c r="A3540" s="5">
        <v>3538</v>
      </c>
      <c r="B3540" s="5" t="s">
        <v>3537</v>
      </c>
      <c r="C3540" s="5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16" x14ac:dyDescent="0.2">
      <c r="A3541" s="5">
        <v>3539</v>
      </c>
      <c r="B3541" s="5" t="s">
        <v>3538</v>
      </c>
      <c r="C3541" s="5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16" x14ac:dyDescent="0.2">
      <c r="A3542" s="5">
        <v>3540</v>
      </c>
      <c r="B3542" s="5" t="s">
        <v>3539</v>
      </c>
      <c r="C3542" s="5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16" x14ac:dyDescent="0.2">
      <c r="A3543" s="5">
        <v>3541</v>
      </c>
      <c r="B3543" s="5" t="s">
        <v>3540</v>
      </c>
      <c r="C3543" s="5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16" x14ac:dyDescent="0.2">
      <c r="A3544" s="5">
        <v>3542</v>
      </c>
      <c r="B3544" s="5" t="s">
        <v>3541</v>
      </c>
      <c r="C3544" s="5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16" x14ac:dyDescent="0.2">
      <c r="A3545" s="5">
        <v>3543</v>
      </c>
      <c r="B3545" s="5" t="s">
        <v>3542</v>
      </c>
      <c r="C3545" s="5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16" x14ac:dyDescent="0.2">
      <c r="A3546" s="5">
        <v>3544</v>
      </c>
      <c r="B3546" s="5" t="s">
        <v>3543</v>
      </c>
      <c r="C3546" s="5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16" x14ac:dyDescent="0.2">
      <c r="A3547" s="5">
        <v>3545</v>
      </c>
      <c r="B3547" s="5" t="s">
        <v>3544</v>
      </c>
      <c r="C3547" s="5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16" x14ac:dyDescent="0.2">
      <c r="A3548" s="5">
        <v>3546</v>
      </c>
      <c r="B3548" s="5" t="s">
        <v>3545</v>
      </c>
      <c r="C3548" s="5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16" x14ac:dyDescent="0.2">
      <c r="A3549" s="5">
        <v>3547</v>
      </c>
      <c r="B3549" s="5" t="s">
        <v>3546</v>
      </c>
      <c r="C3549" s="5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16" x14ac:dyDescent="0.2">
      <c r="A3550" s="5">
        <v>3548</v>
      </c>
      <c r="B3550" s="5" t="s">
        <v>3547</v>
      </c>
      <c r="C3550" s="5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16" x14ac:dyDescent="0.2">
      <c r="A3551" s="5">
        <v>3549</v>
      </c>
      <c r="B3551" s="5" t="s">
        <v>3548</v>
      </c>
      <c r="C3551" s="5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16" x14ac:dyDescent="0.2">
      <c r="A3552" s="5">
        <v>3550</v>
      </c>
      <c r="B3552" s="5" t="s">
        <v>3549</v>
      </c>
      <c r="C3552" s="5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16" x14ac:dyDescent="0.2">
      <c r="A3553" s="5">
        <v>3551</v>
      </c>
      <c r="B3553" s="5" t="s">
        <v>3550</v>
      </c>
      <c r="C3553" s="5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16" x14ac:dyDescent="0.2">
      <c r="A3554" s="5">
        <v>3552</v>
      </c>
      <c r="B3554" s="5" t="s">
        <v>3551</v>
      </c>
      <c r="C3554" s="5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16" x14ac:dyDescent="0.2">
      <c r="A3555" s="5">
        <v>3553</v>
      </c>
      <c r="B3555" s="5" t="s">
        <v>3552</v>
      </c>
      <c r="C3555" s="5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16" x14ac:dyDescent="0.2">
      <c r="A3556" s="5">
        <v>3554</v>
      </c>
      <c r="B3556" s="5" t="s">
        <v>3553</v>
      </c>
      <c r="C3556" s="5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16" x14ac:dyDescent="0.2">
      <c r="A3557" s="5">
        <v>3555</v>
      </c>
      <c r="B3557" s="5" t="s">
        <v>3554</v>
      </c>
      <c r="C3557" s="5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16" x14ac:dyDescent="0.2">
      <c r="A3558" s="5">
        <v>3556</v>
      </c>
      <c r="B3558" s="5" t="s">
        <v>3555</v>
      </c>
      <c r="C3558" s="5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16" x14ac:dyDescent="0.2">
      <c r="A3559" s="5">
        <v>3557</v>
      </c>
      <c r="B3559" s="5" t="s">
        <v>3556</v>
      </c>
      <c r="C3559" s="5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16" x14ac:dyDescent="0.2">
      <c r="A3560" s="5">
        <v>3558</v>
      </c>
      <c r="B3560" s="5" t="s">
        <v>3557</v>
      </c>
      <c r="C3560" s="5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16" x14ac:dyDescent="0.2">
      <c r="A3561" s="5">
        <v>3559</v>
      </c>
      <c r="B3561" s="5" t="s">
        <v>3558</v>
      </c>
      <c r="C3561" s="5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16" x14ac:dyDescent="0.2">
      <c r="A3562" s="5">
        <v>3560</v>
      </c>
      <c r="B3562" s="5" t="s">
        <v>3559</v>
      </c>
      <c r="C3562" s="5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6" x14ac:dyDescent="0.2">
      <c r="A3563" s="5">
        <v>3561</v>
      </c>
      <c r="B3563" s="5" t="s">
        <v>3560</v>
      </c>
      <c r="C3563" s="5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16" x14ac:dyDescent="0.2">
      <c r="A3564" s="5">
        <v>3562</v>
      </c>
      <c r="B3564" s="5" t="s">
        <v>3561</v>
      </c>
      <c r="C3564" s="5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16" x14ac:dyDescent="0.2">
      <c r="A3565" s="5">
        <v>3563</v>
      </c>
      <c r="B3565" s="5" t="s">
        <v>3562</v>
      </c>
      <c r="C3565" s="5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16" x14ac:dyDescent="0.2">
      <c r="A3566" s="5">
        <v>3564</v>
      </c>
      <c r="B3566" s="5" t="s">
        <v>3563</v>
      </c>
      <c r="C3566" s="5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16" x14ac:dyDescent="0.2">
      <c r="A3567" s="5">
        <v>3565</v>
      </c>
      <c r="B3567" s="5" t="s">
        <v>3564</v>
      </c>
      <c r="C3567" s="5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16" x14ac:dyDescent="0.2">
      <c r="A3568" s="5">
        <v>3566</v>
      </c>
      <c r="B3568" s="5" t="s">
        <v>3565</v>
      </c>
      <c r="C3568" s="5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16" x14ac:dyDescent="0.2">
      <c r="A3569" s="5">
        <v>3567</v>
      </c>
      <c r="B3569" s="5" t="s">
        <v>3566</v>
      </c>
      <c r="C3569" s="5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16" x14ac:dyDescent="0.2">
      <c r="A3570" s="5">
        <v>3568</v>
      </c>
      <c r="B3570" s="5" t="s">
        <v>3567</v>
      </c>
      <c r="C3570" s="5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16" x14ac:dyDescent="0.2">
      <c r="A3571" s="5">
        <v>3569</v>
      </c>
      <c r="B3571" s="5" t="s">
        <v>3568</v>
      </c>
      <c r="C3571" s="5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16" x14ac:dyDescent="0.2">
      <c r="A3572" s="5">
        <v>3570</v>
      </c>
      <c r="B3572" s="5" t="s">
        <v>3569</v>
      </c>
      <c r="C3572" s="5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16" x14ac:dyDescent="0.2">
      <c r="A3573" s="5">
        <v>3571</v>
      </c>
      <c r="B3573" s="5" t="s">
        <v>3570</v>
      </c>
      <c r="C3573" s="5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16" x14ac:dyDescent="0.2">
      <c r="A3574" s="5">
        <v>3572</v>
      </c>
      <c r="B3574" s="5" t="s">
        <v>3571</v>
      </c>
      <c r="C3574" s="5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16" x14ac:dyDescent="0.2">
      <c r="A3575" s="5">
        <v>3573</v>
      </c>
      <c r="B3575" s="5" t="s">
        <v>3572</v>
      </c>
      <c r="C3575" s="5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16" x14ac:dyDescent="0.2">
      <c r="A3576" s="5">
        <v>3574</v>
      </c>
      <c r="B3576" s="5" t="s">
        <v>3573</v>
      </c>
      <c r="C3576" s="5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16" x14ac:dyDescent="0.2">
      <c r="A3577" s="5">
        <v>3575</v>
      </c>
      <c r="B3577" s="5" t="s">
        <v>3574</v>
      </c>
      <c r="C3577" s="5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16" x14ac:dyDescent="0.2">
      <c r="A3578" s="5">
        <v>3576</v>
      </c>
      <c r="B3578" s="5" t="s">
        <v>3575</v>
      </c>
      <c r="C3578" s="5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16" x14ac:dyDescent="0.2">
      <c r="A3579" s="5">
        <v>3577</v>
      </c>
      <c r="B3579" s="5" t="s">
        <v>3576</v>
      </c>
      <c r="C3579" s="5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16" x14ac:dyDescent="0.2">
      <c r="A3580" s="5">
        <v>3578</v>
      </c>
      <c r="B3580" s="5" t="s">
        <v>3577</v>
      </c>
      <c r="C3580" s="5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16" x14ac:dyDescent="0.2">
      <c r="A3581" s="5">
        <v>3579</v>
      </c>
      <c r="B3581" s="5" t="s">
        <v>3578</v>
      </c>
      <c r="C3581" s="5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16" x14ac:dyDescent="0.2">
      <c r="A3582" s="5">
        <v>3580</v>
      </c>
      <c r="B3582" s="5" t="s">
        <v>3579</v>
      </c>
      <c r="C3582" s="5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16" x14ac:dyDescent="0.2">
      <c r="A3583" s="5">
        <v>3581</v>
      </c>
      <c r="B3583" s="5" t="s">
        <v>3580</v>
      </c>
      <c r="C3583" s="5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16" x14ac:dyDescent="0.2">
      <c r="A3584" s="5">
        <v>3582</v>
      </c>
      <c r="B3584" s="5" t="s">
        <v>3581</v>
      </c>
      <c r="C3584" s="5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16" x14ac:dyDescent="0.2">
      <c r="A3585" s="5">
        <v>3583</v>
      </c>
      <c r="B3585" s="5" t="s">
        <v>3582</v>
      </c>
      <c r="C3585" s="5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16" x14ac:dyDescent="0.2">
      <c r="A3586" s="5">
        <v>3584</v>
      </c>
      <c r="B3586" s="5" t="s">
        <v>3583</v>
      </c>
      <c r="C3586" s="5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16" x14ac:dyDescent="0.2">
      <c r="A3587" s="5">
        <v>3585</v>
      </c>
      <c r="B3587" s="5" t="s">
        <v>3584</v>
      </c>
      <c r="C3587" s="5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6">
        <f t="shared" ref="O3587:O3650" si="336">$E3587/$D3587</f>
        <v>1.1911764705882353</v>
      </c>
      <c r="P3587" s="8">
        <f t="shared" ref="P3587:P3650" si="337">IFERROR($E3587/$L3587,0)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 s="5">
        <v>3586</v>
      </c>
      <c r="B3588" s="5" t="s">
        <v>3585</v>
      </c>
      <c r="C3588" s="5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16" x14ac:dyDescent="0.2">
      <c r="A3589" s="5">
        <v>3587</v>
      </c>
      <c r="B3589" s="5" t="s">
        <v>3586</v>
      </c>
      <c r="C3589" s="5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16" x14ac:dyDescent="0.2">
      <c r="A3590" s="5">
        <v>3588</v>
      </c>
      <c r="B3590" s="5" t="s">
        <v>3587</v>
      </c>
      <c r="C3590" s="5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16" x14ac:dyDescent="0.2">
      <c r="A3591" s="5">
        <v>3589</v>
      </c>
      <c r="B3591" s="5" t="s">
        <v>3588</v>
      </c>
      <c r="C3591" s="5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16" x14ac:dyDescent="0.2">
      <c r="A3592" s="5">
        <v>3590</v>
      </c>
      <c r="B3592" s="5" t="s">
        <v>3589</v>
      </c>
      <c r="C3592" s="5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16" x14ac:dyDescent="0.2">
      <c r="A3593" s="5">
        <v>3591</v>
      </c>
      <c r="B3593" s="5" t="s">
        <v>3590</v>
      </c>
      <c r="C3593" s="5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16" x14ac:dyDescent="0.2">
      <c r="A3594" s="5">
        <v>3592</v>
      </c>
      <c r="B3594" s="5" t="s">
        <v>3591</v>
      </c>
      <c r="C3594" s="5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16" x14ac:dyDescent="0.2">
      <c r="A3595" s="5">
        <v>3593</v>
      </c>
      <c r="B3595" s="5" t="s">
        <v>3592</v>
      </c>
      <c r="C3595" s="5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16" x14ac:dyDescent="0.2">
      <c r="A3596" s="5">
        <v>3594</v>
      </c>
      <c r="B3596" s="5" t="s">
        <v>3593</v>
      </c>
      <c r="C3596" s="5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16" x14ac:dyDescent="0.2">
      <c r="A3597" s="5">
        <v>3595</v>
      </c>
      <c r="B3597" s="5" t="s">
        <v>3594</v>
      </c>
      <c r="C3597" s="5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16" x14ac:dyDescent="0.2">
      <c r="A3598" s="5">
        <v>3596</v>
      </c>
      <c r="B3598" s="5" t="s">
        <v>3595</v>
      </c>
      <c r="C3598" s="5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16" x14ac:dyDescent="0.2">
      <c r="A3599" s="5">
        <v>3597</v>
      </c>
      <c r="B3599" s="5" t="s">
        <v>3596</v>
      </c>
      <c r="C3599" s="5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16" x14ac:dyDescent="0.2">
      <c r="A3600" s="5">
        <v>3598</v>
      </c>
      <c r="B3600" s="5" t="s">
        <v>3597</v>
      </c>
      <c r="C3600" s="5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16" x14ac:dyDescent="0.2">
      <c r="A3601" s="5">
        <v>3599</v>
      </c>
      <c r="B3601" s="5" t="s">
        <v>3598</v>
      </c>
      <c r="C3601" s="5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16" x14ac:dyDescent="0.2">
      <c r="A3602" s="5">
        <v>3600</v>
      </c>
      <c r="B3602" s="5" t="s">
        <v>3599</v>
      </c>
      <c r="C3602" s="5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16" x14ac:dyDescent="0.2">
      <c r="A3603" s="5">
        <v>3601</v>
      </c>
      <c r="B3603" s="5" t="s">
        <v>3600</v>
      </c>
      <c r="C3603" s="5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16" x14ac:dyDescent="0.2">
      <c r="A3604" s="5">
        <v>3602</v>
      </c>
      <c r="B3604" s="5" t="s">
        <v>3601</v>
      </c>
      <c r="C3604" s="5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16" x14ac:dyDescent="0.2">
      <c r="A3605" s="5">
        <v>3603</v>
      </c>
      <c r="B3605" s="5" t="s">
        <v>3602</v>
      </c>
      <c r="C3605" s="5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16" x14ac:dyDescent="0.2">
      <c r="A3606" s="5">
        <v>3604</v>
      </c>
      <c r="B3606" s="5" t="s">
        <v>3603</v>
      </c>
      <c r="C3606" s="5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16" x14ac:dyDescent="0.2">
      <c r="A3607" s="5">
        <v>3605</v>
      </c>
      <c r="B3607" s="5" t="s">
        <v>3604</v>
      </c>
      <c r="C3607" s="5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16" x14ac:dyDescent="0.2">
      <c r="A3608" s="5">
        <v>3606</v>
      </c>
      <c r="B3608" s="5" t="s">
        <v>3605</v>
      </c>
      <c r="C3608" s="5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16" x14ac:dyDescent="0.2">
      <c r="A3609" s="5">
        <v>3607</v>
      </c>
      <c r="B3609" s="5" t="s">
        <v>3606</v>
      </c>
      <c r="C3609" s="5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16" x14ac:dyDescent="0.2">
      <c r="A3610" s="5">
        <v>3608</v>
      </c>
      <c r="B3610" s="5" t="s">
        <v>3607</v>
      </c>
      <c r="C3610" s="5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16" x14ac:dyDescent="0.2">
      <c r="A3611" s="5">
        <v>3609</v>
      </c>
      <c r="B3611" s="5" t="s">
        <v>3608</v>
      </c>
      <c r="C3611" s="5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16" x14ac:dyDescent="0.2">
      <c r="A3612" s="5">
        <v>3610</v>
      </c>
      <c r="B3612" s="5" t="s">
        <v>3609</v>
      </c>
      <c r="C3612" s="5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16" x14ac:dyDescent="0.2">
      <c r="A3613" s="5">
        <v>3611</v>
      </c>
      <c r="B3613" s="5" t="s">
        <v>3610</v>
      </c>
      <c r="C3613" s="5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16" x14ac:dyDescent="0.2">
      <c r="A3614" s="5">
        <v>3612</v>
      </c>
      <c r="B3614" s="5" t="s">
        <v>3611</v>
      </c>
      <c r="C3614" s="5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16" x14ac:dyDescent="0.2">
      <c r="A3615" s="5">
        <v>3613</v>
      </c>
      <c r="B3615" s="5" t="s">
        <v>3612</v>
      </c>
      <c r="C3615" s="5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16" x14ac:dyDescent="0.2">
      <c r="A3616" s="5">
        <v>3614</v>
      </c>
      <c r="B3616" s="5" t="s">
        <v>3439</v>
      </c>
      <c r="C3616" s="5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16" x14ac:dyDescent="0.2">
      <c r="A3617" s="5">
        <v>3615</v>
      </c>
      <c r="B3617" s="5" t="s">
        <v>3613</v>
      </c>
      <c r="C3617" s="5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16" x14ac:dyDescent="0.2">
      <c r="A3618" s="5">
        <v>3616</v>
      </c>
      <c r="B3618" s="5" t="s">
        <v>3614</v>
      </c>
      <c r="C3618" s="5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16" x14ac:dyDescent="0.2">
      <c r="A3619" s="5">
        <v>3617</v>
      </c>
      <c r="B3619" s="5" t="s">
        <v>3615</v>
      </c>
      <c r="C3619" s="5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16" x14ac:dyDescent="0.2">
      <c r="A3620" s="5">
        <v>3618</v>
      </c>
      <c r="B3620" s="5" t="s">
        <v>3616</v>
      </c>
      <c r="C3620" s="5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16" x14ac:dyDescent="0.2">
      <c r="A3621" s="5">
        <v>3619</v>
      </c>
      <c r="B3621" s="5" t="s">
        <v>3617</v>
      </c>
      <c r="C3621" s="5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16" x14ac:dyDescent="0.2">
      <c r="A3622" s="5">
        <v>3620</v>
      </c>
      <c r="B3622" s="5" t="s">
        <v>3618</v>
      </c>
      <c r="C3622" s="5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16" x14ac:dyDescent="0.2">
      <c r="A3623" s="5">
        <v>3621</v>
      </c>
      <c r="B3623" s="5" t="s">
        <v>3619</v>
      </c>
      <c r="C3623" s="5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16" x14ac:dyDescent="0.2">
      <c r="A3624" s="5">
        <v>3622</v>
      </c>
      <c r="B3624" s="5" t="s">
        <v>3620</v>
      </c>
      <c r="C3624" s="5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16" x14ac:dyDescent="0.2">
      <c r="A3625" s="5">
        <v>3623</v>
      </c>
      <c r="B3625" s="5" t="s">
        <v>3621</v>
      </c>
      <c r="C3625" s="5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16" x14ac:dyDescent="0.2">
      <c r="A3626" s="5">
        <v>3624</v>
      </c>
      <c r="B3626" s="5" t="s">
        <v>3622</v>
      </c>
      <c r="C3626" s="5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16" x14ac:dyDescent="0.2">
      <c r="A3627" s="5">
        <v>3625</v>
      </c>
      <c r="B3627" s="5" t="s">
        <v>3623</v>
      </c>
      <c r="C3627" s="5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16" x14ac:dyDescent="0.2">
      <c r="A3628" s="5">
        <v>3626</v>
      </c>
      <c r="B3628" s="5" t="s">
        <v>3624</v>
      </c>
      <c r="C3628" s="5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16" x14ac:dyDescent="0.2">
      <c r="A3629" s="5">
        <v>3627</v>
      </c>
      <c r="B3629" s="5" t="s">
        <v>3625</v>
      </c>
      <c r="C3629" s="5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16" x14ac:dyDescent="0.2">
      <c r="A3630" s="5">
        <v>3628</v>
      </c>
      <c r="B3630" s="5" t="s">
        <v>3626</v>
      </c>
      <c r="C3630" s="5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16" x14ac:dyDescent="0.2">
      <c r="A3631" s="5">
        <v>3629</v>
      </c>
      <c r="B3631" s="5" t="s">
        <v>3627</v>
      </c>
      <c r="C3631" s="5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16" x14ac:dyDescent="0.2">
      <c r="A3632" s="5">
        <v>3630</v>
      </c>
      <c r="B3632" s="5" t="s">
        <v>3628</v>
      </c>
      <c r="C3632" s="5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16" x14ac:dyDescent="0.2">
      <c r="A3633" s="5">
        <v>3631</v>
      </c>
      <c r="B3633" s="5" t="s">
        <v>3629</v>
      </c>
      <c r="C3633" s="5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16" x14ac:dyDescent="0.2">
      <c r="A3634" s="5">
        <v>3632</v>
      </c>
      <c r="B3634" s="5" t="s">
        <v>3630</v>
      </c>
      <c r="C3634" s="5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16" x14ac:dyDescent="0.2">
      <c r="A3635" s="5">
        <v>3633</v>
      </c>
      <c r="B3635" s="5" t="s">
        <v>3631</v>
      </c>
      <c r="C3635" s="5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16" x14ac:dyDescent="0.2">
      <c r="A3636" s="5">
        <v>3634</v>
      </c>
      <c r="B3636" s="5" t="s">
        <v>3632</v>
      </c>
      <c r="C3636" s="5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16" x14ac:dyDescent="0.2">
      <c r="A3637" s="5">
        <v>3635</v>
      </c>
      <c r="B3637" s="5" t="s">
        <v>3633</v>
      </c>
      <c r="C3637" s="5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16" x14ac:dyDescent="0.2">
      <c r="A3638" s="5">
        <v>3636</v>
      </c>
      <c r="B3638" s="5" t="s">
        <v>3634</v>
      </c>
      <c r="C3638" s="5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16" x14ac:dyDescent="0.2">
      <c r="A3639" s="5">
        <v>3637</v>
      </c>
      <c r="B3639" s="5" t="s">
        <v>3635</v>
      </c>
      <c r="C3639" s="5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16" x14ac:dyDescent="0.2">
      <c r="A3640" s="5">
        <v>3638</v>
      </c>
      <c r="B3640" s="5" t="s">
        <v>3636</v>
      </c>
      <c r="C3640" s="5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16" x14ac:dyDescent="0.2">
      <c r="A3641" s="5">
        <v>3639</v>
      </c>
      <c r="B3641" s="5" t="s">
        <v>3637</v>
      </c>
      <c r="C3641" s="5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16" x14ac:dyDescent="0.2">
      <c r="A3642" s="5">
        <v>3640</v>
      </c>
      <c r="B3642" s="5" t="s">
        <v>3638</v>
      </c>
      <c r="C3642" s="5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16" x14ac:dyDescent="0.2">
      <c r="A3643" s="5">
        <v>3641</v>
      </c>
      <c r="B3643" s="5" t="s">
        <v>3639</v>
      </c>
      <c r="C3643" s="5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16" x14ac:dyDescent="0.2">
      <c r="A3644" s="5">
        <v>3642</v>
      </c>
      <c r="B3644" s="5" t="s">
        <v>3640</v>
      </c>
      <c r="C3644" s="5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16" x14ac:dyDescent="0.2">
      <c r="A3645" s="5">
        <v>3643</v>
      </c>
      <c r="B3645" s="5" t="s">
        <v>3641</v>
      </c>
      <c r="C3645" s="5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16" x14ac:dyDescent="0.2">
      <c r="A3646" s="5">
        <v>3644</v>
      </c>
      <c r="B3646" s="5" t="s">
        <v>3642</v>
      </c>
      <c r="C3646" s="5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16" x14ac:dyDescent="0.2">
      <c r="A3647" s="5">
        <v>3645</v>
      </c>
      <c r="B3647" s="5" t="s">
        <v>3643</v>
      </c>
      <c r="C3647" s="5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16" x14ac:dyDescent="0.2">
      <c r="A3648" s="5">
        <v>3646</v>
      </c>
      <c r="B3648" s="5" t="s">
        <v>3644</v>
      </c>
      <c r="C3648" s="5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16" x14ac:dyDescent="0.2">
      <c r="A3649" s="5">
        <v>3647</v>
      </c>
      <c r="B3649" s="5" t="s">
        <v>3645</v>
      </c>
      <c r="C3649" s="5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16" x14ac:dyDescent="0.2">
      <c r="A3650" s="5">
        <v>3648</v>
      </c>
      <c r="B3650" s="5" t="s">
        <v>3646</v>
      </c>
      <c r="C3650" s="5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16" x14ac:dyDescent="0.2">
      <c r="A3651" s="5">
        <v>3649</v>
      </c>
      <c r="B3651" s="5" t="s">
        <v>3647</v>
      </c>
      <c r="C3651" s="5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6">
        <f t="shared" ref="O3651:O3714" si="342">$E3651/$D3651</f>
        <v>1.04</v>
      </c>
      <c r="P3651" s="8">
        <f t="shared" ref="P3651:P3714" si="343">IFERROR($E3651/$L3651,0)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16" x14ac:dyDescent="0.2">
      <c r="A3652" s="5">
        <v>3650</v>
      </c>
      <c r="B3652" s="5" t="s">
        <v>3648</v>
      </c>
      <c r="C3652" s="5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16" x14ac:dyDescent="0.2">
      <c r="A3653" s="5">
        <v>3651</v>
      </c>
      <c r="B3653" s="5" t="s">
        <v>3649</v>
      </c>
      <c r="C3653" s="5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16" x14ac:dyDescent="0.2">
      <c r="A3654" s="5">
        <v>3652</v>
      </c>
      <c r="B3654" s="5" t="s">
        <v>2867</v>
      </c>
      <c r="C3654" s="5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16" x14ac:dyDescent="0.2">
      <c r="A3655" s="5">
        <v>3653</v>
      </c>
      <c r="B3655" s="5" t="s">
        <v>3650</v>
      </c>
      <c r="C3655" s="5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16" x14ac:dyDescent="0.2">
      <c r="A3656" s="5">
        <v>3654</v>
      </c>
      <c r="B3656" s="5" t="s">
        <v>3651</v>
      </c>
      <c r="C3656" s="5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16" x14ac:dyDescent="0.2">
      <c r="A3657" s="5">
        <v>3655</v>
      </c>
      <c r="B3657" s="5" t="s">
        <v>3652</v>
      </c>
      <c r="C3657" s="5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16" x14ac:dyDescent="0.2">
      <c r="A3658" s="5">
        <v>3656</v>
      </c>
      <c r="B3658" s="5" t="s">
        <v>3653</v>
      </c>
      <c r="C3658" s="5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16" x14ac:dyDescent="0.2">
      <c r="A3659" s="5">
        <v>3657</v>
      </c>
      <c r="B3659" s="5" t="s">
        <v>3654</v>
      </c>
      <c r="C3659" s="5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16" x14ac:dyDescent="0.2">
      <c r="A3660" s="5">
        <v>3658</v>
      </c>
      <c r="B3660" s="5" t="s">
        <v>3655</v>
      </c>
      <c r="C3660" s="5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16" x14ac:dyDescent="0.2">
      <c r="A3661" s="5">
        <v>3659</v>
      </c>
      <c r="B3661" s="5" t="s">
        <v>3656</v>
      </c>
      <c r="C3661" s="5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16" x14ac:dyDescent="0.2">
      <c r="A3662" s="5">
        <v>3660</v>
      </c>
      <c r="B3662" s="5" t="s">
        <v>3657</v>
      </c>
      <c r="C3662" s="5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16" x14ac:dyDescent="0.2">
      <c r="A3663" s="5">
        <v>3661</v>
      </c>
      <c r="B3663" s="5" t="s">
        <v>3658</v>
      </c>
      <c r="C3663" s="5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16" x14ac:dyDescent="0.2">
      <c r="A3664" s="5">
        <v>3662</v>
      </c>
      <c r="B3664" s="5" t="s">
        <v>3659</v>
      </c>
      <c r="C3664" s="5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16" x14ac:dyDescent="0.2">
      <c r="A3665" s="5">
        <v>3663</v>
      </c>
      <c r="B3665" s="5" t="s">
        <v>3660</v>
      </c>
      <c r="C3665" s="5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16" x14ac:dyDescent="0.2">
      <c r="A3666" s="5">
        <v>3664</v>
      </c>
      <c r="B3666" s="5" t="s">
        <v>3661</v>
      </c>
      <c r="C3666" s="5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16" x14ac:dyDescent="0.2">
      <c r="A3667" s="5">
        <v>3665</v>
      </c>
      <c r="B3667" s="5" t="s">
        <v>3662</v>
      </c>
      <c r="C3667" s="5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 s="5">
        <v>3666</v>
      </c>
      <c r="B3668" s="5" t="s">
        <v>3663</v>
      </c>
      <c r="C3668" s="5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16" x14ac:dyDescent="0.2">
      <c r="A3669" s="5">
        <v>3667</v>
      </c>
      <c r="B3669" s="5" t="s">
        <v>3664</v>
      </c>
      <c r="C3669" s="5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16" x14ac:dyDescent="0.2">
      <c r="A3670" s="5">
        <v>3668</v>
      </c>
      <c r="B3670" s="5" t="s">
        <v>3665</v>
      </c>
      <c r="C3670" s="5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16" x14ac:dyDescent="0.2">
      <c r="A3671" s="5">
        <v>3669</v>
      </c>
      <c r="B3671" s="5" t="s">
        <v>3666</v>
      </c>
      <c r="C3671" s="5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16" x14ac:dyDescent="0.2">
      <c r="A3672" s="5">
        <v>3670</v>
      </c>
      <c r="B3672" s="5" t="s">
        <v>3667</v>
      </c>
      <c r="C3672" s="5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16" x14ac:dyDescent="0.2">
      <c r="A3673" s="5">
        <v>3671</v>
      </c>
      <c r="B3673" s="5" t="s">
        <v>3668</v>
      </c>
      <c r="C3673" s="5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16" x14ac:dyDescent="0.2">
      <c r="A3674" s="5">
        <v>3672</v>
      </c>
      <c r="B3674" s="5" t="s">
        <v>3669</v>
      </c>
      <c r="C3674" s="5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16" x14ac:dyDescent="0.2">
      <c r="A3675" s="5">
        <v>3673</v>
      </c>
      <c r="B3675" s="5" t="s">
        <v>3670</v>
      </c>
      <c r="C3675" s="5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16" x14ac:dyDescent="0.2">
      <c r="A3676" s="5">
        <v>3674</v>
      </c>
      <c r="B3676" s="5" t="s">
        <v>3671</v>
      </c>
      <c r="C3676" s="5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16" x14ac:dyDescent="0.2">
      <c r="A3677" s="5">
        <v>3675</v>
      </c>
      <c r="B3677" s="5" t="s">
        <v>3672</v>
      </c>
      <c r="C3677" s="5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16" x14ac:dyDescent="0.2">
      <c r="A3678" s="5">
        <v>3676</v>
      </c>
      <c r="B3678" s="5" t="s">
        <v>3673</v>
      </c>
      <c r="C3678" s="5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16" x14ac:dyDescent="0.2">
      <c r="A3679" s="5">
        <v>3677</v>
      </c>
      <c r="B3679" s="5" t="s">
        <v>3674</v>
      </c>
      <c r="C3679" s="5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16" x14ac:dyDescent="0.2">
      <c r="A3680" s="5">
        <v>3678</v>
      </c>
      <c r="B3680" s="5" t="s">
        <v>3675</v>
      </c>
      <c r="C3680" s="5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16" x14ac:dyDescent="0.2">
      <c r="A3681" s="5">
        <v>3679</v>
      </c>
      <c r="B3681" s="5" t="s">
        <v>3676</v>
      </c>
      <c r="C3681" s="5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16" x14ac:dyDescent="0.2">
      <c r="A3682" s="5">
        <v>3680</v>
      </c>
      <c r="B3682" s="5" t="s">
        <v>3677</v>
      </c>
      <c r="C3682" s="5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16" x14ac:dyDescent="0.2">
      <c r="A3683" s="5">
        <v>3681</v>
      </c>
      <c r="B3683" s="5" t="s">
        <v>3678</v>
      </c>
      <c r="C3683" s="5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16" x14ac:dyDescent="0.2">
      <c r="A3684" s="5">
        <v>3682</v>
      </c>
      <c r="B3684" s="5" t="s">
        <v>3679</v>
      </c>
      <c r="C3684" s="5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16" x14ac:dyDescent="0.2">
      <c r="A3685" s="5">
        <v>3683</v>
      </c>
      <c r="B3685" s="5" t="s">
        <v>3680</v>
      </c>
      <c r="C3685" s="5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16" x14ac:dyDescent="0.2">
      <c r="A3686" s="5">
        <v>3684</v>
      </c>
      <c r="B3686" s="5" t="s">
        <v>3681</v>
      </c>
      <c r="C3686" s="5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16" x14ac:dyDescent="0.2">
      <c r="A3687" s="5">
        <v>3685</v>
      </c>
      <c r="B3687" s="5" t="s">
        <v>3682</v>
      </c>
      <c r="C3687" s="5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16" x14ac:dyDescent="0.2">
      <c r="A3688" s="5">
        <v>3686</v>
      </c>
      <c r="B3688" s="5" t="s">
        <v>3683</v>
      </c>
      <c r="C3688" s="5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16" x14ac:dyDescent="0.2">
      <c r="A3689" s="5">
        <v>3687</v>
      </c>
      <c r="B3689" s="5" t="s">
        <v>3684</v>
      </c>
      <c r="C3689" s="5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16" x14ac:dyDescent="0.2">
      <c r="A3690" s="5">
        <v>3688</v>
      </c>
      <c r="B3690" s="5" t="s">
        <v>3685</v>
      </c>
      <c r="C3690" s="5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16" x14ac:dyDescent="0.2">
      <c r="A3691" s="5">
        <v>3689</v>
      </c>
      <c r="B3691" s="5" t="s">
        <v>3686</v>
      </c>
      <c r="C3691" s="5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16" x14ac:dyDescent="0.2">
      <c r="A3692" s="5">
        <v>3690</v>
      </c>
      <c r="B3692" s="5" t="s">
        <v>3687</v>
      </c>
      <c r="C3692" s="5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16" x14ac:dyDescent="0.2">
      <c r="A3693" s="5">
        <v>3691</v>
      </c>
      <c r="B3693" s="5" t="s">
        <v>3688</v>
      </c>
      <c r="C3693" s="5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16" x14ac:dyDescent="0.2">
      <c r="A3694" s="5">
        <v>3692</v>
      </c>
      <c r="B3694" s="5" t="s">
        <v>3689</v>
      </c>
      <c r="C3694" s="5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16" x14ac:dyDescent="0.2">
      <c r="A3695" s="5">
        <v>3693</v>
      </c>
      <c r="B3695" s="5" t="s">
        <v>3690</v>
      </c>
      <c r="C3695" s="5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16" x14ac:dyDescent="0.2">
      <c r="A3696" s="5">
        <v>3694</v>
      </c>
      <c r="B3696" s="5" t="s">
        <v>3691</v>
      </c>
      <c r="C3696" s="5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16" x14ac:dyDescent="0.2">
      <c r="A3697" s="5">
        <v>3695</v>
      </c>
      <c r="B3697" s="5" t="s">
        <v>3692</v>
      </c>
      <c r="C3697" s="5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16" x14ac:dyDescent="0.2">
      <c r="A3698" s="5">
        <v>3696</v>
      </c>
      <c r="B3698" s="5" t="s">
        <v>3693</v>
      </c>
      <c r="C3698" s="5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16" x14ac:dyDescent="0.2">
      <c r="A3699" s="5">
        <v>3697</v>
      </c>
      <c r="B3699" s="5" t="s">
        <v>3694</v>
      </c>
      <c r="C3699" s="5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16" x14ac:dyDescent="0.2">
      <c r="A3700" s="5">
        <v>3698</v>
      </c>
      <c r="B3700" s="5" t="s">
        <v>3695</v>
      </c>
      <c r="C3700" s="5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16" x14ac:dyDescent="0.2">
      <c r="A3701" s="5">
        <v>3699</v>
      </c>
      <c r="B3701" s="5" t="s">
        <v>3696</v>
      </c>
      <c r="C3701" s="5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16" x14ac:dyDescent="0.2">
      <c r="A3702" s="5">
        <v>3700</v>
      </c>
      <c r="B3702" s="5" t="s">
        <v>3697</v>
      </c>
      <c r="C3702" s="5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16" x14ac:dyDescent="0.2">
      <c r="A3703" s="5">
        <v>3701</v>
      </c>
      <c r="B3703" s="5" t="s">
        <v>3698</v>
      </c>
      <c r="C3703" s="5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16" x14ac:dyDescent="0.2">
      <c r="A3704" s="5">
        <v>3702</v>
      </c>
      <c r="B3704" s="5" t="s">
        <v>3699</v>
      </c>
      <c r="C3704" s="5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16" x14ac:dyDescent="0.2">
      <c r="A3705" s="5">
        <v>3703</v>
      </c>
      <c r="B3705" s="5" t="s">
        <v>3700</v>
      </c>
      <c r="C3705" s="5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16" x14ac:dyDescent="0.2">
      <c r="A3706" s="5">
        <v>3704</v>
      </c>
      <c r="B3706" s="5" t="s">
        <v>3701</v>
      </c>
      <c r="C3706" s="5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16" x14ac:dyDescent="0.2">
      <c r="A3707" s="5">
        <v>3705</v>
      </c>
      <c r="B3707" s="5" t="s">
        <v>3702</v>
      </c>
      <c r="C3707" s="5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16" x14ac:dyDescent="0.2">
      <c r="A3708" s="5">
        <v>3706</v>
      </c>
      <c r="B3708" s="5" t="s">
        <v>3703</v>
      </c>
      <c r="C3708" s="5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16" x14ac:dyDescent="0.2">
      <c r="A3709" s="5">
        <v>3707</v>
      </c>
      <c r="B3709" s="5" t="s">
        <v>3704</v>
      </c>
      <c r="C3709" s="5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16" x14ac:dyDescent="0.2">
      <c r="A3710" s="5">
        <v>3708</v>
      </c>
      <c r="B3710" s="5" t="s">
        <v>3705</v>
      </c>
      <c r="C3710" s="5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16" x14ac:dyDescent="0.2">
      <c r="A3711" s="5">
        <v>3709</v>
      </c>
      <c r="B3711" s="5" t="s">
        <v>3706</v>
      </c>
      <c r="C3711" s="5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16" x14ac:dyDescent="0.2">
      <c r="A3712" s="5">
        <v>3710</v>
      </c>
      <c r="B3712" s="5" t="s">
        <v>3707</v>
      </c>
      <c r="C3712" s="5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16" x14ac:dyDescent="0.2">
      <c r="A3713" s="5">
        <v>3711</v>
      </c>
      <c r="B3713" s="5" t="s">
        <v>3708</v>
      </c>
      <c r="C3713" s="5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16" x14ac:dyDescent="0.2">
      <c r="A3714" s="5">
        <v>3712</v>
      </c>
      <c r="B3714" s="5" t="s">
        <v>3709</v>
      </c>
      <c r="C3714" s="5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16" x14ac:dyDescent="0.2">
      <c r="A3715" s="5">
        <v>3713</v>
      </c>
      <c r="B3715" s="5" t="s">
        <v>3710</v>
      </c>
      <c r="C3715" s="5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6">
        <f t="shared" ref="O3715:O3778" si="348">$E3715/$D3715</f>
        <v>1.0149999999999999</v>
      </c>
      <c r="P3715" s="8">
        <f t="shared" ref="P3715:P3778" si="349">IFERROR($E3715/$L3715,0)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16" x14ac:dyDescent="0.2">
      <c r="A3716" s="5">
        <v>3714</v>
      </c>
      <c r="B3716" s="5" t="s">
        <v>3711</v>
      </c>
      <c r="C3716" s="5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16" x14ac:dyDescent="0.2">
      <c r="A3717" s="5">
        <v>3715</v>
      </c>
      <c r="B3717" s="5" t="s">
        <v>3712</v>
      </c>
      <c r="C3717" s="5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16" x14ac:dyDescent="0.2">
      <c r="A3718" s="5">
        <v>3716</v>
      </c>
      <c r="B3718" s="5" t="s">
        <v>3713</v>
      </c>
      <c r="C3718" s="5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16" x14ac:dyDescent="0.2">
      <c r="A3719" s="5">
        <v>3717</v>
      </c>
      <c r="B3719" s="5" t="s">
        <v>3714</v>
      </c>
      <c r="C3719" s="5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16" x14ac:dyDescent="0.2">
      <c r="A3720" s="5">
        <v>3718</v>
      </c>
      <c r="B3720" s="5" t="s">
        <v>3715</v>
      </c>
      <c r="C3720" s="5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16" x14ac:dyDescent="0.2">
      <c r="A3721" s="5">
        <v>3719</v>
      </c>
      <c r="B3721" s="5" t="s">
        <v>3716</v>
      </c>
      <c r="C3721" s="5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16" x14ac:dyDescent="0.2">
      <c r="A3722" s="5">
        <v>3720</v>
      </c>
      <c r="B3722" s="5" t="s">
        <v>3717</v>
      </c>
      <c r="C3722" s="5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16" x14ac:dyDescent="0.2">
      <c r="A3723" s="5">
        <v>3721</v>
      </c>
      <c r="B3723" s="5" t="s">
        <v>3718</v>
      </c>
      <c r="C3723" s="5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16" x14ac:dyDescent="0.2">
      <c r="A3724" s="5">
        <v>3722</v>
      </c>
      <c r="B3724" s="5" t="s">
        <v>3719</v>
      </c>
      <c r="C3724" s="5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16" x14ac:dyDescent="0.2">
      <c r="A3725" s="5">
        <v>3723</v>
      </c>
      <c r="B3725" s="5" t="s">
        <v>3720</v>
      </c>
      <c r="C3725" s="5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16" x14ac:dyDescent="0.2">
      <c r="A3726" s="5">
        <v>3724</v>
      </c>
      <c r="B3726" s="5" t="s">
        <v>3721</v>
      </c>
      <c r="C3726" s="5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16" x14ac:dyDescent="0.2">
      <c r="A3727" s="5">
        <v>3725</v>
      </c>
      <c r="B3727" s="5" t="s">
        <v>3722</v>
      </c>
      <c r="C3727" s="5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16" x14ac:dyDescent="0.2">
      <c r="A3728" s="5">
        <v>3726</v>
      </c>
      <c r="B3728" s="5" t="s">
        <v>3723</v>
      </c>
      <c r="C3728" s="5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16" x14ac:dyDescent="0.2">
      <c r="A3729" s="5">
        <v>3727</v>
      </c>
      <c r="B3729" s="5" t="s">
        <v>3724</v>
      </c>
      <c r="C3729" s="5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16" x14ac:dyDescent="0.2">
      <c r="A3730" s="5">
        <v>3728</v>
      </c>
      <c r="B3730" s="5" t="s">
        <v>3725</v>
      </c>
      <c r="C3730" s="5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16" x14ac:dyDescent="0.2">
      <c r="A3731" s="5">
        <v>3729</v>
      </c>
      <c r="B3731" s="5" t="s">
        <v>3726</v>
      </c>
      <c r="C3731" s="5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16" x14ac:dyDescent="0.2">
      <c r="A3732" s="5">
        <v>3730</v>
      </c>
      <c r="B3732" s="5" t="s">
        <v>3727</v>
      </c>
      <c r="C3732" s="5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16" x14ac:dyDescent="0.2">
      <c r="A3733" s="5">
        <v>3731</v>
      </c>
      <c r="B3733" s="5" t="s">
        <v>3728</v>
      </c>
      <c r="C3733" s="5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16" x14ac:dyDescent="0.2">
      <c r="A3734" s="5">
        <v>3732</v>
      </c>
      <c r="B3734" s="5" t="s">
        <v>3729</v>
      </c>
      <c r="C3734" s="5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16" x14ac:dyDescent="0.2">
      <c r="A3735" s="5">
        <v>3733</v>
      </c>
      <c r="B3735" s="5" t="s">
        <v>3730</v>
      </c>
      <c r="C3735" s="5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16" x14ac:dyDescent="0.2">
      <c r="A3736" s="5">
        <v>3734</v>
      </c>
      <c r="B3736" s="5" t="s">
        <v>3731</v>
      </c>
      <c r="C3736" s="5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16" x14ac:dyDescent="0.2">
      <c r="A3737" s="5">
        <v>3735</v>
      </c>
      <c r="B3737" s="5" t="s">
        <v>3732</v>
      </c>
      <c r="C3737" s="5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16" x14ac:dyDescent="0.2">
      <c r="A3738" s="5">
        <v>3736</v>
      </c>
      <c r="B3738" s="5" t="s">
        <v>3733</v>
      </c>
      <c r="C3738" s="5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16" x14ac:dyDescent="0.2">
      <c r="A3739" s="5">
        <v>3737</v>
      </c>
      <c r="B3739" s="5" t="s">
        <v>3734</v>
      </c>
      <c r="C3739" s="5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16" x14ac:dyDescent="0.2">
      <c r="A3740" s="5">
        <v>3738</v>
      </c>
      <c r="B3740" s="5" t="s">
        <v>3735</v>
      </c>
      <c r="C3740" s="5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16" x14ac:dyDescent="0.2">
      <c r="A3741" s="5">
        <v>3739</v>
      </c>
      <c r="B3741" s="5" t="s">
        <v>3736</v>
      </c>
      <c r="C3741" s="5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16" x14ac:dyDescent="0.2">
      <c r="A3742" s="5">
        <v>3740</v>
      </c>
      <c r="B3742" s="5" t="s">
        <v>3737</v>
      </c>
      <c r="C3742" s="5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16" x14ac:dyDescent="0.2">
      <c r="A3743" s="5">
        <v>3741</v>
      </c>
      <c r="B3743" s="5" t="s">
        <v>3738</v>
      </c>
      <c r="C3743" s="5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16" x14ac:dyDescent="0.2">
      <c r="A3744" s="5">
        <v>3742</v>
      </c>
      <c r="B3744" s="5" t="s">
        <v>3739</v>
      </c>
      <c r="C3744" s="5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16" x14ac:dyDescent="0.2">
      <c r="A3745" s="5">
        <v>3743</v>
      </c>
      <c r="B3745" s="5" t="s">
        <v>3740</v>
      </c>
      <c r="C3745" s="5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16" x14ac:dyDescent="0.2">
      <c r="A3746" s="5">
        <v>3744</v>
      </c>
      <c r="B3746" s="5" t="s">
        <v>3741</v>
      </c>
      <c r="C3746" s="5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16" x14ac:dyDescent="0.2">
      <c r="A3747" s="5">
        <v>3745</v>
      </c>
      <c r="B3747" s="5" t="s">
        <v>3742</v>
      </c>
      <c r="C3747" s="5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 s="5">
        <v>3746</v>
      </c>
      <c r="B3748" s="5" t="s">
        <v>3743</v>
      </c>
      <c r="C3748" s="5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16" x14ac:dyDescent="0.2">
      <c r="A3749" s="5">
        <v>3747</v>
      </c>
      <c r="B3749" s="5" t="s">
        <v>3744</v>
      </c>
      <c r="C3749" s="5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16" x14ac:dyDescent="0.2">
      <c r="A3750" s="5">
        <v>3748</v>
      </c>
      <c r="B3750" s="5" t="s">
        <v>3745</v>
      </c>
      <c r="C3750" s="5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16" x14ac:dyDescent="0.2">
      <c r="A3751" s="5">
        <v>3749</v>
      </c>
      <c r="B3751" s="5" t="s">
        <v>3746</v>
      </c>
      <c r="C3751" s="5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6" x14ac:dyDescent="0.2">
      <c r="A3752" s="5">
        <v>3750</v>
      </c>
      <c r="B3752" s="5" t="s">
        <v>3747</v>
      </c>
      <c r="C3752" s="5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16" x14ac:dyDescent="0.2">
      <c r="A3753" s="5">
        <v>3751</v>
      </c>
      <c r="B3753" s="5" t="s">
        <v>3748</v>
      </c>
      <c r="C3753" s="5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16" x14ac:dyDescent="0.2">
      <c r="A3754" s="5">
        <v>3752</v>
      </c>
      <c r="B3754" s="5" t="s">
        <v>3749</v>
      </c>
      <c r="C3754" s="5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16" x14ac:dyDescent="0.2">
      <c r="A3755" s="5">
        <v>3753</v>
      </c>
      <c r="B3755" s="5" t="s">
        <v>3750</v>
      </c>
      <c r="C3755" s="5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16" x14ac:dyDescent="0.2">
      <c r="A3756" s="5">
        <v>3754</v>
      </c>
      <c r="B3756" s="5" t="s">
        <v>3751</v>
      </c>
      <c r="C3756" s="5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16" x14ac:dyDescent="0.2">
      <c r="A3757" s="5">
        <v>3755</v>
      </c>
      <c r="B3757" s="5" t="s">
        <v>3752</v>
      </c>
      <c r="C3757" s="5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16" x14ac:dyDescent="0.2">
      <c r="A3758" s="5">
        <v>3756</v>
      </c>
      <c r="B3758" s="5" t="s">
        <v>3753</v>
      </c>
      <c r="C3758" s="5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16" x14ac:dyDescent="0.2">
      <c r="A3759" s="5">
        <v>3757</v>
      </c>
      <c r="B3759" s="5" t="s">
        <v>3754</v>
      </c>
      <c r="C3759" s="5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16" x14ac:dyDescent="0.2">
      <c r="A3760" s="5">
        <v>3758</v>
      </c>
      <c r="B3760" s="5" t="s">
        <v>3755</v>
      </c>
      <c r="C3760" s="5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16" x14ac:dyDescent="0.2">
      <c r="A3761" s="5">
        <v>3759</v>
      </c>
      <c r="B3761" s="5" t="s">
        <v>3756</v>
      </c>
      <c r="C3761" s="5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16" x14ac:dyDescent="0.2">
      <c r="A3762" s="5">
        <v>3760</v>
      </c>
      <c r="B3762" s="5" t="s">
        <v>3757</v>
      </c>
      <c r="C3762" s="5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16" x14ac:dyDescent="0.2">
      <c r="A3763" s="5">
        <v>3761</v>
      </c>
      <c r="B3763" s="5" t="s">
        <v>3758</v>
      </c>
      <c r="C3763" s="5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16" x14ac:dyDescent="0.2">
      <c r="A3764" s="5">
        <v>3762</v>
      </c>
      <c r="B3764" s="5" t="s">
        <v>3759</v>
      </c>
      <c r="C3764" s="5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16" x14ac:dyDescent="0.2">
      <c r="A3765" s="5">
        <v>3763</v>
      </c>
      <c r="B3765" s="5" t="s">
        <v>3760</v>
      </c>
      <c r="C3765" s="5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16" x14ac:dyDescent="0.2">
      <c r="A3766" s="5">
        <v>3764</v>
      </c>
      <c r="B3766" s="5" t="s">
        <v>3761</v>
      </c>
      <c r="C3766" s="5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16" x14ac:dyDescent="0.2">
      <c r="A3767" s="5">
        <v>3765</v>
      </c>
      <c r="B3767" s="5" t="s">
        <v>3762</v>
      </c>
      <c r="C3767" s="5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16" x14ac:dyDescent="0.2">
      <c r="A3768" s="5">
        <v>3766</v>
      </c>
      <c r="B3768" s="5" t="s">
        <v>3763</v>
      </c>
      <c r="C3768" s="5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16" x14ac:dyDescent="0.2">
      <c r="A3769" s="5">
        <v>3767</v>
      </c>
      <c r="B3769" s="5" t="s">
        <v>3764</v>
      </c>
      <c r="C3769" s="5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16" x14ac:dyDescent="0.2">
      <c r="A3770" s="5">
        <v>3768</v>
      </c>
      <c r="B3770" s="5" t="s">
        <v>3765</v>
      </c>
      <c r="C3770" s="5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16" x14ac:dyDescent="0.2">
      <c r="A3771" s="5">
        <v>3769</v>
      </c>
      <c r="B3771" s="5" t="s">
        <v>3766</v>
      </c>
      <c r="C3771" s="5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16" x14ac:dyDescent="0.2">
      <c r="A3772" s="5">
        <v>3770</v>
      </c>
      <c r="B3772" s="5" t="s">
        <v>3767</v>
      </c>
      <c r="C3772" s="5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16" x14ac:dyDescent="0.2">
      <c r="A3773" s="5">
        <v>3771</v>
      </c>
      <c r="B3773" s="5" t="s">
        <v>3768</v>
      </c>
      <c r="C3773" s="5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16" x14ac:dyDescent="0.2">
      <c r="A3774" s="5">
        <v>3772</v>
      </c>
      <c r="B3774" s="5" t="s">
        <v>3769</v>
      </c>
      <c r="C3774" s="5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16" x14ac:dyDescent="0.2">
      <c r="A3775" s="5">
        <v>3773</v>
      </c>
      <c r="B3775" s="5" t="s">
        <v>3770</v>
      </c>
      <c r="C3775" s="5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16" x14ac:dyDescent="0.2">
      <c r="A3776" s="5">
        <v>3774</v>
      </c>
      <c r="B3776" s="5" t="s">
        <v>3771</v>
      </c>
      <c r="C3776" s="5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16" x14ac:dyDescent="0.2">
      <c r="A3777" s="5">
        <v>3775</v>
      </c>
      <c r="B3777" s="5" t="s">
        <v>3772</v>
      </c>
      <c r="C3777" s="5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16" x14ac:dyDescent="0.2">
      <c r="A3778" s="5">
        <v>3776</v>
      </c>
      <c r="B3778" s="5" t="s">
        <v>3773</v>
      </c>
      <c r="C3778" s="5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16" x14ac:dyDescent="0.2">
      <c r="A3779" s="5">
        <v>3777</v>
      </c>
      <c r="B3779" s="5" t="s">
        <v>3774</v>
      </c>
      <c r="C3779" s="5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6">
        <f t="shared" ref="O3779:O3842" si="354">$E3779/$D3779</f>
        <v>1.4319999999999999</v>
      </c>
      <c r="P3779" s="8">
        <f t="shared" ref="P3779:P3842" si="355">IFERROR($E3779/$L3779,0)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16" x14ac:dyDescent="0.2">
      <c r="A3780" s="5">
        <v>3778</v>
      </c>
      <c r="B3780" s="5" t="s">
        <v>3775</v>
      </c>
      <c r="C3780" s="5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16" x14ac:dyDescent="0.2">
      <c r="A3781" s="5">
        <v>3779</v>
      </c>
      <c r="B3781" s="5" t="s">
        <v>3776</v>
      </c>
      <c r="C3781" s="5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16" x14ac:dyDescent="0.2">
      <c r="A3782" s="5">
        <v>3780</v>
      </c>
      <c r="B3782" s="5" t="s">
        <v>3777</v>
      </c>
      <c r="C3782" s="5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16" x14ac:dyDescent="0.2">
      <c r="A3783" s="5">
        <v>3781</v>
      </c>
      <c r="B3783" s="5" t="s">
        <v>3778</v>
      </c>
      <c r="C3783" s="5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16" x14ac:dyDescent="0.2">
      <c r="A3784" s="5">
        <v>3782</v>
      </c>
      <c r="B3784" s="5" t="s">
        <v>3779</v>
      </c>
      <c r="C3784" s="5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16" x14ac:dyDescent="0.2">
      <c r="A3785" s="5">
        <v>3783</v>
      </c>
      <c r="B3785" s="5" t="s">
        <v>3780</v>
      </c>
      <c r="C3785" s="5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16" x14ac:dyDescent="0.2">
      <c r="A3786" s="5">
        <v>3784</v>
      </c>
      <c r="B3786" s="5" t="s">
        <v>3781</v>
      </c>
      <c r="C3786" s="5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16" x14ac:dyDescent="0.2">
      <c r="A3787" s="5">
        <v>3785</v>
      </c>
      <c r="B3787" s="5" t="s">
        <v>3782</v>
      </c>
      <c r="C3787" s="5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16" x14ac:dyDescent="0.2">
      <c r="A3788" s="5">
        <v>3786</v>
      </c>
      <c r="B3788" s="5" t="s">
        <v>3783</v>
      </c>
      <c r="C3788" s="5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16" x14ac:dyDescent="0.2">
      <c r="A3789" s="5">
        <v>3787</v>
      </c>
      <c r="B3789" s="5" t="s">
        <v>3784</v>
      </c>
      <c r="C3789" s="5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16" x14ac:dyDescent="0.2">
      <c r="A3790" s="5">
        <v>3788</v>
      </c>
      <c r="B3790" s="5" t="s">
        <v>3785</v>
      </c>
      <c r="C3790" s="5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16" x14ac:dyDescent="0.2">
      <c r="A3791" s="5">
        <v>3789</v>
      </c>
      <c r="B3791" s="5" t="s">
        <v>3786</v>
      </c>
      <c r="C3791" s="5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16" x14ac:dyDescent="0.2">
      <c r="A3792" s="5">
        <v>3790</v>
      </c>
      <c r="B3792" s="5" t="s">
        <v>3787</v>
      </c>
      <c r="C3792" s="5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16" x14ac:dyDescent="0.2">
      <c r="A3793" s="5">
        <v>3791</v>
      </c>
      <c r="B3793" s="5" t="s">
        <v>3788</v>
      </c>
      <c r="C3793" s="5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16" x14ac:dyDescent="0.2">
      <c r="A3794" s="5">
        <v>3792</v>
      </c>
      <c r="B3794" s="5" t="s">
        <v>3789</v>
      </c>
      <c r="C3794" s="5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16" x14ac:dyDescent="0.2">
      <c r="A3795" s="5">
        <v>3793</v>
      </c>
      <c r="B3795" s="5" t="s">
        <v>3790</v>
      </c>
      <c r="C3795" s="5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16" x14ac:dyDescent="0.2">
      <c r="A3796" s="5">
        <v>3794</v>
      </c>
      <c r="B3796" s="5" t="s">
        <v>3791</v>
      </c>
      <c r="C3796" s="5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16" x14ac:dyDescent="0.2">
      <c r="A3797" s="5">
        <v>3795</v>
      </c>
      <c r="B3797" s="5" t="s">
        <v>3792</v>
      </c>
      <c r="C3797" s="5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16" x14ac:dyDescent="0.2">
      <c r="A3798" s="5">
        <v>3796</v>
      </c>
      <c r="B3798" s="5" t="s">
        <v>3793</v>
      </c>
      <c r="C3798" s="5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16" x14ac:dyDescent="0.2">
      <c r="A3799" s="5">
        <v>3797</v>
      </c>
      <c r="B3799" s="5" t="s">
        <v>3794</v>
      </c>
      <c r="C3799" s="5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16" x14ac:dyDescent="0.2">
      <c r="A3800" s="5">
        <v>3798</v>
      </c>
      <c r="B3800" s="5" t="s">
        <v>3795</v>
      </c>
      <c r="C3800" s="5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16" x14ac:dyDescent="0.2">
      <c r="A3801" s="5">
        <v>3799</v>
      </c>
      <c r="B3801" s="5" t="s">
        <v>3796</v>
      </c>
      <c r="C3801" s="5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16" x14ac:dyDescent="0.2">
      <c r="A3802" s="5">
        <v>3800</v>
      </c>
      <c r="B3802" s="5" t="s">
        <v>3797</v>
      </c>
      <c r="C3802" s="5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16" x14ac:dyDescent="0.2">
      <c r="A3803" s="5">
        <v>3801</v>
      </c>
      <c r="B3803" s="5" t="s">
        <v>3798</v>
      </c>
      <c r="C3803" s="5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16" x14ac:dyDescent="0.2">
      <c r="A3804" s="5">
        <v>3802</v>
      </c>
      <c r="B3804" s="5" t="s">
        <v>3799</v>
      </c>
      <c r="C3804" s="5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16" x14ac:dyDescent="0.2">
      <c r="A3805" s="5">
        <v>3803</v>
      </c>
      <c r="B3805" s="5" t="s">
        <v>3800</v>
      </c>
      <c r="C3805" s="5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16" x14ac:dyDescent="0.2">
      <c r="A3806" s="5">
        <v>3804</v>
      </c>
      <c r="B3806" s="5" t="s">
        <v>3801</v>
      </c>
      <c r="C3806" s="5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16" x14ac:dyDescent="0.2">
      <c r="A3807" s="5">
        <v>3805</v>
      </c>
      <c r="B3807" s="5" t="s">
        <v>3802</v>
      </c>
      <c r="C3807" s="5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16" x14ac:dyDescent="0.2">
      <c r="A3808" s="5">
        <v>3806</v>
      </c>
      <c r="B3808" s="5" t="s">
        <v>3803</v>
      </c>
      <c r="C3808" s="5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16" x14ac:dyDescent="0.2">
      <c r="A3809" s="5">
        <v>3807</v>
      </c>
      <c r="B3809" s="5" t="s">
        <v>3804</v>
      </c>
      <c r="C3809" s="5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16" x14ac:dyDescent="0.2">
      <c r="A3810" s="5">
        <v>3808</v>
      </c>
      <c r="B3810" s="5" t="s">
        <v>3805</v>
      </c>
      <c r="C3810" s="5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16" x14ac:dyDescent="0.2">
      <c r="A3811" s="5">
        <v>3809</v>
      </c>
      <c r="B3811" s="5" t="s">
        <v>3806</v>
      </c>
      <c r="C3811" s="5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16" x14ac:dyDescent="0.2">
      <c r="A3812" s="5">
        <v>3810</v>
      </c>
      <c r="B3812" s="5" t="s">
        <v>3807</v>
      </c>
      <c r="C3812" s="5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16" x14ac:dyDescent="0.2">
      <c r="A3813" s="5">
        <v>3811</v>
      </c>
      <c r="B3813" s="5" t="s">
        <v>3808</v>
      </c>
      <c r="C3813" s="5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16" x14ac:dyDescent="0.2">
      <c r="A3814" s="5">
        <v>3812</v>
      </c>
      <c r="B3814" s="5" t="s">
        <v>3809</v>
      </c>
      <c r="C3814" s="5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16" x14ac:dyDescent="0.2">
      <c r="A3815" s="5">
        <v>3813</v>
      </c>
      <c r="B3815" s="5" t="s">
        <v>3810</v>
      </c>
      <c r="C3815" s="5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16" x14ac:dyDescent="0.2">
      <c r="A3816" s="5">
        <v>3814</v>
      </c>
      <c r="B3816" s="5" t="s">
        <v>3811</v>
      </c>
      <c r="C3816" s="5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16" x14ac:dyDescent="0.2">
      <c r="A3817" s="5">
        <v>3815</v>
      </c>
      <c r="B3817" s="5" t="s">
        <v>3812</v>
      </c>
      <c r="C3817" s="5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16" x14ac:dyDescent="0.2">
      <c r="A3818" s="5">
        <v>3816</v>
      </c>
      <c r="B3818" s="5" t="s">
        <v>3813</v>
      </c>
      <c r="C3818" s="5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16" x14ac:dyDescent="0.2">
      <c r="A3819" s="5">
        <v>3817</v>
      </c>
      <c r="B3819" s="5" t="s">
        <v>3814</v>
      </c>
      <c r="C3819" s="5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16" x14ac:dyDescent="0.2">
      <c r="A3820" s="5">
        <v>3818</v>
      </c>
      <c r="B3820" s="5" t="s">
        <v>3815</v>
      </c>
      <c r="C3820" s="5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16" x14ac:dyDescent="0.2">
      <c r="A3821" s="5">
        <v>3819</v>
      </c>
      <c r="B3821" s="5" t="s">
        <v>3816</v>
      </c>
      <c r="C3821" s="5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16" x14ac:dyDescent="0.2">
      <c r="A3822" s="5">
        <v>3820</v>
      </c>
      <c r="B3822" s="5" t="s">
        <v>3817</v>
      </c>
      <c r="C3822" s="5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16" x14ac:dyDescent="0.2">
      <c r="A3823" s="5">
        <v>3821</v>
      </c>
      <c r="B3823" s="5" t="s">
        <v>3818</v>
      </c>
      <c r="C3823" s="5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16" x14ac:dyDescent="0.2">
      <c r="A3824" s="5">
        <v>3822</v>
      </c>
      <c r="B3824" s="5" t="s">
        <v>3819</v>
      </c>
      <c r="C3824" s="5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16" x14ac:dyDescent="0.2">
      <c r="A3825" s="5">
        <v>3823</v>
      </c>
      <c r="B3825" s="5" t="s">
        <v>3820</v>
      </c>
      <c r="C3825" s="5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16" x14ac:dyDescent="0.2">
      <c r="A3826" s="5">
        <v>3824</v>
      </c>
      <c r="B3826" s="5" t="s">
        <v>3821</v>
      </c>
      <c r="C3826" s="5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16" x14ac:dyDescent="0.2">
      <c r="A3827" s="5">
        <v>3825</v>
      </c>
      <c r="B3827" s="5" t="s">
        <v>3822</v>
      </c>
      <c r="C3827" s="5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16" x14ac:dyDescent="0.2">
      <c r="A3828" s="5">
        <v>3826</v>
      </c>
      <c r="B3828" s="5" t="s">
        <v>3823</v>
      </c>
      <c r="C3828" s="5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16" x14ac:dyDescent="0.2">
      <c r="A3829" s="5">
        <v>3827</v>
      </c>
      <c r="B3829" s="5" t="s">
        <v>3824</v>
      </c>
      <c r="C3829" s="5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16" x14ac:dyDescent="0.2">
      <c r="A3830" s="5">
        <v>3828</v>
      </c>
      <c r="B3830" s="5" t="s">
        <v>3825</v>
      </c>
      <c r="C3830" s="5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16" x14ac:dyDescent="0.2">
      <c r="A3831" s="5">
        <v>3829</v>
      </c>
      <c r="B3831" s="5" t="s">
        <v>3826</v>
      </c>
      <c r="C3831" s="5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16" x14ac:dyDescent="0.2">
      <c r="A3832" s="5">
        <v>3830</v>
      </c>
      <c r="B3832" s="5" t="s">
        <v>3827</v>
      </c>
      <c r="C3832" s="5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16" x14ac:dyDescent="0.2">
      <c r="A3833" s="5">
        <v>3831</v>
      </c>
      <c r="B3833" s="5" t="s">
        <v>3828</v>
      </c>
      <c r="C3833" s="5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16" x14ac:dyDescent="0.2">
      <c r="A3834" s="5">
        <v>3832</v>
      </c>
      <c r="B3834" s="5" t="s">
        <v>3829</v>
      </c>
      <c r="C3834" s="5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16" x14ac:dyDescent="0.2">
      <c r="A3835" s="5">
        <v>3833</v>
      </c>
      <c r="B3835" s="5" t="s">
        <v>3830</v>
      </c>
      <c r="C3835" s="5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16" x14ac:dyDescent="0.2">
      <c r="A3836" s="5">
        <v>3834</v>
      </c>
      <c r="B3836" s="5" t="s">
        <v>3831</v>
      </c>
      <c r="C3836" s="5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16" x14ac:dyDescent="0.2">
      <c r="A3837" s="5">
        <v>3835</v>
      </c>
      <c r="B3837" s="5" t="s">
        <v>3832</v>
      </c>
      <c r="C3837" s="5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16" x14ac:dyDescent="0.2">
      <c r="A3838" s="5">
        <v>3836</v>
      </c>
      <c r="B3838" s="5" t="s">
        <v>3833</v>
      </c>
      <c r="C3838" s="5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16" x14ac:dyDescent="0.2">
      <c r="A3839" s="5">
        <v>3837</v>
      </c>
      <c r="B3839" s="5" t="s">
        <v>3834</v>
      </c>
      <c r="C3839" s="5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16" x14ac:dyDescent="0.2">
      <c r="A3840" s="5">
        <v>3838</v>
      </c>
      <c r="B3840" s="5" t="s">
        <v>3835</v>
      </c>
      <c r="C3840" s="5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16" x14ac:dyDescent="0.2">
      <c r="A3841" s="5">
        <v>3839</v>
      </c>
      <c r="B3841" s="5" t="s">
        <v>3836</v>
      </c>
      <c r="C3841" s="5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16" x14ac:dyDescent="0.2">
      <c r="A3842" s="5">
        <v>3840</v>
      </c>
      <c r="B3842" s="5" t="s">
        <v>3837</v>
      </c>
      <c r="C3842" s="5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16" x14ac:dyDescent="0.2">
      <c r="A3843" s="5">
        <v>3841</v>
      </c>
      <c r="B3843" s="5" t="s">
        <v>3838</v>
      </c>
      <c r="C3843" s="5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6">
        <f t="shared" ref="O3843:O3906" si="360">$E3843/$D3843</f>
        <v>8.72E-2</v>
      </c>
      <c r="P3843" s="8">
        <f t="shared" ref="P3843:P3906" si="361">IFERROR($E3843/$L3843,0)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16" x14ac:dyDescent="0.2">
      <c r="A3844" s="5">
        <v>3842</v>
      </c>
      <c r="B3844" s="5" t="s">
        <v>3839</v>
      </c>
      <c r="C3844" s="5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16" x14ac:dyDescent="0.2">
      <c r="A3845" s="5">
        <v>3843</v>
      </c>
      <c r="B3845" s="5" t="s">
        <v>3840</v>
      </c>
      <c r="C3845" s="5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16" x14ac:dyDescent="0.2">
      <c r="A3846" s="5">
        <v>3844</v>
      </c>
      <c r="B3846" s="5" t="s">
        <v>3841</v>
      </c>
      <c r="C3846" s="5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16" x14ac:dyDescent="0.2">
      <c r="A3847" s="5">
        <v>3845</v>
      </c>
      <c r="B3847" s="5" t="s">
        <v>3842</v>
      </c>
      <c r="C3847" s="5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16" x14ac:dyDescent="0.2">
      <c r="A3848" s="5">
        <v>3846</v>
      </c>
      <c r="B3848" s="5" t="s">
        <v>3843</v>
      </c>
      <c r="C3848" s="5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16" x14ac:dyDescent="0.2">
      <c r="A3849" s="5">
        <v>3847</v>
      </c>
      <c r="B3849" s="5" t="s">
        <v>3844</v>
      </c>
      <c r="C3849" s="5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16" x14ac:dyDescent="0.2">
      <c r="A3850" s="5">
        <v>3848</v>
      </c>
      <c r="B3850" s="5" t="s">
        <v>3845</v>
      </c>
      <c r="C3850" s="5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16" x14ac:dyDescent="0.2">
      <c r="A3851" s="5">
        <v>3849</v>
      </c>
      <c r="B3851" s="5" t="s">
        <v>3846</v>
      </c>
      <c r="C3851" s="5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16" x14ac:dyDescent="0.2">
      <c r="A3852" s="5">
        <v>3850</v>
      </c>
      <c r="B3852" s="5" t="s">
        <v>3847</v>
      </c>
      <c r="C3852" s="5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16" x14ac:dyDescent="0.2">
      <c r="A3853" s="5">
        <v>3851</v>
      </c>
      <c r="B3853" s="5" t="s">
        <v>3848</v>
      </c>
      <c r="C3853" s="5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16" x14ac:dyDescent="0.2">
      <c r="A3854" s="5">
        <v>3852</v>
      </c>
      <c r="B3854" s="5" t="s">
        <v>3849</v>
      </c>
      <c r="C3854" s="5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16" x14ac:dyDescent="0.2">
      <c r="A3855" s="5">
        <v>3853</v>
      </c>
      <c r="B3855" s="5" t="s">
        <v>3850</v>
      </c>
      <c r="C3855" s="5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16" x14ac:dyDescent="0.2">
      <c r="A3856" s="5">
        <v>3854</v>
      </c>
      <c r="B3856" s="5" t="s">
        <v>3851</v>
      </c>
      <c r="C3856" s="5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16" x14ac:dyDescent="0.2">
      <c r="A3857" s="5">
        <v>3855</v>
      </c>
      <c r="B3857" s="5" t="s">
        <v>3852</v>
      </c>
      <c r="C3857" s="5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16" x14ac:dyDescent="0.2">
      <c r="A3858" s="5">
        <v>3856</v>
      </c>
      <c r="B3858" s="5" t="s">
        <v>3853</v>
      </c>
      <c r="C3858" s="5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16" x14ac:dyDescent="0.2">
      <c r="A3859" s="5">
        <v>3857</v>
      </c>
      <c r="B3859" s="5" t="s">
        <v>3854</v>
      </c>
      <c r="C3859" s="5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16" x14ac:dyDescent="0.2">
      <c r="A3860" s="5">
        <v>3858</v>
      </c>
      <c r="B3860" s="5" t="s">
        <v>3855</v>
      </c>
      <c r="C3860" s="5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16" x14ac:dyDescent="0.2">
      <c r="A3861" s="5">
        <v>3859</v>
      </c>
      <c r="B3861" s="5" t="s">
        <v>3856</v>
      </c>
      <c r="C3861" s="5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16" x14ac:dyDescent="0.2">
      <c r="A3862" s="5">
        <v>3860</v>
      </c>
      <c r="B3862" s="5" t="s">
        <v>3857</v>
      </c>
      <c r="C3862" s="5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 s="5">
        <v>3861</v>
      </c>
      <c r="B3863" s="5" t="s">
        <v>3858</v>
      </c>
      <c r="C3863" s="5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16" x14ac:dyDescent="0.2">
      <c r="A3864" s="5">
        <v>3862</v>
      </c>
      <c r="B3864" s="5" t="s">
        <v>3859</v>
      </c>
      <c r="C3864" s="5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16" x14ac:dyDescent="0.2">
      <c r="A3865" s="5">
        <v>3863</v>
      </c>
      <c r="B3865" s="5" t="s">
        <v>3860</v>
      </c>
      <c r="C3865" s="5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16" x14ac:dyDescent="0.2">
      <c r="A3866" s="5">
        <v>3864</v>
      </c>
      <c r="B3866" s="5" t="s">
        <v>3861</v>
      </c>
      <c r="C3866" s="5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16" x14ac:dyDescent="0.2">
      <c r="A3867" s="5">
        <v>3865</v>
      </c>
      <c r="B3867" s="5" t="s">
        <v>3862</v>
      </c>
      <c r="C3867" s="5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16" x14ac:dyDescent="0.2">
      <c r="A3868" s="5">
        <v>3866</v>
      </c>
      <c r="B3868" s="5" t="s">
        <v>3863</v>
      </c>
      <c r="C3868" s="5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16" x14ac:dyDescent="0.2">
      <c r="A3869" s="5">
        <v>3867</v>
      </c>
      <c r="B3869" s="5" t="s">
        <v>3864</v>
      </c>
      <c r="C3869" s="5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 s="5">
        <v>3868</v>
      </c>
      <c r="B3870" s="5" t="s">
        <v>3865</v>
      </c>
      <c r="C3870" s="5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16" x14ac:dyDescent="0.2">
      <c r="A3871" s="5">
        <v>3869</v>
      </c>
      <c r="B3871" s="5" t="s">
        <v>3866</v>
      </c>
      <c r="C3871" s="5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16" x14ac:dyDescent="0.2">
      <c r="A3872" s="5">
        <v>3870</v>
      </c>
      <c r="B3872" s="5" t="s">
        <v>3867</v>
      </c>
      <c r="C3872" s="5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16" x14ac:dyDescent="0.2">
      <c r="A3873" s="5">
        <v>3871</v>
      </c>
      <c r="B3873" s="5" t="s">
        <v>3868</v>
      </c>
      <c r="C3873" s="5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16" x14ac:dyDescent="0.2">
      <c r="A3874" s="5">
        <v>3872</v>
      </c>
      <c r="B3874" s="5" t="s">
        <v>3869</v>
      </c>
      <c r="C3874" s="5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16" x14ac:dyDescent="0.2">
      <c r="A3875" s="5">
        <v>3873</v>
      </c>
      <c r="B3875" s="5" t="s">
        <v>3870</v>
      </c>
      <c r="C3875" s="5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16" x14ac:dyDescent="0.2">
      <c r="A3876" s="5">
        <v>3874</v>
      </c>
      <c r="B3876" s="5" t="s">
        <v>3871</v>
      </c>
      <c r="C3876" s="5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16" x14ac:dyDescent="0.2">
      <c r="A3877" s="5">
        <v>3875</v>
      </c>
      <c r="B3877" s="5" t="s">
        <v>3872</v>
      </c>
      <c r="C3877" s="5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16" x14ac:dyDescent="0.2">
      <c r="A3878" s="5">
        <v>3876</v>
      </c>
      <c r="B3878" s="5" t="s">
        <v>3873</v>
      </c>
      <c r="C3878" s="5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16" x14ac:dyDescent="0.2">
      <c r="A3879" s="5">
        <v>3877</v>
      </c>
      <c r="B3879" s="5" t="s">
        <v>3874</v>
      </c>
      <c r="C3879" s="5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16" x14ac:dyDescent="0.2">
      <c r="A3880" s="5">
        <v>3878</v>
      </c>
      <c r="B3880" s="5" t="s">
        <v>3875</v>
      </c>
      <c r="C3880" s="5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16" x14ac:dyDescent="0.2">
      <c r="A3881" s="5">
        <v>3879</v>
      </c>
      <c r="B3881" s="5" t="s">
        <v>3876</v>
      </c>
      <c r="C3881" s="5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16" x14ac:dyDescent="0.2">
      <c r="A3882" s="5">
        <v>3880</v>
      </c>
      <c r="B3882" s="5" t="s">
        <v>3877</v>
      </c>
      <c r="C3882" s="5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16" x14ac:dyDescent="0.2">
      <c r="A3883" s="5">
        <v>3881</v>
      </c>
      <c r="B3883" s="5" t="s">
        <v>3878</v>
      </c>
      <c r="C3883" s="5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16" x14ac:dyDescent="0.2">
      <c r="A3884" s="5">
        <v>3882</v>
      </c>
      <c r="B3884" s="5" t="s">
        <v>3879</v>
      </c>
      <c r="C3884" s="5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16" x14ac:dyDescent="0.2">
      <c r="A3885" s="5">
        <v>3883</v>
      </c>
      <c r="B3885" s="5" t="s">
        <v>3880</v>
      </c>
      <c r="C3885" s="5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16" x14ac:dyDescent="0.2">
      <c r="A3886" s="5">
        <v>3884</v>
      </c>
      <c r="B3886" s="5" t="s">
        <v>3881</v>
      </c>
      <c r="C3886" s="5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16" x14ac:dyDescent="0.2">
      <c r="A3887" s="5">
        <v>3885</v>
      </c>
      <c r="B3887" s="5" t="s">
        <v>3882</v>
      </c>
      <c r="C3887" s="5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 s="5">
        <v>3886</v>
      </c>
      <c r="B3888" s="5" t="s">
        <v>3883</v>
      </c>
      <c r="C3888" s="5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16" x14ac:dyDescent="0.2">
      <c r="A3889" s="5">
        <v>3887</v>
      </c>
      <c r="B3889" s="5" t="s">
        <v>3884</v>
      </c>
      <c r="C3889" s="5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16" x14ac:dyDescent="0.2">
      <c r="A3890" s="5">
        <v>3888</v>
      </c>
      <c r="B3890" s="5" t="s">
        <v>3885</v>
      </c>
      <c r="C3890" s="5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16" x14ac:dyDescent="0.2">
      <c r="A3891" s="5">
        <v>3889</v>
      </c>
      <c r="B3891" s="5" t="s">
        <v>3886</v>
      </c>
      <c r="C3891" s="5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16" x14ac:dyDescent="0.2">
      <c r="A3892" s="5">
        <v>3890</v>
      </c>
      <c r="B3892" s="5" t="s">
        <v>3887</v>
      </c>
      <c r="C3892" s="5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16" x14ac:dyDescent="0.2">
      <c r="A3893" s="5">
        <v>3891</v>
      </c>
      <c r="B3893" s="5" t="s">
        <v>3888</v>
      </c>
      <c r="C3893" s="5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16" x14ac:dyDescent="0.2">
      <c r="A3894" s="5">
        <v>3892</v>
      </c>
      <c r="B3894" s="5" t="s">
        <v>3889</v>
      </c>
      <c r="C3894" s="5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16" x14ac:dyDescent="0.2">
      <c r="A3895" s="5">
        <v>3893</v>
      </c>
      <c r="B3895" s="5" t="s">
        <v>3890</v>
      </c>
      <c r="C3895" s="5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16" x14ac:dyDescent="0.2">
      <c r="A3896" s="5">
        <v>3894</v>
      </c>
      <c r="B3896" s="5" t="s">
        <v>3891</v>
      </c>
      <c r="C3896" s="5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16" x14ac:dyDescent="0.2">
      <c r="A3897" s="5">
        <v>3895</v>
      </c>
      <c r="B3897" s="5" t="s">
        <v>3892</v>
      </c>
      <c r="C3897" s="5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16" x14ac:dyDescent="0.2">
      <c r="A3898" s="5">
        <v>3896</v>
      </c>
      <c r="B3898" s="5" t="s">
        <v>3893</v>
      </c>
      <c r="C3898" s="5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16" x14ac:dyDescent="0.2">
      <c r="A3899" s="5">
        <v>3897</v>
      </c>
      <c r="B3899" s="5" t="s">
        <v>3894</v>
      </c>
      <c r="C3899" s="5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16" x14ac:dyDescent="0.2">
      <c r="A3900" s="5">
        <v>3898</v>
      </c>
      <c r="B3900" s="5" t="s">
        <v>3895</v>
      </c>
      <c r="C3900" s="5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16" x14ac:dyDescent="0.2">
      <c r="A3901" s="5">
        <v>3899</v>
      </c>
      <c r="B3901" s="5" t="s">
        <v>3896</v>
      </c>
      <c r="C3901" s="5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16" x14ac:dyDescent="0.2">
      <c r="A3902" s="5">
        <v>3900</v>
      </c>
      <c r="B3902" s="5" t="s">
        <v>3897</v>
      </c>
      <c r="C3902" s="5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16" x14ac:dyDescent="0.2">
      <c r="A3903" s="5">
        <v>3901</v>
      </c>
      <c r="B3903" s="5" t="s">
        <v>3898</v>
      </c>
      <c r="C3903" s="5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16" x14ac:dyDescent="0.2">
      <c r="A3904" s="5">
        <v>3902</v>
      </c>
      <c r="B3904" s="5" t="s">
        <v>3899</v>
      </c>
      <c r="C3904" s="5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16" x14ac:dyDescent="0.2">
      <c r="A3905" s="5">
        <v>3903</v>
      </c>
      <c r="B3905" s="5" t="s">
        <v>3900</v>
      </c>
      <c r="C3905" s="5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 s="5">
        <v>3904</v>
      </c>
      <c r="B3906" s="5" t="s">
        <v>3901</v>
      </c>
      <c r="C3906" s="5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16" x14ac:dyDescent="0.2">
      <c r="A3907" s="5">
        <v>3905</v>
      </c>
      <c r="B3907" s="5" t="s">
        <v>3902</v>
      </c>
      <c r="C3907" s="5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6">
        <f t="shared" ref="O3907:O3970" si="366">$E3907/$D3907</f>
        <v>0.11533333333333333</v>
      </c>
      <c r="P3907" s="8">
        <f t="shared" ref="P3907:P3970" si="367">IFERROR($E3907/$L3907,0)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16" x14ac:dyDescent="0.2">
      <c r="A3908" s="5">
        <v>3906</v>
      </c>
      <c r="B3908" s="5" t="s">
        <v>3903</v>
      </c>
      <c r="C3908" s="5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16" x14ac:dyDescent="0.2">
      <c r="A3909" s="5">
        <v>3907</v>
      </c>
      <c r="B3909" s="5" t="s">
        <v>3904</v>
      </c>
      <c r="C3909" s="5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16" x14ac:dyDescent="0.2">
      <c r="A3910" s="5">
        <v>3908</v>
      </c>
      <c r="B3910" s="5" t="s">
        <v>3905</v>
      </c>
      <c r="C3910" s="5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16" x14ac:dyDescent="0.2">
      <c r="A3911" s="5">
        <v>3909</v>
      </c>
      <c r="B3911" s="5" t="s">
        <v>3906</v>
      </c>
      <c r="C3911" s="5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16" x14ac:dyDescent="0.2">
      <c r="A3912" s="5">
        <v>3910</v>
      </c>
      <c r="B3912" s="5" t="s">
        <v>3907</v>
      </c>
      <c r="C3912" s="5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16" x14ac:dyDescent="0.2">
      <c r="A3913" s="5">
        <v>3911</v>
      </c>
      <c r="B3913" s="5" t="s">
        <v>3908</v>
      </c>
      <c r="C3913" s="5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16" x14ac:dyDescent="0.2">
      <c r="A3914" s="5">
        <v>3912</v>
      </c>
      <c r="B3914" s="5" t="s">
        <v>3909</v>
      </c>
      <c r="C3914" s="5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16" x14ac:dyDescent="0.2">
      <c r="A3915" s="5">
        <v>3913</v>
      </c>
      <c r="B3915" s="5" t="s">
        <v>3910</v>
      </c>
      <c r="C3915" s="5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16" x14ac:dyDescent="0.2">
      <c r="A3916" s="5">
        <v>3914</v>
      </c>
      <c r="B3916" s="5" t="s">
        <v>3911</v>
      </c>
      <c r="C3916" s="5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16" x14ac:dyDescent="0.2">
      <c r="A3917" s="5">
        <v>3915</v>
      </c>
      <c r="B3917" s="5" t="s">
        <v>3912</v>
      </c>
      <c r="C3917" s="5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16" x14ac:dyDescent="0.2">
      <c r="A3918" s="5">
        <v>3916</v>
      </c>
      <c r="B3918" s="5" t="s">
        <v>3913</v>
      </c>
      <c r="C3918" s="5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16" x14ac:dyDescent="0.2">
      <c r="A3919" s="5">
        <v>3917</v>
      </c>
      <c r="B3919" s="5" t="s">
        <v>3914</v>
      </c>
      <c r="C3919" s="5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16" x14ac:dyDescent="0.2">
      <c r="A3920" s="5">
        <v>3918</v>
      </c>
      <c r="B3920" s="5" t="s">
        <v>3915</v>
      </c>
      <c r="C3920" s="5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16" x14ac:dyDescent="0.2">
      <c r="A3921" s="5">
        <v>3919</v>
      </c>
      <c r="B3921" s="5" t="s">
        <v>3916</v>
      </c>
      <c r="C3921" s="5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16" x14ac:dyDescent="0.2">
      <c r="A3922" s="5">
        <v>3920</v>
      </c>
      <c r="B3922" s="5" t="s">
        <v>3917</v>
      </c>
      <c r="C3922" s="5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16" x14ac:dyDescent="0.2">
      <c r="A3923" s="5">
        <v>3921</v>
      </c>
      <c r="B3923" s="5" t="s">
        <v>3918</v>
      </c>
      <c r="C3923" s="5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16" x14ac:dyDescent="0.2">
      <c r="A3924" s="5">
        <v>3922</v>
      </c>
      <c r="B3924" s="5" t="s">
        <v>3919</v>
      </c>
      <c r="C3924" s="5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16" x14ac:dyDescent="0.2">
      <c r="A3925" s="5">
        <v>3923</v>
      </c>
      <c r="B3925" s="5" t="s">
        <v>3920</v>
      </c>
      <c r="C3925" s="5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16" x14ac:dyDescent="0.2">
      <c r="A3926" s="5">
        <v>3924</v>
      </c>
      <c r="B3926" s="5" t="s">
        <v>3921</v>
      </c>
      <c r="C3926" s="5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16" x14ac:dyDescent="0.2">
      <c r="A3927" s="5">
        <v>3925</v>
      </c>
      <c r="B3927" s="5" t="s">
        <v>3922</v>
      </c>
      <c r="C3927" s="5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16" x14ac:dyDescent="0.2">
      <c r="A3928" s="5">
        <v>3926</v>
      </c>
      <c r="B3928" s="5" t="s">
        <v>3923</v>
      </c>
      <c r="C3928" s="5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16" x14ac:dyDescent="0.2">
      <c r="A3929" s="5">
        <v>3927</v>
      </c>
      <c r="B3929" s="5" t="s">
        <v>3924</v>
      </c>
      <c r="C3929" s="5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16" x14ac:dyDescent="0.2">
      <c r="A3930" s="5">
        <v>3928</v>
      </c>
      <c r="B3930" s="5" t="s">
        <v>3925</v>
      </c>
      <c r="C3930" s="5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16" x14ac:dyDescent="0.2">
      <c r="A3931" s="5">
        <v>3929</v>
      </c>
      <c r="B3931" s="5" t="s">
        <v>3926</v>
      </c>
      <c r="C3931" s="5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16" x14ac:dyDescent="0.2">
      <c r="A3932" s="5">
        <v>3930</v>
      </c>
      <c r="B3932" s="5" t="s">
        <v>3927</v>
      </c>
      <c r="C3932" s="5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16" x14ac:dyDescent="0.2">
      <c r="A3933" s="5">
        <v>3931</v>
      </c>
      <c r="B3933" s="5" t="s">
        <v>3928</v>
      </c>
      <c r="C3933" s="5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16" x14ac:dyDescent="0.2">
      <c r="A3934" s="5">
        <v>3932</v>
      </c>
      <c r="B3934" s="5" t="s">
        <v>3929</v>
      </c>
      <c r="C3934" s="5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16" x14ac:dyDescent="0.2">
      <c r="A3935" s="5">
        <v>3933</v>
      </c>
      <c r="B3935" s="5" t="s">
        <v>3930</v>
      </c>
      <c r="C3935" s="5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16" x14ac:dyDescent="0.2">
      <c r="A3936" s="5">
        <v>3934</v>
      </c>
      <c r="B3936" s="5" t="s">
        <v>3931</v>
      </c>
      <c r="C3936" s="5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16" x14ac:dyDescent="0.2">
      <c r="A3937" s="5">
        <v>3935</v>
      </c>
      <c r="B3937" s="5" t="s">
        <v>3932</v>
      </c>
      <c r="C3937" s="5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16" x14ac:dyDescent="0.2">
      <c r="A3938" s="5">
        <v>3936</v>
      </c>
      <c r="B3938" s="5" t="s">
        <v>3933</v>
      </c>
      <c r="C3938" s="5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16" x14ac:dyDescent="0.2">
      <c r="A3939" s="5">
        <v>3937</v>
      </c>
      <c r="B3939" s="5" t="s">
        <v>3934</v>
      </c>
      <c r="C3939" s="5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16" x14ac:dyDescent="0.2">
      <c r="A3940" s="5">
        <v>3938</v>
      </c>
      <c r="B3940" s="5" t="s">
        <v>3935</v>
      </c>
      <c r="C3940" s="5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16" x14ac:dyDescent="0.2">
      <c r="A3941" s="5">
        <v>3939</v>
      </c>
      <c r="B3941" s="5" t="s">
        <v>3936</v>
      </c>
      <c r="C3941" s="5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16" x14ac:dyDescent="0.2">
      <c r="A3942" s="5">
        <v>3940</v>
      </c>
      <c r="B3942" s="5" t="s">
        <v>3937</v>
      </c>
      <c r="C3942" s="5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16" x14ac:dyDescent="0.2">
      <c r="A3943" s="5">
        <v>3941</v>
      </c>
      <c r="B3943" s="5" t="s">
        <v>3938</v>
      </c>
      <c r="C3943" s="5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16" x14ac:dyDescent="0.2">
      <c r="A3944" s="5">
        <v>3942</v>
      </c>
      <c r="B3944" s="5" t="s">
        <v>3939</v>
      </c>
      <c r="C3944" s="5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16" x14ac:dyDescent="0.2">
      <c r="A3945" s="5">
        <v>3943</v>
      </c>
      <c r="B3945" s="5" t="s">
        <v>3940</v>
      </c>
      <c r="C3945" s="5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16" x14ac:dyDescent="0.2">
      <c r="A3946" s="5">
        <v>3944</v>
      </c>
      <c r="B3946" s="5" t="s">
        <v>3941</v>
      </c>
      <c r="C3946" s="5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16" x14ac:dyDescent="0.2">
      <c r="A3947" s="5">
        <v>3945</v>
      </c>
      <c r="B3947" s="5" t="s">
        <v>3942</v>
      </c>
      <c r="C3947" s="5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16" x14ac:dyDescent="0.2">
      <c r="A3948" s="5">
        <v>3946</v>
      </c>
      <c r="B3948" s="5" t="s">
        <v>3943</v>
      </c>
      <c r="C3948" s="5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16" x14ac:dyDescent="0.2">
      <c r="A3949" s="5">
        <v>3947</v>
      </c>
      <c r="B3949" s="5" t="s">
        <v>3944</v>
      </c>
      <c r="C3949" s="5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16" x14ac:dyDescent="0.2">
      <c r="A3950" s="5">
        <v>3948</v>
      </c>
      <c r="B3950" s="5" t="s">
        <v>3945</v>
      </c>
      <c r="C3950" s="5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16" x14ac:dyDescent="0.2">
      <c r="A3951" s="5">
        <v>3949</v>
      </c>
      <c r="B3951" s="5" t="s">
        <v>3946</v>
      </c>
      <c r="C3951" s="5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16" x14ac:dyDescent="0.2">
      <c r="A3952" s="5">
        <v>3950</v>
      </c>
      <c r="B3952" s="5" t="s">
        <v>3947</v>
      </c>
      <c r="C3952" s="5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16" x14ac:dyDescent="0.2">
      <c r="A3953" s="5">
        <v>3951</v>
      </c>
      <c r="B3953" s="5" t="s">
        <v>3948</v>
      </c>
      <c r="C3953" s="5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16" x14ac:dyDescent="0.2">
      <c r="A3954" s="5">
        <v>3952</v>
      </c>
      <c r="B3954" s="5" t="s">
        <v>3949</v>
      </c>
      <c r="C3954" s="5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16" x14ac:dyDescent="0.2">
      <c r="A3955" s="5">
        <v>3953</v>
      </c>
      <c r="B3955" s="5" t="s">
        <v>3950</v>
      </c>
      <c r="C3955" s="5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16" x14ac:dyDescent="0.2">
      <c r="A3956" s="5">
        <v>3954</v>
      </c>
      <c r="B3956" s="5" t="s">
        <v>3951</v>
      </c>
      <c r="C3956" s="5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16" x14ac:dyDescent="0.2">
      <c r="A3957" s="5">
        <v>3955</v>
      </c>
      <c r="B3957" s="5" t="s">
        <v>3952</v>
      </c>
      <c r="C3957" s="5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16" x14ac:dyDescent="0.2">
      <c r="A3958" s="5">
        <v>3956</v>
      </c>
      <c r="B3958" s="5" t="s">
        <v>3953</v>
      </c>
      <c r="C3958" s="5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16" x14ac:dyDescent="0.2">
      <c r="A3959" s="5">
        <v>3957</v>
      </c>
      <c r="B3959" s="5" t="s">
        <v>3954</v>
      </c>
      <c r="C3959" s="5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16" x14ac:dyDescent="0.2">
      <c r="A3960" s="5">
        <v>3958</v>
      </c>
      <c r="B3960" s="5" t="s">
        <v>3955</v>
      </c>
      <c r="C3960" s="5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16" x14ac:dyDescent="0.2">
      <c r="A3961" s="5">
        <v>3959</v>
      </c>
      <c r="B3961" s="5" t="s">
        <v>3956</v>
      </c>
      <c r="C3961" s="5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16" x14ac:dyDescent="0.2">
      <c r="A3962" s="5">
        <v>3960</v>
      </c>
      <c r="B3962" s="5" t="s">
        <v>3957</v>
      </c>
      <c r="C3962" s="5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16" x14ac:dyDescent="0.2">
      <c r="A3963" s="5">
        <v>3961</v>
      </c>
      <c r="B3963" s="5" t="s">
        <v>3958</v>
      </c>
      <c r="C3963" s="5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16" x14ac:dyDescent="0.2">
      <c r="A3964" s="5">
        <v>3962</v>
      </c>
      <c r="B3964" s="5" t="s">
        <v>3959</v>
      </c>
      <c r="C3964" s="5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16" x14ac:dyDescent="0.2">
      <c r="A3965" s="5">
        <v>3963</v>
      </c>
      <c r="B3965" s="5" t="s">
        <v>3960</v>
      </c>
      <c r="C3965" s="5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16" x14ac:dyDescent="0.2">
      <c r="A3966" s="5">
        <v>3964</v>
      </c>
      <c r="B3966" s="5" t="s">
        <v>3961</v>
      </c>
      <c r="C3966" s="5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16" x14ac:dyDescent="0.2">
      <c r="A3967" s="5">
        <v>3965</v>
      </c>
      <c r="B3967" s="5" t="s">
        <v>3962</v>
      </c>
      <c r="C3967" s="5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16" x14ac:dyDescent="0.2">
      <c r="A3968" s="5">
        <v>3966</v>
      </c>
      <c r="B3968" s="5" t="s">
        <v>3963</v>
      </c>
      <c r="C3968" s="5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16" x14ac:dyDescent="0.2">
      <c r="A3969" s="5">
        <v>3967</v>
      </c>
      <c r="B3969" s="5" t="s">
        <v>3964</v>
      </c>
      <c r="C3969" s="5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16" x14ac:dyDescent="0.2">
      <c r="A3970" s="5">
        <v>3968</v>
      </c>
      <c r="B3970" s="5" t="s">
        <v>3965</v>
      </c>
      <c r="C3970" s="5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16" x14ac:dyDescent="0.2">
      <c r="A3971" s="5">
        <v>3969</v>
      </c>
      <c r="B3971" s="5" t="s">
        <v>3966</v>
      </c>
      <c r="C3971" s="5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6">
        <f t="shared" ref="O3971:O4034" si="372">$E3971/$D3971</f>
        <v>7.4690265486725665E-2</v>
      </c>
      <c r="P3971" s="8">
        <f t="shared" ref="P3971:P4034" si="373">IFERROR($E3971/$L3971,0)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16" x14ac:dyDescent="0.2">
      <c r="A3972" s="5">
        <v>3970</v>
      </c>
      <c r="B3972" s="5" t="s">
        <v>3967</v>
      </c>
      <c r="C3972" s="5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16" x14ac:dyDescent="0.2">
      <c r="A3973" s="5">
        <v>3971</v>
      </c>
      <c r="B3973" s="5" t="s">
        <v>3968</v>
      </c>
      <c r="C3973" s="5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16" x14ac:dyDescent="0.2">
      <c r="A3974" s="5">
        <v>3972</v>
      </c>
      <c r="B3974" s="5" t="s">
        <v>3969</v>
      </c>
      <c r="C3974" s="5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16" x14ac:dyDescent="0.2">
      <c r="A3975" s="5">
        <v>3973</v>
      </c>
      <c r="B3975" s="5" t="s">
        <v>3970</v>
      </c>
      <c r="C3975" s="5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16" x14ac:dyDescent="0.2">
      <c r="A3976" s="5">
        <v>3974</v>
      </c>
      <c r="B3976" s="5" t="s">
        <v>3971</v>
      </c>
      <c r="C3976" s="5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16" x14ac:dyDescent="0.2">
      <c r="A3977" s="5">
        <v>3975</v>
      </c>
      <c r="B3977" s="5" t="s">
        <v>3972</v>
      </c>
      <c r="C3977" s="5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16" x14ac:dyDescent="0.2">
      <c r="A3978" s="5">
        <v>3976</v>
      </c>
      <c r="B3978" s="5" t="s">
        <v>3973</v>
      </c>
      <c r="C3978" s="5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16" x14ac:dyDescent="0.2">
      <c r="A3979" s="5">
        <v>3977</v>
      </c>
      <c r="B3979" s="5" t="s">
        <v>3974</v>
      </c>
      <c r="C3979" s="5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16" x14ac:dyDescent="0.2">
      <c r="A3980" s="5">
        <v>3978</v>
      </c>
      <c r="B3980" s="5" t="s">
        <v>3975</v>
      </c>
      <c r="C3980" s="5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16" x14ac:dyDescent="0.2">
      <c r="A3981" s="5">
        <v>3979</v>
      </c>
      <c r="B3981" s="5" t="s">
        <v>3976</v>
      </c>
      <c r="C3981" s="5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16" x14ac:dyDescent="0.2">
      <c r="A3982" s="5">
        <v>3980</v>
      </c>
      <c r="B3982" s="5" t="s">
        <v>3977</v>
      </c>
      <c r="C3982" s="5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16" x14ac:dyDescent="0.2">
      <c r="A3983" s="5">
        <v>3981</v>
      </c>
      <c r="B3983" s="5" t="s">
        <v>3358</v>
      </c>
      <c r="C3983" s="5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16" x14ac:dyDescent="0.2">
      <c r="A3984" s="5">
        <v>3982</v>
      </c>
      <c r="B3984" s="5" t="s">
        <v>3978</v>
      </c>
      <c r="C3984" s="5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16" x14ac:dyDescent="0.2">
      <c r="A3985" s="5">
        <v>3983</v>
      </c>
      <c r="B3985" s="5" t="s">
        <v>3979</v>
      </c>
      <c r="C3985" s="5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16" x14ac:dyDescent="0.2">
      <c r="A3986" s="5">
        <v>3984</v>
      </c>
      <c r="B3986" s="5" t="s">
        <v>3980</v>
      </c>
      <c r="C3986" s="5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16" x14ac:dyDescent="0.2">
      <c r="A3987" s="5">
        <v>3985</v>
      </c>
      <c r="B3987" s="5" t="s">
        <v>3981</v>
      </c>
      <c r="C3987" s="5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16" x14ac:dyDescent="0.2">
      <c r="A3988" s="5">
        <v>3986</v>
      </c>
      <c r="B3988" s="5" t="s">
        <v>3982</v>
      </c>
      <c r="C3988" s="5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16" x14ac:dyDescent="0.2">
      <c r="A3989" s="5">
        <v>3987</v>
      </c>
      <c r="B3989" s="5" t="s">
        <v>3983</v>
      </c>
      <c r="C3989" s="5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16" x14ac:dyDescent="0.2">
      <c r="A3990" s="5">
        <v>3988</v>
      </c>
      <c r="B3990" s="5" t="s">
        <v>3984</v>
      </c>
      <c r="C3990" s="5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16" x14ac:dyDescent="0.2">
      <c r="A3991" s="5">
        <v>3989</v>
      </c>
      <c r="B3991" s="5" t="s">
        <v>3985</v>
      </c>
      <c r="C3991" s="5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16" x14ac:dyDescent="0.2">
      <c r="A3992" s="5">
        <v>3990</v>
      </c>
      <c r="B3992" s="5" t="s">
        <v>3986</v>
      </c>
      <c r="C3992" s="5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16" x14ac:dyDescent="0.2">
      <c r="A3993" s="5">
        <v>3991</v>
      </c>
      <c r="B3993" s="5" t="s">
        <v>3987</v>
      </c>
      <c r="C3993" s="5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16" x14ac:dyDescent="0.2">
      <c r="A3994" s="5">
        <v>3992</v>
      </c>
      <c r="B3994" s="5" t="s">
        <v>3988</v>
      </c>
      <c r="C3994" s="5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16" x14ac:dyDescent="0.2">
      <c r="A3995" s="5">
        <v>3993</v>
      </c>
      <c r="B3995" s="5" t="s">
        <v>3989</v>
      </c>
      <c r="C3995" s="5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16" x14ac:dyDescent="0.2">
      <c r="A3996" s="5">
        <v>3994</v>
      </c>
      <c r="B3996" s="5" t="s">
        <v>3990</v>
      </c>
      <c r="C3996" s="5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16" x14ac:dyDescent="0.2">
      <c r="A3997" s="5">
        <v>3995</v>
      </c>
      <c r="B3997" s="5" t="s">
        <v>3991</v>
      </c>
      <c r="C3997" s="5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16" x14ac:dyDescent="0.2">
      <c r="A3998" s="5">
        <v>3996</v>
      </c>
      <c r="B3998" s="5" t="s">
        <v>3992</v>
      </c>
      <c r="C3998" s="5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16" x14ac:dyDescent="0.2">
      <c r="A3999" s="5">
        <v>3997</v>
      </c>
      <c r="B3999" s="5" t="s">
        <v>3993</v>
      </c>
      <c r="C3999" s="5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16" x14ac:dyDescent="0.2">
      <c r="A4000" s="5">
        <v>3998</v>
      </c>
      <c r="B4000" s="5" t="s">
        <v>3994</v>
      </c>
      <c r="C4000" s="5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16" x14ac:dyDescent="0.2">
      <c r="A4001" s="5">
        <v>3999</v>
      </c>
      <c r="B4001" s="5" t="s">
        <v>3995</v>
      </c>
      <c r="C4001" s="5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 s="5">
        <v>4000</v>
      </c>
      <c r="B4002" s="5" t="s">
        <v>3996</v>
      </c>
      <c r="C4002" s="5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16" x14ac:dyDescent="0.2">
      <c r="A4003" s="5">
        <v>4001</v>
      </c>
      <c r="B4003" s="5" t="s">
        <v>3997</v>
      </c>
      <c r="C4003" s="5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16" x14ac:dyDescent="0.2">
      <c r="A4004" s="5">
        <v>4002</v>
      </c>
      <c r="B4004" s="5" t="s">
        <v>3998</v>
      </c>
      <c r="C4004" s="5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16" x14ac:dyDescent="0.2">
      <c r="A4005" s="5">
        <v>4003</v>
      </c>
      <c r="B4005" s="5" t="s">
        <v>3999</v>
      </c>
      <c r="C4005" s="5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 s="5">
        <v>4004</v>
      </c>
      <c r="B4006" s="5" t="s">
        <v>4000</v>
      </c>
      <c r="C4006" s="5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16" x14ac:dyDescent="0.2">
      <c r="A4007" s="5">
        <v>4005</v>
      </c>
      <c r="B4007" s="5" t="s">
        <v>4001</v>
      </c>
      <c r="C4007" s="5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16" x14ac:dyDescent="0.2">
      <c r="A4008" s="5">
        <v>4006</v>
      </c>
      <c r="B4008" s="5" t="s">
        <v>4002</v>
      </c>
      <c r="C4008" s="5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16" x14ac:dyDescent="0.2">
      <c r="A4009" s="5">
        <v>4007</v>
      </c>
      <c r="B4009" s="5" t="s">
        <v>4003</v>
      </c>
      <c r="C4009" s="5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16" x14ac:dyDescent="0.2">
      <c r="A4010" s="5">
        <v>4008</v>
      </c>
      <c r="B4010" s="5" t="s">
        <v>4004</v>
      </c>
      <c r="C4010" s="5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16" x14ac:dyDescent="0.2">
      <c r="A4011" s="5">
        <v>4009</v>
      </c>
      <c r="B4011" s="5" t="s">
        <v>4005</v>
      </c>
      <c r="C4011" s="5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16" x14ac:dyDescent="0.2">
      <c r="A4012" s="5">
        <v>4010</v>
      </c>
      <c r="B4012" s="5" t="s">
        <v>4006</v>
      </c>
      <c r="C4012" s="5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16" x14ac:dyDescent="0.2">
      <c r="A4013" s="5">
        <v>4011</v>
      </c>
      <c r="B4013" s="5" t="s">
        <v>4007</v>
      </c>
      <c r="C4013" s="5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16" x14ac:dyDescent="0.2">
      <c r="A4014" s="5">
        <v>4012</v>
      </c>
      <c r="B4014" s="5" t="s">
        <v>4008</v>
      </c>
      <c r="C4014" s="5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16" x14ac:dyDescent="0.2">
      <c r="A4015" s="5">
        <v>4013</v>
      </c>
      <c r="B4015" s="5" t="s">
        <v>4009</v>
      </c>
      <c r="C4015" s="5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16" x14ac:dyDescent="0.2">
      <c r="A4016" s="5">
        <v>4014</v>
      </c>
      <c r="B4016" s="5" t="s">
        <v>4010</v>
      </c>
      <c r="C4016" s="5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16" x14ac:dyDescent="0.2">
      <c r="A4017" s="5">
        <v>4015</v>
      </c>
      <c r="B4017" s="5" t="s">
        <v>4011</v>
      </c>
      <c r="C4017" s="5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16" x14ac:dyDescent="0.2">
      <c r="A4018" s="5">
        <v>4016</v>
      </c>
      <c r="B4018" s="5" t="s">
        <v>4012</v>
      </c>
      <c r="C4018" s="5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16" x14ac:dyDescent="0.2">
      <c r="A4019" s="5">
        <v>4017</v>
      </c>
      <c r="B4019" s="5" t="s">
        <v>4013</v>
      </c>
      <c r="C4019" s="5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16" x14ac:dyDescent="0.2">
      <c r="A4020" s="5">
        <v>4018</v>
      </c>
      <c r="B4020" s="5" t="s">
        <v>4014</v>
      </c>
      <c r="C4020" s="5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16" x14ac:dyDescent="0.2">
      <c r="A4021" s="5">
        <v>4019</v>
      </c>
      <c r="B4021" s="5" t="s">
        <v>4015</v>
      </c>
      <c r="C4021" s="5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16" x14ac:dyDescent="0.2">
      <c r="A4022" s="5">
        <v>4020</v>
      </c>
      <c r="B4022" s="5" t="s">
        <v>4016</v>
      </c>
      <c r="C4022" s="5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16" x14ac:dyDescent="0.2">
      <c r="A4023" s="5">
        <v>4021</v>
      </c>
      <c r="B4023" s="5" t="s">
        <v>4017</v>
      </c>
      <c r="C4023" s="5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16" x14ac:dyDescent="0.2">
      <c r="A4024" s="5">
        <v>4022</v>
      </c>
      <c r="B4024" s="5" t="s">
        <v>4018</v>
      </c>
      <c r="C4024" s="5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16" x14ac:dyDescent="0.2">
      <c r="A4025" s="5">
        <v>4023</v>
      </c>
      <c r="B4025" s="5" t="s">
        <v>4019</v>
      </c>
      <c r="C4025" s="5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16" x14ac:dyDescent="0.2">
      <c r="A4026" s="5">
        <v>4024</v>
      </c>
      <c r="B4026" s="5" t="s">
        <v>4020</v>
      </c>
      <c r="C4026" s="5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16" x14ac:dyDescent="0.2">
      <c r="A4027" s="5">
        <v>4025</v>
      </c>
      <c r="B4027" s="5" t="s">
        <v>4021</v>
      </c>
      <c r="C4027" s="5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16" x14ac:dyDescent="0.2">
      <c r="A4028" s="5">
        <v>4026</v>
      </c>
      <c r="B4028" s="5" t="s">
        <v>4022</v>
      </c>
      <c r="C4028" s="5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16" x14ac:dyDescent="0.2">
      <c r="A4029" s="5">
        <v>4027</v>
      </c>
      <c r="B4029" s="5" t="s">
        <v>4023</v>
      </c>
      <c r="C4029" s="5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16" x14ac:dyDescent="0.2">
      <c r="A4030" s="5">
        <v>4028</v>
      </c>
      <c r="B4030" s="5" t="s">
        <v>4024</v>
      </c>
      <c r="C4030" s="5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16" x14ac:dyDescent="0.2">
      <c r="A4031" s="5">
        <v>4029</v>
      </c>
      <c r="B4031" s="5" t="s">
        <v>4025</v>
      </c>
      <c r="C4031" s="5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16" x14ac:dyDescent="0.2">
      <c r="A4032" s="5">
        <v>4030</v>
      </c>
      <c r="B4032" s="5" t="s">
        <v>4026</v>
      </c>
      <c r="C4032" s="5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16" x14ac:dyDescent="0.2">
      <c r="A4033" s="5">
        <v>4031</v>
      </c>
      <c r="B4033" s="5" t="s">
        <v>4027</v>
      </c>
      <c r="C4033" s="5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16" x14ac:dyDescent="0.2">
      <c r="A4034" s="5">
        <v>4032</v>
      </c>
      <c r="B4034" s="5" t="s">
        <v>4028</v>
      </c>
      <c r="C4034" s="5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16" x14ac:dyDescent="0.2">
      <c r="A4035" s="5">
        <v>4033</v>
      </c>
      <c r="B4035" s="5" t="s">
        <v>4029</v>
      </c>
      <c r="C4035" s="5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6">
        <f t="shared" ref="O4035:O4098" si="378">$E4035/$D4035</f>
        <v>0.25698702928870293</v>
      </c>
      <c r="P4035" s="8">
        <f t="shared" ref="P4035:P4098" si="379">IFERROR($E4035/$L4035,0)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16" x14ac:dyDescent="0.2">
      <c r="A4036" s="5">
        <v>4034</v>
      </c>
      <c r="B4036" s="5" t="s">
        <v>4030</v>
      </c>
      <c r="C4036" s="5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16" x14ac:dyDescent="0.2">
      <c r="A4037" s="5">
        <v>4035</v>
      </c>
      <c r="B4037" s="5" t="s">
        <v>4031</v>
      </c>
      <c r="C4037" s="5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16" x14ac:dyDescent="0.2">
      <c r="A4038" s="5">
        <v>4036</v>
      </c>
      <c r="B4038" s="5" t="s">
        <v>4032</v>
      </c>
      <c r="C4038" s="5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16" x14ac:dyDescent="0.2">
      <c r="A4039" s="5">
        <v>4037</v>
      </c>
      <c r="B4039" s="5" t="s">
        <v>4033</v>
      </c>
      <c r="C4039" s="5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16" x14ac:dyDescent="0.2">
      <c r="A4040" s="5">
        <v>4038</v>
      </c>
      <c r="B4040" s="5" t="s">
        <v>4034</v>
      </c>
      <c r="C4040" s="5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16" x14ac:dyDescent="0.2">
      <c r="A4041" s="5">
        <v>4039</v>
      </c>
      <c r="B4041" s="5" t="s">
        <v>4035</v>
      </c>
      <c r="C4041" s="5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16" x14ac:dyDescent="0.2">
      <c r="A4042" s="5">
        <v>4040</v>
      </c>
      <c r="B4042" s="5" t="s">
        <v>4036</v>
      </c>
      <c r="C4042" s="5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16" x14ac:dyDescent="0.2">
      <c r="A4043" s="5">
        <v>4041</v>
      </c>
      <c r="B4043" s="5" t="s">
        <v>4037</v>
      </c>
      <c r="C4043" s="5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16" x14ac:dyDescent="0.2">
      <c r="A4044" s="5">
        <v>4042</v>
      </c>
      <c r="B4044" s="5" t="s">
        <v>4038</v>
      </c>
      <c r="C4044" s="5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16" x14ac:dyDescent="0.2">
      <c r="A4045" s="5">
        <v>4043</v>
      </c>
      <c r="B4045" s="5" t="s">
        <v>4039</v>
      </c>
      <c r="C4045" s="5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16" x14ac:dyDescent="0.2">
      <c r="A4046" s="5">
        <v>4044</v>
      </c>
      <c r="B4046" s="5" t="s">
        <v>4040</v>
      </c>
      <c r="C4046" s="5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16" x14ac:dyDescent="0.2">
      <c r="A4047" s="5">
        <v>4045</v>
      </c>
      <c r="B4047" s="5" t="s">
        <v>4041</v>
      </c>
      <c r="C4047" s="5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16" x14ac:dyDescent="0.2">
      <c r="A4048" s="5">
        <v>4046</v>
      </c>
      <c r="B4048" s="5" t="s">
        <v>4042</v>
      </c>
      <c r="C4048" s="5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16" x14ac:dyDescent="0.2">
      <c r="A4049" s="5">
        <v>4047</v>
      </c>
      <c r="B4049" s="5" t="s">
        <v>4043</v>
      </c>
      <c r="C4049" s="5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16" x14ac:dyDescent="0.2">
      <c r="A4050" s="5">
        <v>4048</v>
      </c>
      <c r="B4050" s="5" t="s">
        <v>4044</v>
      </c>
      <c r="C4050" s="5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16" x14ac:dyDescent="0.2">
      <c r="A4051" s="5">
        <v>4049</v>
      </c>
      <c r="B4051" s="5" t="s">
        <v>4045</v>
      </c>
      <c r="C4051" s="5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16" x14ac:dyDescent="0.2">
      <c r="A4052" s="5">
        <v>4050</v>
      </c>
      <c r="B4052" s="5" t="s">
        <v>4046</v>
      </c>
      <c r="C4052" s="5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16" x14ac:dyDescent="0.2">
      <c r="A4053" s="5">
        <v>4051</v>
      </c>
      <c r="B4053" s="5" t="s">
        <v>4047</v>
      </c>
      <c r="C4053" s="5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16" x14ac:dyDescent="0.2">
      <c r="A4054" s="5">
        <v>4052</v>
      </c>
      <c r="B4054" s="5" t="s">
        <v>4048</v>
      </c>
      <c r="C4054" s="5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16" x14ac:dyDescent="0.2">
      <c r="A4055" s="5">
        <v>4053</v>
      </c>
      <c r="B4055" s="5" t="s">
        <v>4049</v>
      </c>
      <c r="C4055" s="5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16" x14ac:dyDescent="0.2">
      <c r="A4056" s="5">
        <v>4054</v>
      </c>
      <c r="B4056" s="5" t="s">
        <v>4050</v>
      </c>
      <c r="C4056" s="5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16" x14ac:dyDescent="0.2">
      <c r="A4057" s="5">
        <v>4055</v>
      </c>
      <c r="B4057" s="5" t="s">
        <v>4051</v>
      </c>
      <c r="C4057" s="5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16" x14ac:dyDescent="0.2">
      <c r="A4058" s="5">
        <v>4056</v>
      </c>
      <c r="B4058" s="5" t="s">
        <v>4052</v>
      </c>
      <c r="C4058" s="5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16" x14ac:dyDescent="0.2">
      <c r="A4059" s="5">
        <v>4057</v>
      </c>
      <c r="B4059" s="5" t="s">
        <v>4053</v>
      </c>
      <c r="C4059" s="5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16" x14ac:dyDescent="0.2">
      <c r="A4060" s="5">
        <v>4058</v>
      </c>
      <c r="B4060" s="5" t="s">
        <v>4054</v>
      </c>
      <c r="C4060" s="5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16" x14ac:dyDescent="0.2">
      <c r="A4061" s="5">
        <v>4059</v>
      </c>
      <c r="B4061" s="5" t="s">
        <v>4055</v>
      </c>
      <c r="C4061" s="5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16" x14ac:dyDescent="0.2">
      <c r="A4062" s="5">
        <v>4060</v>
      </c>
      <c r="B4062" s="5" t="s">
        <v>4056</v>
      </c>
      <c r="C4062" s="5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16" x14ac:dyDescent="0.2">
      <c r="A4063" s="5">
        <v>4061</v>
      </c>
      <c r="B4063" s="5" t="s">
        <v>4057</v>
      </c>
      <c r="C4063" s="5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16" x14ac:dyDescent="0.2">
      <c r="A4064" s="5">
        <v>4062</v>
      </c>
      <c r="B4064" s="5" t="s">
        <v>4058</v>
      </c>
      <c r="C4064" s="5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16" x14ac:dyDescent="0.2">
      <c r="A4065" s="5">
        <v>4063</v>
      </c>
      <c r="B4065" s="5" t="s">
        <v>4059</v>
      </c>
      <c r="C4065" s="5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16" x14ac:dyDescent="0.2">
      <c r="A4066" s="5">
        <v>4064</v>
      </c>
      <c r="B4066" s="5" t="s">
        <v>4060</v>
      </c>
      <c r="C4066" s="5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16" x14ac:dyDescent="0.2">
      <c r="A4067" s="5">
        <v>4065</v>
      </c>
      <c r="B4067" s="5" t="s">
        <v>4061</v>
      </c>
      <c r="C4067" s="5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16" x14ac:dyDescent="0.2">
      <c r="A4068" s="5">
        <v>4066</v>
      </c>
      <c r="B4068" s="5" t="s">
        <v>4062</v>
      </c>
      <c r="C4068" s="5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16" x14ac:dyDescent="0.2">
      <c r="A4069" s="5">
        <v>4067</v>
      </c>
      <c r="B4069" s="5" t="s">
        <v>4063</v>
      </c>
      <c r="C4069" s="5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16" x14ac:dyDescent="0.2">
      <c r="A4070" s="5">
        <v>4068</v>
      </c>
      <c r="B4070" s="5" t="s">
        <v>4064</v>
      </c>
      <c r="C4070" s="5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16" x14ac:dyDescent="0.2">
      <c r="A4071" s="5">
        <v>4069</v>
      </c>
      <c r="B4071" s="5" t="s">
        <v>4065</v>
      </c>
      <c r="C4071" s="5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16" x14ac:dyDescent="0.2">
      <c r="A4072" s="5">
        <v>4070</v>
      </c>
      <c r="B4072" s="5" t="s">
        <v>4066</v>
      </c>
      <c r="C4072" s="5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16" x14ac:dyDescent="0.2">
      <c r="A4073" s="5">
        <v>4071</v>
      </c>
      <c r="B4073" s="5" t="s">
        <v>4067</v>
      </c>
      <c r="C4073" s="5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16" x14ac:dyDescent="0.2">
      <c r="A4074" s="5">
        <v>4072</v>
      </c>
      <c r="B4074" s="5" t="s">
        <v>4068</v>
      </c>
      <c r="C4074" s="5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16" x14ac:dyDescent="0.2">
      <c r="A4075" s="5">
        <v>4073</v>
      </c>
      <c r="B4075" s="5" t="s">
        <v>4069</v>
      </c>
      <c r="C4075" s="5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16" x14ac:dyDescent="0.2">
      <c r="A4076" s="5">
        <v>4074</v>
      </c>
      <c r="B4076" s="5" t="s">
        <v>4070</v>
      </c>
      <c r="C4076" s="5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16" x14ac:dyDescent="0.2">
      <c r="A4077" s="5">
        <v>4075</v>
      </c>
      <c r="B4077" s="5" t="s">
        <v>4071</v>
      </c>
      <c r="C4077" s="5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16" x14ac:dyDescent="0.2">
      <c r="A4078" s="5">
        <v>4076</v>
      </c>
      <c r="B4078" s="5" t="s">
        <v>4072</v>
      </c>
      <c r="C4078" s="5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16" x14ac:dyDescent="0.2">
      <c r="A4079" s="5">
        <v>4077</v>
      </c>
      <c r="B4079" s="5" t="s">
        <v>4073</v>
      </c>
      <c r="C4079" s="5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16" x14ac:dyDescent="0.2">
      <c r="A4080" s="5">
        <v>4078</v>
      </c>
      <c r="B4080" s="5" t="s">
        <v>4074</v>
      </c>
      <c r="C4080" s="5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16" x14ac:dyDescent="0.2">
      <c r="A4081" s="5">
        <v>4079</v>
      </c>
      <c r="B4081" s="5" t="s">
        <v>4075</v>
      </c>
      <c r="C4081" s="5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16" x14ac:dyDescent="0.2">
      <c r="A4082" s="5">
        <v>4080</v>
      </c>
      <c r="B4082" s="5" t="s">
        <v>4076</v>
      </c>
      <c r="C4082" s="5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16" x14ac:dyDescent="0.2">
      <c r="A4083" s="5">
        <v>4081</v>
      </c>
      <c r="B4083" s="5" t="s">
        <v>4077</v>
      </c>
      <c r="C4083" s="5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16" x14ac:dyDescent="0.2">
      <c r="A4084" s="5">
        <v>4082</v>
      </c>
      <c r="B4084" s="5" t="s">
        <v>4078</v>
      </c>
      <c r="C4084" s="5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16" x14ac:dyDescent="0.2">
      <c r="A4085" s="5">
        <v>4083</v>
      </c>
      <c r="B4085" s="5" t="s">
        <v>4079</v>
      </c>
      <c r="C4085" s="5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16" x14ac:dyDescent="0.2">
      <c r="A4086" s="5">
        <v>4084</v>
      </c>
      <c r="B4086" s="5" t="s">
        <v>4080</v>
      </c>
      <c r="C4086" s="5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16" x14ac:dyDescent="0.2">
      <c r="A4087" s="5">
        <v>4085</v>
      </c>
      <c r="B4087" s="5" t="s">
        <v>4081</v>
      </c>
      <c r="C4087" s="5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16" x14ac:dyDescent="0.2">
      <c r="A4088" s="5">
        <v>4086</v>
      </c>
      <c r="B4088" s="5" t="s">
        <v>4082</v>
      </c>
      <c r="C4088" s="5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 s="5">
        <v>4087</v>
      </c>
      <c r="B4089" s="5" t="s">
        <v>4083</v>
      </c>
      <c r="C4089" s="5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16" x14ac:dyDescent="0.2">
      <c r="A4090" s="5">
        <v>4088</v>
      </c>
      <c r="B4090" s="5" t="s">
        <v>4084</v>
      </c>
      <c r="C4090" s="5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16" x14ac:dyDescent="0.2">
      <c r="A4091" s="5">
        <v>4089</v>
      </c>
      <c r="B4091" s="5" t="s">
        <v>4085</v>
      </c>
      <c r="C4091" s="5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16" x14ac:dyDescent="0.2">
      <c r="A4092" s="5">
        <v>4090</v>
      </c>
      <c r="B4092" s="5" t="s">
        <v>4086</v>
      </c>
      <c r="C4092" s="5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16" x14ac:dyDescent="0.2">
      <c r="A4093" s="5">
        <v>4091</v>
      </c>
      <c r="B4093" s="5" t="s">
        <v>4087</v>
      </c>
      <c r="C4093" s="5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16" x14ac:dyDescent="0.2">
      <c r="A4094" s="5">
        <v>4092</v>
      </c>
      <c r="B4094" s="5" t="s">
        <v>4088</v>
      </c>
      <c r="C4094" s="5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16" x14ac:dyDescent="0.2">
      <c r="A4095" s="5">
        <v>4093</v>
      </c>
      <c r="B4095" s="5" t="s">
        <v>4089</v>
      </c>
      <c r="C4095" s="5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16" x14ac:dyDescent="0.2">
      <c r="A4096" s="5">
        <v>4094</v>
      </c>
      <c r="B4096" s="5" t="s">
        <v>4090</v>
      </c>
      <c r="C4096" s="5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16" x14ac:dyDescent="0.2">
      <c r="A4097" s="5">
        <v>4095</v>
      </c>
      <c r="B4097" s="5" t="s">
        <v>4091</v>
      </c>
      <c r="C4097" s="5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16" x14ac:dyDescent="0.2">
      <c r="A4098" s="5">
        <v>4096</v>
      </c>
      <c r="B4098" s="5" t="s">
        <v>4092</v>
      </c>
      <c r="C4098" s="5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16" x14ac:dyDescent="0.2">
      <c r="A4099" s="5">
        <v>4097</v>
      </c>
      <c r="B4099" s="5" t="s">
        <v>4093</v>
      </c>
      <c r="C4099" s="5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6">
        <f t="shared" ref="O4099:O4115" si="384">$E4099/$D4099</f>
        <v>0</v>
      </c>
      <c r="P4099" s="8">
        <f t="shared" ref="P4099:P4115" si="385">IFERROR($E4099/$L4099,0)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16" x14ac:dyDescent="0.2">
      <c r="A4100" s="5">
        <v>4098</v>
      </c>
      <c r="B4100" s="5" t="s">
        <v>4094</v>
      </c>
      <c r="C4100" s="5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16" x14ac:dyDescent="0.2">
      <c r="A4101" s="5">
        <v>4099</v>
      </c>
      <c r="B4101" s="5" t="s">
        <v>4095</v>
      </c>
      <c r="C4101" s="5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16" x14ac:dyDescent="0.2">
      <c r="A4102" s="5">
        <v>4100</v>
      </c>
      <c r="B4102" s="5" t="s">
        <v>4096</v>
      </c>
      <c r="C4102" s="5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16" x14ac:dyDescent="0.2">
      <c r="A4103" s="5">
        <v>4101</v>
      </c>
      <c r="B4103" s="5" t="s">
        <v>4097</v>
      </c>
      <c r="C4103" s="5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16" x14ac:dyDescent="0.2">
      <c r="A4104" s="5">
        <v>4102</v>
      </c>
      <c r="B4104" s="5" t="s">
        <v>4098</v>
      </c>
      <c r="C4104" s="5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16" x14ac:dyDescent="0.2">
      <c r="A4105" s="5">
        <v>4103</v>
      </c>
      <c r="B4105" s="5" t="s">
        <v>4099</v>
      </c>
      <c r="C4105" s="5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16" x14ac:dyDescent="0.2">
      <c r="A4106" s="5">
        <v>4104</v>
      </c>
      <c r="B4106" s="5" t="s">
        <v>4100</v>
      </c>
      <c r="C4106" s="5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16" x14ac:dyDescent="0.2">
      <c r="A4107" s="5">
        <v>4105</v>
      </c>
      <c r="B4107" s="5" t="s">
        <v>4101</v>
      </c>
      <c r="C4107" s="5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16" x14ac:dyDescent="0.2">
      <c r="A4108" s="5">
        <v>4106</v>
      </c>
      <c r="B4108" s="5" t="s">
        <v>4102</v>
      </c>
      <c r="C4108" s="5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16" x14ac:dyDescent="0.2">
      <c r="A4109" s="5">
        <v>4107</v>
      </c>
      <c r="B4109" s="5" t="s">
        <v>4103</v>
      </c>
      <c r="C4109" s="5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16" x14ac:dyDescent="0.2">
      <c r="A4110" s="5">
        <v>4108</v>
      </c>
      <c r="B4110" s="5" t="s">
        <v>4104</v>
      </c>
      <c r="C4110" s="5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16" x14ac:dyDescent="0.2">
      <c r="A4111" s="5">
        <v>4109</v>
      </c>
      <c r="B4111" s="5" t="s">
        <v>4105</v>
      </c>
      <c r="C4111" s="5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16" x14ac:dyDescent="0.2">
      <c r="A4112" s="5">
        <v>4110</v>
      </c>
      <c r="B4112" s="5" t="s">
        <v>4106</v>
      </c>
      <c r="C4112" s="5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16" x14ac:dyDescent="0.2">
      <c r="A4113" s="5">
        <v>4111</v>
      </c>
      <c r="B4113" s="5" t="s">
        <v>4107</v>
      </c>
      <c r="C4113" s="5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16" x14ac:dyDescent="0.2">
      <c r="A4114" s="5">
        <v>4112</v>
      </c>
      <c r="B4114" s="5" t="s">
        <v>4108</v>
      </c>
      <c r="C4114" s="5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16" x14ac:dyDescent="0.2">
      <c r="A4115" s="5">
        <v>4113</v>
      </c>
      <c r="B4115" s="5" t="s">
        <v>4109</v>
      </c>
      <c r="C4115" s="5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17" operator="containsText" text="live">
      <formula>NOT(ISERROR(SEARCH("live",F1)))</formula>
    </cfRule>
    <cfRule type="containsText" dxfId="2" priority="18" operator="containsText" text="failed">
      <formula>NOT(ISERROR(SEARCH("failed",F1)))</formula>
    </cfRule>
    <cfRule type="containsText" dxfId="1" priority="19" operator="containsText" text="canceled">
      <formula>NOT(ISERROR(SEARCH("canceled",F1)))</formula>
    </cfRule>
    <cfRule type="containsText" dxfId="0" priority="2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629F3-1314-C946-A3B5-E5B44C84E617}">
  <dimension ref="A1:H59"/>
  <sheetViews>
    <sheetView tabSelected="1" workbookViewId="0">
      <selection activeCell="B66" sqref="B66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10" width="13.5" bestFit="1" customWidth="1"/>
    <col min="11" max="11" width="11.5" bestFit="1" customWidth="1"/>
    <col min="12" max="12" width="16" bestFit="1" customWidth="1"/>
    <col min="13" max="13" width="24" bestFit="1" customWidth="1"/>
    <col min="14" max="14" width="20.6640625" bestFit="1" customWidth="1"/>
    <col min="15" max="15" width="23.33203125" bestFit="1" customWidth="1"/>
  </cols>
  <sheetData>
    <row r="1" spans="1:8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s="16" t="s">
        <v>8403</v>
      </c>
      <c r="B2">
        <f>COUNTIFS('Kickstarter Data'!$F$1:$F$4115, "successful",'Kickstarter Data'!$D$1:$D$4115, "&lt;1000")</f>
        <v>322</v>
      </c>
      <c r="C2">
        <f>COUNTIFS('Kickstarter Data'!$F$1:$F$4115, "failed",'Kickstarter Data'!$D$1:$D$4115, "&lt;1000")</f>
        <v>113</v>
      </c>
      <c r="D2">
        <f>COUNTIFS('Kickstarter Data'!$F$1:$F$4115, "canceled",'Kickstarter Data'!$D$1:$D$4115, "&lt;1000")</f>
        <v>18</v>
      </c>
      <c r="E2">
        <f>COUNTIFS('Kickstarter Data'!$D$1:$D$4115, "&lt;1000")</f>
        <v>461</v>
      </c>
      <c r="F2" s="17">
        <f>B2/$E2</f>
        <v>0.69848156182212584</v>
      </c>
      <c r="G2" s="17">
        <f t="shared" ref="G2:H13" si="0">C2/$E2</f>
        <v>0.24511930585683298</v>
      </c>
      <c r="H2" s="17">
        <f t="shared" si="0"/>
        <v>3.9045553145336226E-2</v>
      </c>
    </row>
    <row r="3" spans="1:8" x14ac:dyDescent="0.2">
      <c r="A3" s="16" t="s">
        <v>8389</v>
      </c>
      <c r="B3">
        <f>COUNTIFS('Kickstarter Data'!$F$1:$F$4115, "successful",'Kickstarter Data'!$D$1:$D$4115, "&gt;1000",'Kickstarter Data'!$D$1:$D$4115, "&lt;4999")</f>
        <v>815</v>
      </c>
      <c r="C3">
        <f>COUNTIFS('Kickstarter Data'!$F$1:$F$4115, "failed",'Kickstarter Data'!$D$1:$D$4115, "&gt;1000",'Kickstarter Data'!$D$1:$D$4115, "&lt;4999")</f>
        <v>357</v>
      </c>
      <c r="D3">
        <f>COUNTIFS('Kickstarter Data'!$F$1:$F$4115, "canceled",'Kickstarter Data'!$D$1:$D$4115, "&gt;1000",'Kickstarter Data'!$D$1:$D$4115, "&lt;4999")</f>
        <v>52</v>
      </c>
      <c r="E3">
        <f>COUNTIFS('Kickstarter Data'!$D$1:$D$4115, "&gt;1000",'Kickstarter Data'!$D$1:$D$4115, "&lt;4999")</f>
        <v>1235</v>
      </c>
      <c r="F3" s="17">
        <f t="shared" ref="F3:F13" si="1">B3/$E3</f>
        <v>0.65991902834008098</v>
      </c>
      <c r="G3" s="17">
        <f t="shared" si="0"/>
        <v>0.28906882591093119</v>
      </c>
      <c r="H3" s="17">
        <f t="shared" si="0"/>
        <v>4.2105263157894736E-2</v>
      </c>
    </row>
    <row r="4" spans="1:8" x14ac:dyDescent="0.2">
      <c r="A4" s="16" t="s">
        <v>8390</v>
      </c>
      <c r="B4">
        <f>COUNTIFS('Kickstarter Data'!$F$1:$F$4115, "successful",'Kickstarter Data'!$D$1:$D$4115, "&lt;9999",'Kickstarter Data'!$D$1:$D$4115, "&gt;5000")</f>
        <v>230</v>
      </c>
      <c r="C4">
        <f>COUNTIFS('Kickstarter Data'!$F$1:$F$4115, "failed",'Kickstarter Data'!$D$1:$D$4115, "&lt;9999",'Kickstarter Data'!$D$1:$D$4115, "&gt;5000")</f>
        <v>160</v>
      </c>
      <c r="D4">
        <f>COUNTIFS('Kickstarter Data'!$F$1:$F$4115, "canceled",'Kickstarter Data'!$D$1:$D$4115, "&lt;9999",'Kickstarter Data'!$D$1:$D$4115, "&gt;5000")</f>
        <v>27</v>
      </c>
      <c r="E4">
        <f>COUNTIFS('Kickstarter Data'!$D$1:$D$4115, "&lt;9999",'Kickstarter Data'!$D$1:$D$4115, "&gt;5000")</f>
        <v>421</v>
      </c>
      <c r="F4" s="17">
        <f t="shared" si="1"/>
        <v>0.54631828978622332</v>
      </c>
      <c r="G4" s="17">
        <f t="shared" si="0"/>
        <v>0.38004750593824227</v>
      </c>
      <c r="H4" s="17">
        <f t="shared" si="0"/>
        <v>6.413301662707839E-2</v>
      </c>
    </row>
    <row r="5" spans="1:8" x14ac:dyDescent="0.2">
      <c r="A5" s="16" t="s">
        <v>8391</v>
      </c>
      <c r="B5">
        <f>COUNTIFS('Kickstarter Data'!$F$1:$F$4115, "successful",'Kickstarter Data'!$D$1:$D$4115, "&gt;10000",'Kickstarter Data'!$D$1:$D$4115, "&lt;14999")</f>
        <v>65</v>
      </c>
      <c r="C5">
        <f>COUNTIFS('Kickstarter Data'!$F$1:$F$4115, "failed",'Kickstarter Data'!$D$1:$D$4115, "&gt;10000",'Kickstarter Data'!$D$1:$D$4115, "&lt;14999")</f>
        <v>59</v>
      </c>
      <c r="D5">
        <f>COUNTIFS('Kickstarter Data'!$F$1:$F$4115, "canceled",'Kickstarter Data'!$D$1:$D$4115, "&gt;10000",'Kickstarter Data'!$D$1:$D$4115, "&lt;14999")</f>
        <v>12</v>
      </c>
      <c r="E5">
        <f>COUNTIFS('Kickstarter Data'!$D$1:$D$4115, "&gt;10000",'Kickstarter Data'!$D$1:$D$4115, "&lt;14999")</f>
        <v>139</v>
      </c>
      <c r="F5" s="17">
        <f t="shared" si="1"/>
        <v>0.46762589928057552</v>
      </c>
      <c r="G5" s="17">
        <f t="shared" si="0"/>
        <v>0.42446043165467628</v>
      </c>
      <c r="H5" s="17">
        <f t="shared" si="0"/>
        <v>8.6330935251798566E-2</v>
      </c>
    </row>
    <row r="6" spans="1:8" x14ac:dyDescent="0.2">
      <c r="A6" s="16" t="s">
        <v>8392</v>
      </c>
      <c r="B6">
        <f>COUNTIFS('Kickstarter Data'!$F$1:$F$4115,"successful",'Kickstarter Data'!$D$1:$D$4115,"&gt;15000",'Kickstarter Data'!$D$1:$D$4115, "&lt;19999")</f>
        <v>38</v>
      </c>
      <c r="C6">
        <f>COUNTIFS('Kickstarter Data'!$F$1:$F$4115,"failed",'Kickstarter Data'!$D$1:$D$4115,"&gt;15000",'Kickstarter Data'!$D$1:$D$4115, "&lt;19999")</f>
        <v>32</v>
      </c>
      <c r="D6">
        <f>COUNTIFS('Kickstarter Data'!$F$1:$F$4115,"canceled",'Kickstarter Data'!$D$1:$D$4115,"&gt;15000",'Kickstarter Data'!$D$1:$D$4115, "&lt;19999")</f>
        <v>4</v>
      </c>
      <c r="E6">
        <f>COUNTIFS('Kickstarter Data'!$D$1:$D$4115,"&gt;15000",'Kickstarter Data'!$D$1:$D$4115, "&lt;19999")</f>
        <v>76</v>
      </c>
      <c r="F6" s="17">
        <f t="shared" si="1"/>
        <v>0.5</v>
      </c>
      <c r="G6" s="17">
        <f t="shared" si="0"/>
        <v>0.42105263157894735</v>
      </c>
      <c r="H6" s="17">
        <f t="shared" si="0"/>
        <v>5.2631578947368418E-2</v>
      </c>
    </row>
    <row r="7" spans="1:8" x14ac:dyDescent="0.2">
      <c r="A7" s="16" t="s">
        <v>8393</v>
      </c>
      <c r="B7">
        <f>COUNTIFS('Kickstarter Data'!$F$1:$F$4115,"successful",'Kickstarter Data'!$D$1:$D$4115,"&gt;20000",'Kickstarter Data'!$D$1:$D$4115, "&lt;24999")</f>
        <v>18</v>
      </c>
      <c r="C7">
        <f>COUNTIFS('Kickstarter Data'!$F$1:$F$4115,"failed",'Kickstarter Data'!$D$1:$D$4115,"&gt;20000",'Kickstarter Data'!$D$1:$D$4115, "&lt;24999")</f>
        <v>16</v>
      </c>
      <c r="D7">
        <f>COUNTIFS('Kickstarter Data'!$F$1:$F$4115,"canceled",'Kickstarter Data'!$D$1:$D$4115,"&gt;20000",'Kickstarter Data'!$D$1:$D$4115, "&lt;24999")</f>
        <v>1</v>
      </c>
      <c r="E7">
        <f>COUNTIFS('Kickstarter Data'!$D$1:$D$4115,"&gt;20000",'Kickstarter Data'!$D$1:$D$4115, "&lt;24999")</f>
        <v>35</v>
      </c>
      <c r="F7" s="17">
        <f t="shared" si="1"/>
        <v>0.51428571428571423</v>
      </c>
      <c r="G7" s="17">
        <f t="shared" si="0"/>
        <v>0.45714285714285713</v>
      </c>
      <c r="H7" s="17">
        <f t="shared" si="0"/>
        <v>2.8571428571428571E-2</v>
      </c>
    </row>
    <row r="8" spans="1:8" x14ac:dyDescent="0.2">
      <c r="A8" s="16" t="s">
        <v>8394</v>
      </c>
      <c r="B8">
        <f>COUNTIFS('Kickstarter Data'!$F$1:$F$4115,"successful",'Kickstarter Data'!$D$1:$D$4115,"&gt;25000",'Kickstarter Data'!$D$1:$D$4115, "&lt;29999")</f>
        <v>8</v>
      </c>
      <c r="C8">
        <f>COUNTIFS('Kickstarter Data'!$F$1:$F$4115,"failed",'Kickstarter Data'!$D$1:$D$4115,"&gt;25000",'Kickstarter Data'!$D$1:$D$4115, "&lt;29999")</f>
        <v>15</v>
      </c>
      <c r="D8">
        <f>COUNTIFS('Kickstarter Data'!$F$1:$F$4115,"canceled",'Kickstarter Data'!$D$1:$D$4115,"&gt;25000",'Kickstarter Data'!$D$1:$D$4115, "&lt;29999")</f>
        <v>1</v>
      </c>
      <c r="E8">
        <f>COUNTIFS('Kickstarter Data'!$D$1:$D$4115,"&gt;25000",'Kickstarter Data'!$D$1:$D$4115, "&lt;29999")</f>
        <v>24</v>
      </c>
      <c r="F8" s="17">
        <f t="shared" si="1"/>
        <v>0.33333333333333331</v>
      </c>
      <c r="G8" s="17">
        <f t="shared" si="0"/>
        <v>0.625</v>
      </c>
      <c r="H8" s="17">
        <f t="shared" si="0"/>
        <v>4.1666666666666664E-2</v>
      </c>
    </row>
    <row r="9" spans="1:8" x14ac:dyDescent="0.2">
      <c r="A9" s="16" t="s">
        <v>8395</v>
      </c>
      <c r="B9">
        <f>COUNTIFS('Kickstarter Data'!$F$1:$F$4115,"successful",'Kickstarter Data'!$D$1:$D$4115,"&gt;30000",'Kickstarter Data'!$D$1:$D$4115, "&lt;34999")</f>
        <v>6</v>
      </c>
      <c r="C9">
        <f>COUNTIFS('Kickstarter Data'!$F$1:$F$4115,"failed",'Kickstarter Data'!$D$1:$D$4115,"&gt;30000",'Kickstarter Data'!$D$1:$D$4115, "&lt;34999")</f>
        <v>6</v>
      </c>
      <c r="D9">
        <f>COUNTIFS('Kickstarter Data'!$F$1:$F$4115,"canceled",'Kickstarter Data'!$D$1:$D$4115,"&gt;30000",'Kickstarter Data'!$D$1:$D$4115, "&lt;34999")</f>
        <v>1</v>
      </c>
      <c r="E9">
        <f>COUNTIFS('Kickstarter Data'!$D$1:$D$4115,"&gt;30000",'Kickstarter Data'!$D$1:$D$4115, "&lt;34999")</f>
        <v>13</v>
      </c>
      <c r="F9" s="17">
        <f t="shared" si="1"/>
        <v>0.46153846153846156</v>
      </c>
      <c r="G9" s="17">
        <f t="shared" si="0"/>
        <v>0.46153846153846156</v>
      </c>
      <c r="H9" s="17">
        <f t="shared" si="0"/>
        <v>7.6923076923076927E-2</v>
      </c>
    </row>
    <row r="10" spans="1:8" x14ac:dyDescent="0.2">
      <c r="A10" s="16" t="s">
        <v>8396</v>
      </c>
      <c r="B10">
        <f>COUNTIFS('Kickstarter Data'!$F$1:$F$4115,"successful",'Kickstarter Data'!$D$1:$D$4115,"&gt;35000",'Kickstarter Data'!$D$1:$D$4115, "&lt;39999")</f>
        <v>4</v>
      </c>
      <c r="C10">
        <f>COUNTIFS('Kickstarter Data'!$F$1:$F$4115,"failed",'Kickstarter Data'!$D$1:$D$4115,"&gt;35000",'Kickstarter Data'!$D$1:$D$4115, "&lt;39999")</f>
        <v>8</v>
      </c>
      <c r="D10">
        <f>COUNTIFS('Kickstarter Data'!$F$1:$F$4115,"canceled",'Kickstarter Data'!$D$1:$D$4115,"&gt;35000",'Kickstarter Data'!$D$1:$D$4115, "&lt;39999")</f>
        <v>2</v>
      </c>
      <c r="E10">
        <f>COUNTIFS('Kickstarter Data'!$D$1:$D$4115,"&gt;35000",'Kickstarter Data'!$D$1:$D$4115, "&lt;39999")</f>
        <v>14</v>
      </c>
      <c r="F10" s="17">
        <f t="shared" si="1"/>
        <v>0.2857142857142857</v>
      </c>
      <c r="G10" s="17">
        <f t="shared" si="0"/>
        <v>0.5714285714285714</v>
      </c>
      <c r="H10" s="17">
        <f t="shared" si="0"/>
        <v>0.14285714285714285</v>
      </c>
    </row>
    <row r="11" spans="1:8" x14ac:dyDescent="0.2">
      <c r="A11" s="16" t="s">
        <v>8397</v>
      </c>
      <c r="B11">
        <f>COUNTIFS('Kickstarter Data'!$F$1:$F$4115,"successful",'Kickstarter Data'!$D$1:$D$4115,"&gt;40000",'Kickstarter Data'!$D$1:$D$4115, "&lt;44999")</f>
        <v>5</v>
      </c>
      <c r="C11">
        <f>COUNTIFS('Kickstarter Data'!$F$1:$F$4115,"failed",'Kickstarter Data'!$D$1:$D$4115,"&gt;40000",'Kickstarter Data'!$D$1:$D$4115, "&lt;44999")</f>
        <v>3</v>
      </c>
      <c r="D11">
        <f>COUNTIFS('Kickstarter Data'!$F$1:$F$4115,"canceled",'Kickstarter Data'!$D$1:$D$4115,"&gt;40000",'Kickstarter Data'!$D$1:$D$4115, "&lt;44999")</f>
        <v>0</v>
      </c>
      <c r="E11">
        <f>COUNTIFS('Kickstarter Data'!$D$1:$D$4115,"&gt;40000",'Kickstarter Data'!$D$1:$D$4115, "&lt;44999")</f>
        <v>8</v>
      </c>
      <c r="F11" s="17">
        <f t="shared" si="1"/>
        <v>0.625</v>
      </c>
      <c r="G11" s="17">
        <f t="shared" si="0"/>
        <v>0.375</v>
      </c>
      <c r="H11" s="17">
        <f t="shared" si="0"/>
        <v>0</v>
      </c>
    </row>
    <row r="12" spans="1:8" x14ac:dyDescent="0.2">
      <c r="A12" s="16" t="s">
        <v>8399</v>
      </c>
      <c r="B12">
        <f>COUNTIFS('Kickstarter Data'!$F$1:$F$4115,"successful",'Kickstarter Data'!$D$1:$D$4115,"&gt;45000",'Kickstarter Data'!$D$1:$D$4115, "&lt;49999")</f>
        <v>3</v>
      </c>
      <c r="C12">
        <f>COUNTIFS('Kickstarter Data'!$F$1:$F$4115,"failed",'Kickstarter Data'!$D$1:$D$4115,"&gt;45000",'Kickstarter Data'!$D$1:$D$4115, "&lt;49999")</f>
        <v>5</v>
      </c>
      <c r="D12">
        <f>COUNTIFS('Kickstarter Data'!$F$1:$F$4115,"canceled",'Kickstarter Data'!$D$1:$D$4115,"&gt;45000",'Kickstarter Data'!$D$1:$D$4115, "&lt;49999")</f>
        <v>2</v>
      </c>
      <c r="E12">
        <f>COUNTIFS('Kickstarter Data'!$D$1:$D$4115,"&gt;45000",'Kickstarter Data'!$D$1:$D$4115, "&lt;49999")</f>
        <v>10</v>
      </c>
      <c r="F12" s="17">
        <f t="shared" si="1"/>
        <v>0.3</v>
      </c>
      <c r="G12" s="17">
        <f t="shared" si="0"/>
        <v>0.5</v>
      </c>
      <c r="H12" s="17">
        <f t="shared" si="0"/>
        <v>0.2</v>
      </c>
    </row>
    <row r="13" spans="1:8" x14ac:dyDescent="0.2">
      <c r="A13" s="16" t="s">
        <v>8398</v>
      </c>
      <c r="B13">
        <f>COUNTIFS('Kickstarter Data'!$F$1:$F$4115,"successful",'Kickstarter Data'!$D$1:$D$4115,"&gt;50000")</f>
        <v>55</v>
      </c>
      <c r="C13">
        <f>COUNTIFS('Kickstarter Data'!$F$1:$F$4115,"failed",'Kickstarter Data'!$D$1:$D$4115,"&gt;50000")</f>
        <v>198</v>
      </c>
      <c r="D13">
        <f>COUNTIFS('Kickstarter Data'!$F$1:$F$4115,"canceled",'Kickstarter Data'!$D$1:$D$4115,"&gt;50000")</f>
        <v>83</v>
      </c>
      <c r="E13">
        <f>COUNTIFS('Kickstarter Data'!$D$1:$D$4115,"&gt;50000")</f>
        <v>339</v>
      </c>
      <c r="F13" s="17">
        <f t="shared" si="1"/>
        <v>0.16224188790560473</v>
      </c>
      <c r="G13" s="17">
        <f t="shared" si="0"/>
        <v>0.58407079646017701</v>
      </c>
      <c r="H13" s="17">
        <f t="shared" si="0"/>
        <v>0.24483775811209441</v>
      </c>
    </row>
    <row r="46" spans="1:4" x14ac:dyDescent="0.2">
      <c r="A46" s="11" t="s">
        <v>8311</v>
      </c>
      <c r="B46" t="s">
        <v>8400</v>
      </c>
      <c r="C46" t="s">
        <v>8401</v>
      </c>
      <c r="D46" t="s">
        <v>8402</v>
      </c>
    </row>
    <row r="47" spans="1:4" x14ac:dyDescent="0.2">
      <c r="A47" s="18" t="s">
        <v>8388</v>
      </c>
      <c r="B47" s="19">
        <v>0.69848156182212584</v>
      </c>
      <c r="C47" s="19">
        <v>0.24511930585683298</v>
      </c>
      <c r="D47" s="19">
        <v>3.9045553145336226E-2</v>
      </c>
    </row>
    <row r="48" spans="1:4" x14ac:dyDescent="0.2">
      <c r="A48" s="12" t="s">
        <v>8389</v>
      </c>
      <c r="B48" s="20">
        <v>0.65991902834008098</v>
      </c>
      <c r="C48" s="20">
        <v>0.28906882591093119</v>
      </c>
      <c r="D48" s="20">
        <v>4.2105263157894736E-2</v>
      </c>
    </row>
    <row r="49" spans="1:4" x14ac:dyDescent="0.2">
      <c r="A49" s="12" t="s">
        <v>8391</v>
      </c>
      <c r="B49" s="20">
        <v>0.46762589928057552</v>
      </c>
      <c r="C49" s="20">
        <v>0.42446043165467628</v>
      </c>
      <c r="D49" s="20">
        <v>8.6330935251798566E-2</v>
      </c>
    </row>
    <row r="50" spans="1:4" x14ac:dyDescent="0.2">
      <c r="A50" s="12" t="s">
        <v>8392</v>
      </c>
      <c r="B50" s="20">
        <v>0.5</v>
      </c>
      <c r="C50" s="20">
        <v>0.42105263157894735</v>
      </c>
      <c r="D50" s="20">
        <v>5.2631578947368418E-2</v>
      </c>
    </row>
    <row r="51" spans="1:4" x14ac:dyDescent="0.2">
      <c r="A51" s="12" t="s">
        <v>8393</v>
      </c>
      <c r="B51" s="20">
        <v>0.51428571428571423</v>
      </c>
      <c r="C51" s="20">
        <v>0.45714285714285713</v>
      </c>
      <c r="D51" s="20">
        <v>2.8571428571428571E-2</v>
      </c>
    </row>
    <row r="52" spans="1:4" x14ac:dyDescent="0.2">
      <c r="A52" s="12" t="s">
        <v>8394</v>
      </c>
      <c r="B52" s="20">
        <v>0.33333333333333331</v>
      </c>
      <c r="C52" s="20">
        <v>0.625</v>
      </c>
      <c r="D52" s="20">
        <v>4.1666666666666664E-2</v>
      </c>
    </row>
    <row r="53" spans="1:4" x14ac:dyDescent="0.2">
      <c r="A53" s="12" t="s">
        <v>8395</v>
      </c>
      <c r="B53" s="20">
        <v>0.46153846153846156</v>
      </c>
      <c r="C53" s="20">
        <v>0.46153846153846156</v>
      </c>
      <c r="D53" s="20">
        <v>7.6923076923076927E-2</v>
      </c>
    </row>
    <row r="54" spans="1:4" x14ac:dyDescent="0.2">
      <c r="A54" s="12" t="s">
        <v>8396</v>
      </c>
      <c r="B54" s="20">
        <v>0.2857142857142857</v>
      </c>
      <c r="C54" s="20">
        <v>0.5714285714285714</v>
      </c>
      <c r="D54" s="20">
        <v>0.14285714285714285</v>
      </c>
    </row>
    <row r="55" spans="1:4" x14ac:dyDescent="0.2">
      <c r="A55" s="12" t="s">
        <v>8397</v>
      </c>
      <c r="B55" s="20">
        <v>0.625</v>
      </c>
      <c r="C55" s="20">
        <v>0.375</v>
      </c>
      <c r="D55" s="20">
        <v>0</v>
      </c>
    </row>
    <row r="56" spans="1:4" x14ac:dyDescent="0.2">
      <c r="A56" s="12" t="s">
        <v>8399</v>
      </c>
      <c r="B56" s="20">
        <v>0.3</v>
      </c>
      <c r="C56" s="20">
        <v>0.5</v>
      </c>
      <c r="D56" s="20">
        <v>0.2</v>
      </c>
    </row>
    <row r="57" spans="1:4" x14ac:dyDescent="0.2">
      <c r="A57" s="12" t="s">
        <v>8390</v>
      </c>
      <c r="B57" s="20">
        <v>0.54631828978622332</v>
      </c>
      <c r="C57" s="20">
        <v>0.38004750593824227</v>
      </c>
      <c r="D57" s="20">
        <v>6.413301662707839E-2</v>
      </c>
    </row>
    <row r="58" spans="1:4" x14ac:dyDescent="0.2">
      <c r="A58" s="12" t="s">
        <v>8398</v>
      </c>
      <c r="B58" s="20">
        <v>0.16224188790560473</v>
      </c>
      <c r="C58" s="20">
        <v>0.58407079646017701</v>
      </c>
      <c r="D58" s="20">
        <v>0.24483775811209441</v>
      </c>
    </row>
    <row r="59" spans="1:4" x14ac:dyDescent="0.2">
      <c r="A59" s="12" t="s">
        <v>8321</v>
      </c>
      <c r="B59" s="20">
        <v>5.554458462006405</v>
      </c>
      <c r="C59" s="20">
        <v>5.3339293875096967</v>
      </c>
      <c r="D59" s="20">
        <v>1.0191024202598857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5A28-C5D4-C84C-8CD6-C73399892B65}">
  <dimension ref="A1:F14"/>
  <sheetViews>
    <sheetView workbookViewId="0">
      <selection activeCell="F22" sqref="F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8223</v>
      </c>
      <c r="B1" t="s">
        <v>8310</v>
      </c>
    </row>
    <row r="3" spans="1:6" x14ac:dyDescent="0.2">
      <c r="A3" s="11" t="s">
        <v>8322</v>
      </c>
      <c r="B3" s="11" t="s">
        <v>8366</v>
      </c>
    </row>
    <row r="4" spans="1:6" x14ac:dyDescent="0.2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2" t="s">
        <v>8312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8313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8314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8315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8316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8317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8318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8320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8321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BE2C1-A254-3C43-81FD-3113A49A3034}">
  <dimension ref="A1:F47"/>
  <sheetViews>
    <sheetView workbookViewId="0">
      <selection activeCell="F5" sqref="F5:F47"/>
      <pivotSelection pane="bottomRight" showHeader="1" extendable="1" start="4" max="5" activeRow="4" activeCol="5" click="2" r:id="rId1">
        <pivotArea dataOnly="0" grandCol="1" outline="0" fieldPosition="0"/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11" t="s">
        <v>8223</v>
      </c>
      <c r="B1" t="s">
        <v>8310</v>
      </c>
    </row>
    <row r="2" spans="1:6" x14ac:dyDescent="0.2">
      <c r="A2" s="11" t="s">
        <v>8308</v>
      </c>
      <c r="B2" t="s">
        <v>8310</v>
      </c>
    </row>
    <row r="4" spans="1:6" x14ac:dyDescent="0.2">
      <c r="A4" s="11" t="s">
        <v>8322</v>
      </c>
      <c r="B4" s="11" t="s">
        <v>8366</v>
      </c>
    </row>
    <row r="5" spans="1:6" x14ac:dyDescent="0.2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2" t="s">
        <v>8323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8324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8325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8327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8328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8329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8331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8332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8334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8335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8336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8337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8338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8339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8340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8341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8343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8344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8345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8347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8348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8349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8351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8352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8353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8354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8357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8358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8359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8360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8361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8362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8363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8321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06DD-BAC3-DD43-9CFE-2F15D438A1F7}">
  <dimension ref="A1:F18"/>
  <sheetViews>
    <sheetView workbookViewId="0">
      <selection activeCell="H38" sqref="H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1" t="s">
        <v>8308</v>
      </c>
      <c r="B1" t="s">
        <v>8310</v>
      </c>
    </row>
    <row r="2" spans="1:6" x14ac:dyDescent="0.2">
      <c r="A2" s="11" t="s">
        <v>8379</v>
      </c>
      <c r="B2" t="s">
        <v>8310</v>
      </c>
    </row>
    <row r="4" spans="1:6" x14ac:dyDescent="0.2">
      <c r="A4" s="11" t="s">
        <v>8322</v>
      </c>
      <c r="B4" s="11" t="s">
        <v>8366</v>
      </c>
    </row>
    <row r="5" spans="1:6" x14ac:dyDescent="0.2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>
        <v>0</v>
      </c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>
        <v>0</v>
      </c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>
        <v>0</v>
      </c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>
        <v>0</v>
      </c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>
        <v>0</v>
      </c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>
        <v>0</v>
      </c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>
        <v>0</v>
      </c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>
        <v>0</v>
      </c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>
        <v>0</v>
      </c>
      <c r="E17" s="13">
        <v>111</v>
      </c>
      <c r="F17" s="13">
        <v>252</v>
      </c>
    </row>
    <row r="18" spans="1:6" x14ac:dyDescent="0.2">
      <c r="A18" s="15" t="s">
        <v>8321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Sheet1</vt:lpstr>
      <vt:lpstr>Outcome by Category</vt:lpstr>
      <vt:lpstr>Outcome by Subcategory</vt:lpstr>
      <vt:lpstr>Outcome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 Braden</cp:lastModifiedBy>
  <dcterms:created xsi:type="dcterms:W3CDTF">2017-04-20T15:17:24Z</dcterms:created>
  <dcterms:modified xsi:type="dcterms:W3CDTF">2020-06-14T03:18:49Z</dcterms:modified>
</cp:coreProperties>
</file>