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13_ncr:1_{C5F88CEC-5318-8743-8548-4CC5F67C160E}" xr6:coauthVersionLast="47" xr6:coauthVersionMax="47" xr10:uidLastSave="{00000000-0000-0000-0000-000000000000}"/>
  <bookViews>
    <workbookView xWindow="320" yWindow="1000" windowWidth="27640" windowHeight="16940" activeTab="3" xr2:uid="{8EE5377B-9ECA-0A43-AC05-39D287ED40FB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4" l="1"/>
  <c r="M17" i="4"/>
  <c r="N17" i="4"/>
  <c r="O17" i="4"/>
  <c r="K17" i="4"/>
  <c r="L16" i="4"/>
  <c r="M16" i="4"/>
  <c r="N16" i="4"/>
  <c r="O16" i="4"/>
  <c r="K16" i="4"/>
  <c r="L15" i="4"/>
  <c r="M15" i="4"/>
  <c r="N15" i="4"/>
  <c r="O15" i="4"/>
  <c r="K15" i="4"/>
  <c r="L14" i="4"/>
  <c r="M14" i="4"/>
  <c r="N14" i="4"/>
  <c r="O14" i="4"/>
  <c r="K14" i="4"/>
  <c r="L13" i="4"/>
  <c r="M13" i="4"/>
  <c r="N13" i="4"/>
  <c r="O13" i="4"/>
  <c r="K13" i="4"/>
  <c r="M4" i="4"/>
  <c r="N4" i="4" s="1"/>
  <c r="O4" i="4" s="1"/>
  <c r="M5" i="4"/>
  <c r="N5" i="4" s="1"/>
  <c r="O5" i="4" s="1"/>
  <c r="L6" i="4" l="1"/>
  <c r="L7" i="4" s="1"/>
  <c r="M7" i="4" s="1"/>
  <c r="N7" i="4" s="1"/>
  <c r="O7" i="4" s="1"/>
  <c r="M6" i="4" l="1"/>
  <c r="N6" i="4" s="1"/>
  <c r="O6" i="4" s="1"/>
  <c r="B49" i="2"/>
</calcChain>
</file>

<file path=xl/sharedStrings.xml><?xml version="1.0" encoding="utf-8"?>
<sst xmlns="http://schemas.openxmlformats.org/spreadsheetml/2006/main" count="30" uniqueCount="30">
  <si>
    <t>Hypothesis Turbine</t>
  </si>
  <si>
    <t>turbine to 1</t>
  </si>
  <si>
    <t>turbine to 1 (1 start)</t>
  </si>
  <si>
    <t>turbine to turbine (1 start)</t>
  </si>
  <si>
    <t>Probability of a failure given a failure</t>
  </si>
  <si>
    <t>Probability of a failure given total failure</t>
  </si>
  <si>
    <t>Probability of total failure given a failure</t>
  </si>
  <si>
    <t>Probability of total failure given total failure</t>
  </si>
  <si>
    <t>Increased turbine loads</t>
  </si>
  <si>
    <t>Turbine parked</t>
  </si>
  <si>
    <t>Reduced power output</t>
  </si>
  <si>
    <t>RNA structural</t>
  </si>
  <si>
    <t>generator &amp; gearbox</t>
  </si>
  <si>
    <t>turbine controls</t>
  </si>
  <si>
    <t>tower structural</t>
  </si>
  <si>
    <t>platform structural</t>
  </si>
  <si>
    <t>platform watertightness</t>
  </si>
  <si>
    <t>excess dynamics reduced aep</t>
  </si>
  <si>
    <t>falling topside components</t>
  </si>
  <si>
    <t>compromised stability</t>
  </si>
  <si>
    <t>large hydrostatic offset</t>
  </si>
  <si>
    <t>capsizechange in mooring profile</t>
  </si>
  <si>
    <t>1 node</t>
  </si>
  <si>
    <t>seconds</t>
  </si>
  <si>
    <t>1 tree</t>
  </si>
  <si>
    <t>minuts</t>
  </si>
  <si>
    <t>1 turbine</t>
  </si>
  <si>
    <t>hour</t>
  </si>
  <si>
    <t>1 array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</si>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</sst>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51C3"/>
      <color rgb="FFBB7834"/>
      <color rgb="FFC6D365"/>
      <color rgb="FF3477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/>
              <a:t>Average Probabilities of Failure(s)</a:t>
            </a:r>
            <a:r>
              <a:rPr lang="en-US" sz="4000" baseline="0"/>
              <a:t> in Additional Turbines</a:t>
            </a:r>
            <a:endParaRPr lang="en-US" sz="4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Probability of a failure given a failure</c:v>
                </c:pt>
              </c:strCache>
            </c:strRef>
          </c:tx>
          <c:spPr>
            <a:solidFill>
              <a:srgbClr val="C6D365"/>
            </a:solidFill>
            <a:ln>
              <a:noFill/>
            </a:ln>
            <a:effectLst/>
          </c:spPr>
          <c:invertIfNegative val="0"/>
          <c:val>
            <c:numRef>
              <c:f>Sheet1!$C$5:$C$13</c:f>
              <c:numCache>
                <c:formatCode>General</c:formatCode>
                <c:ptCount val="9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4-0D43-91B5-915687673CDB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Probability of a failure given total failure</c:v>
                </c:pt>
              </c:strCache>
            </c:strRef>
          </c:tx>
          <c:spPr>
            <a:solidFill>
              <a:srgbClr val="3477BB"/>
            </a:solidFill>
            <a:ln>
              <a:noFill/>
            </a:ln>
            <a:effectLst/>
          </c:spPr>
          <c:invertIfNegative val="0"/>
          <c:val>
            <c:numRef>
              <c:f>Sheet1!$E$5:$E$13</c:f>
              <c:numCache>
                <c:formatCode>General</c:formatCode>
                <c:ptCount val="9"/>
                <c:pt idx="0">
                  <c:v>1.7656278572346529E-2</c:v>
                </c:pt>
                <c:pt idx="1">
                  <c:v>1.789087E-2</c:v>
                </c:pt>
                <c:pt idx="2">
                  <c:v>6.3204079999999996E-2</c:v>
                </c:pt>
                <c:pt idx="3">
                  <c:v>6.3063850000000005E-2</c:v>
                </c:pt>
                <c:pt idx="4">
                  <c:v>6.1384840000000003E-2</c:v>
                </c:pt>
                <c:pt idx="5">
                  <c:v>6.1944449999999998E-2</c:v>
                </c:pt>
                <c:pt idx="6">
                  <c:v>6.3348409999999994E-2</c:v>
                </c:pt>
                <c:pt idx="7">
                  <c:v>6.1385090000000003E-2</c:v>
                </c:pt>
                <c:pt idx="8">
                  <c:v>6.2230519999999998E-2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4-0D43-91B5-915687673CDB}"/>
            </c:ext>
          </c:extLst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Probability of total failure given a failure</c:v>
                </c:pt>
              </c:strCache>
            </c:strRef>
          </c:tx>
          <c:spPr>
            <a:solidFill>
              <a:srgbClr val="BB7834"/>
            </a:solidFill>
            <a:ln>
              <a:noFill/>
            </a:ln>
            <a:effectLst/>
          </c:spPr>
          <c:invertIfNegative val="0"/>
          <c:val>
            <c:numRef>
              <c:f>Sheet1!$I$6:$I$13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0444-0D43-91B5-915687673CDB}"/>
            </c:ext>
          </c:extLst>
        </c:ser>
        <c:ser>
          <c:idx val="3"/>
          <c:order val="3"/>
          <c:tx>
            <c:strRef>
              <c:f>Sheet1!$K$4</c:f>
              <c:strCache>
                <c:ptCount val="1"/>
                <c:pt idx="0">
                  <c:v>Probability of total failure given total failure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Sheet1!$K$5:$K$13</c:f>
              <c:numCache>
                <c:formatCode>General</c:formatCode>
                <c:ptCount val="9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44-0D43-91B5-915687673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99103"/>
        <c:axId val="83602127"/>
      </c:barChart>
      <c:catAx>
        <c:axId val="8339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Turbine</a:t>
                </a:r>
                <a:r>
                  <a:rPr lang="en-US" sz="2000" baseline="0"/>
                  <a:t> Number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2127"/>
        <c:crosses val="autoZero"/>
        <c:auto val="1"/>
        <c:lblAlgn val="ctr"/>
        <c:lblOffset val="100"/>
        <c:noMultiLvlLbl val="0"/>
      </c:catAx>
      <c:valAx>
        <c:axId val="8360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669572</xdr:colOff>
      <xdr:row>56</xdr:row>
      <xdr:rowOff>172559</xdr:rowOff>
    </xdr:from>
    <xdr:to>
      <xdr:col>21</xdr:col>
      <xdr:colOff>720153</xdr:colOff>
      <xdr:row>91</xdr:row>
      <xdr:rowOff>173435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17E79E-30FF-D623-6F59-518F4E349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DCE4-A7B6-D241-9AA5-8FD0A903AB57}">
  <dimension ref="B4:N13"/>
  <sheetViews>
    <sheetView topLeftCell="D1" zoomScale="150" zoomScaleNormal="58" workbookViewId="0">
      <selection activeCell="I13" sqref="I13"/>
    </sheetView>
  </sheetViews>
  <sheetFormatPr baseColWidth="10" defaultRowHeight="16" x14ac:dyDescent="0.2"/>
  <cols>
    <col min="2" max="2" width="16.1640625" customWidth="1"/>
    <col min="3" max="3" width="11.83203125" customWidth="1"/>
  </cols>
  <sheetData>
    <row r="4" spans="2:14" x14ac:dyDescent="0.2">
      <c r="B4" t="s">
        <v>0</v>
      </c>
      <c r="C4" t="s">
        <v>4</v>
      </c>
      <c r="E4" t="s">
        <v>5</v>
      </c>
      <c r="G4" s="2" t="s">
        <v>2</v>
      </c>
      <c r="H4" s="2"/>
      <c r="I4" t="s">
        <v>6</v>
      </c>
      <c r="K4" t="s">
        <v>7</v>
      </c>
      <c r="M4" s="2" t="s">
        <v>3</v>
      </c>
      <c r="N4" s="2"/>
    </row>
    <row r="5" spans="2:14" x14ac:dyDescent="0.2">
      <c r="B5">
        <v>1</v>
      </c>
      <c r="C5">
        <v>0.01</v>
      </c>
      <c r="E5">
        <v>1.7656278572346529E-2</v>
      </c>
      <c r="F5">
        <v>0.98234372142765336</v>
      </c>
      <c r="K5">
        <v>0.01</v>
      </c>
    </row>
    <row r="6" spans="2:14" x14ac:dyDescent="0.2">
      <c r="B6">
        <v>2</v>
      </c>
      <c r="C6">
        <v>0.01</v>
      </c>
      <c r="E6">
        <v>1.789087E-2</v>
      </c>
      <c r="F6">
        <v>0.98210913</v>
      </c>
      <c r="K6">
        <v>0.01</v>
      </c>
    </row>
    <row r="7" spans="2:14" x14ac:dyDescent="0.2">
      <c r="B7">
        <v>3</v>
      </c>
      <c r="E7">
        <v>6.3204079999999996E-2</v>
      </c>
      <c r="F7">
        <v>0.93679592</v>
      </c>
    </row>
    <row r="8" spans="2:14" x14ac:dyDescent="0.2">
      <c r="B8">
        <v>4</v>
      </c>
      <c r="E8">
        <v>6.3063850000000005E-2</v>
      </c>
      <c r="F8">
        <v>0.93693614999999997</v>
      </c>
    </row>
    <row r="9" spans="2:14" x14ac:dyDescent="0.2">
      <c r="B9">
        <v>5</v>
      </c>
      <c r="E9">
        <v>6.1384840000000003E-2</v>
      </c>
      <c r="F9">
        <v>0.93861516</v>
      </c>
    </row>
    <row r="10" spans="2:14" x14ac:dyDescent="0.2">
      <c r="B10">
        <v>6</v>
      </c>
      <c r="E10">
        <v>6.1944449999999998E-2</v>
      </c>
      <c r="F10">
        <v>0.93805554999999996</v>
      </c>
    </row>
    <row r="11" spans="2:14" x14ac:dyDescent="0.2">
      <c r="B11">
        <v>7</v>
      </c>
      <c r="E11">
        <v>6.3348409999999994E-2</v>
      </c>
      <c r="F11">
        <v>0.93665158999999998</v>
      </c>
    </row>
    <row r="12" spans="2:14" x14ac:dyDescent="0.2">
      <c r="B12">
        <v>8</v>
      </c>
      <c r="E12">
        <v>6.1385090000000003E-2</v>
      </c>
      <c r="F12">
        <v>0.93861490999999997</v>
      </c>
    </row>
    <row r="13" spans="2:14" x14ac:dyDescent="0.2">
      <c r="B13">
        <v>9</v>
      </c>
      <c r="E13">
        <v>6.2230519999999998E-2</v>
      </c>
      <c r="F13">
        <v>0.93776948000000004</v>
      </c>
      <c r="I13" s="1"/>
      <c r="J13" s="1"/>
    </row>
  </sheetData>
  <mergeCells count="2">
    <mergeCell ref="M4:N4"/>
    <mergeCell ref="G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6433-8E63-5149-9CF5-F8811F0DE4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74A2-41A4-6246-8343-9A54802DFF92}">
  <dimension ref="A1:B49"/>
  <sheetViews>
    <sheetView workbookViewId="0">
      <selection activeCell="C49" sqref="C49"/>
    </sheetView>
  </sheetViews>
  <sheetFormatPr baseColWidth="10" defaultRowHeight="16" x14ac:dyDescent="0.2"/>
  <cols>
    <col min="2" max="2" width="13.5" customWidth="1"/>
  </cols>
  <sheetData>
    <row r="1" spans="1:2" x14ac:dyDescent="0.2">
      <c r="A1" t="s">
        <v>1</v>
      </c>
    </row>
    <row r="2" spans="1:2" x14ac:dyDescent="0.2">
      <c r="B2">
        <v>1</v>
      </c>
    </row>
    <row r="3" spans="1:2" x14ac:dyDescent="0.2">
      <c r="A3">
        <v>1</v>
      </c>
      <c r="B3">
        <v>2.78746875E-3</v>
      </c>
    </row>
    <row r="4" spans="1:2" x14ac:dyDescent="0.2">
      <c r="A4">
        <v>2</v>
      </c>
      <c r="B4">
        <v>6.9317187500000004E-3</v>
      </c>
    </row>
    <row r="5" spans="1:2" x14ac:dyDescent="0.2">
      <c r="A5">
        <v>3</v>
      </c>
      <c r="B5">
        <v>8.2260937499999999E-3</v>
      </c>
    </row>
    <row r="6" spans="1:2" x14ac:dyDescent="0.2">
      <c r="A6">
        <v>4</v>
      </c>
      <c r="B6">
        <v>5.0681249999999902E-4</v>
      </c>
    </row>
    <row r="7" spans="1:2" x14ac:dyDescent="0.2">
      <c r="A7">
        <v>5</v>
      </c>
      <c r="B7">
        <v>5.0681249999999902E-4</v>
      </c>
    </row>
    <row r="8" spans="1:2" x14ac:dyDescent="0.2">
      <c r="A8">
        <v>6</v>
      </c>
      <c r="B8">
        <v>7.4473228124999997E-3</v>
      </c>
    </row>
    <row r="9" spans="1:2" x14ac:dyDescent="0.2">
      <c r="A9">
        <v>7</v>
      </c>
      <c r="B9">
        <v>5.0681249999999902E-4</v>
      </c>
    </row>
    <row r="10" spans="1:2" x14ac:dyDescent="0.2">
      <c r="A10">
        <v>8</v>
      </c>
      <c r="B10">
        <v>8.3998124999999993E-3</v>
      </c>
    </row>
    <row r="11" spans="1:2" x14ac:dyDescent="0.2">
      <c r="A11">
        <v>9</v>
      </c>
      <c r="B11">
        <v>8.7744999999999993E-3</v>
      </c>
    </row>
    <row r="12" spans="1:2" x14ac:dyDescent="0.2">
      <c r="A12">
        <v>10</v>
      </c>
      <c r="B12">
        <v>1.0514235375E-2</v>
      </c>
    </row>
    <row r="13" spans="1:2" x14ac:dyDescent="0.2">
      <c r="A13">
        <v>11</v>
      </c>
      <c r="B13">
        <v>7.6879062500000003E-3</v>
      </c>
    </row>
    <row r="14" spans="1:2" x14ac:dyDescent="0.2">
      <c r="A14">
        <v>12</v>
      </c>
      <c r="B14">
        <v>5.0681249999999902E-3</v>
      </c>
    </row>
    <row r="15" spans="1:2" x14ac:dyDescent="0.2">
      <c r="A15">
        <v>13</v>
      </c>
      <c r="B15">
        <v>5.0681249999999902E-3</v>
      </c>
    </row>
    <row r="16" spans="1:2" x14ac:dyDescent="0.2">
      <c r="A16">
        <v>14</v>
      </c>
      <c r="B16">
        <v>5.0681249999999902E-3</v>
      </c>
    </row>
    <row r="17" spans="1:2" x14ac:dyDescent="0.2">
      <c r="A17">
        <v>15</v>
      </c>
      <c r="B17">
        <v>6.9146874999999998E-3</v>
      </c>
    </row>
    <row r="18" spans="1:2" x14ac:dyDescent="0.2">
      <c r="A18">
        <v>16</v>
      </c>
      <c r="B18">
        <v>6.9180937499999998E-3</v>
      </c>
    </row>
    <row r="19" spans="1:2" x14ac:dyDescent="0.2">
      <c r="A19">
        <v>17</v>
      </c>
      <c r="B19">
        <v>6.9146874999999998E-3</v>
      </c>
    </row>
    <row r="20" spans="1:2" x14ac:dyDescent="0.2">
      <c r="A20">
        <v>18</v>
      </c>
      <c r="B20">
        <v>6.9180937499999998E-3</v>
      </c>
    </row>
    <row r="21" spans="1:2" x14ac:dyDescent="0.2">
      <c r="A21">
        <v>19</v>
      </c>
      <c r="B21">
        <v>6.9146874999999998E-3</v>
      </c>
    </row>
    <row r="22" spans="1:2" x14ac:dyDescent="0.2">
      <c r="A22">
        <v>20</v>
      </c>
      <c r="B22">
        <v>9.0606249999999992E-3</v>
      </c>
    </row>
    <row r="23" spans="1:2" x14ac:dyDescent="0.2">
      <c r="A23">
        <v>21</v>
      </c>
      <c r="B23">
        <v>6.9828125000000003E-3</v>
      </c>
    </row>
    <row r="24" spans="1:2" x14ac:dyDescent="0.2">
      <c r="A24">
        <v>22</v>
      </c>
      <c r="B24">
        <v>6.9828125000000003E-3</v>
      </c>
    </row>
    <row r="25" spans="1:2" x14ac:dyDescent="0.2">
      <c r="A25">
        <v>23</v>
      </c>
      <c r="B25">
        <v>5.1365546899999998E-4</v>
      </c>
    </row>
    <row r="26" spans="1:2" x14ac:dyDescent="0.2">
      <c r="A26">
        <v>24</v>
      </c>
      <c r="B26">
        <v>6.96953125E-3</v>
      </c>
    </row>
    <row r="27" spans="1:2" x14ac:dyDescent="0.2">
      <c r="A27">
        <v>25</v>
      </c>
      <c r="B27">
        <v>6.96953125E-3</v>
      </c>
    </row>
    <row r="28" spans="1:2" x14ac:dyDescent="0.2">
      <c r="A28">
        <v>26</v>
      </c>
      <c r="B28">
        <v>1.3685868710036599E-2</v>
      </c>
    </row>
    <row r="29" spans="1:2" x14ac:dyDescent="0.2">
      <c r="A29">
        <v>27</v>
      </c>
      <c r="B29">
        <v>1.3611542491257801E-2</v>
      </c>
    </row>
    <row r="30" spans="1:2" x14ac:dyDescent="0.2">
      <c r="A30">
        <v>28</v>
      </c>
      <c r="B30">
        <v>2.2757102131615099E-3</v>
      </c>
    </row>
    <row r="31" spans="1:2" x14ac:dyDescent="0.2">
      <c r="A31">
        <v>29</v>
      </c>
      <c r="B31">
        <v>3.8068297303823599E-2</v>
      </c>
    </row>
    <row r="32" spans="1:2" x14ac:dyDescent="0.2">
      <c r="A32">
        <v>30</v>
      </c>
      <c r="B32">
        <v>3.13897839043785E-2</v>
      </c>
    </row>
    <row r="33" spans="1:2" x14ac:dyDescent="0.2">
      <c r="A33">
        <v>31</v>
      </c>
      <c r="B33">
        <v>3.1142631188729699E-2</v>
      </c>
    </row>
    <row r="34" spans="1:2" x14ac:dyDescent="0.2">
      <c r="A34">
        <v>32</v>
      </c>
      <c r="B34">
        <v>3.86042660160179E-2</v>
      </c>
    </row>
    <row r="35" spans="1:2" x14ac:dyDescent="0.2">
      <c r="A35">
        <v>33</v>
      </c>
      <c r="B35">
        <v>3.13196861860928E-2</v>
      </c>
    </row>
    <row r="36" spans="1:2" x14ac:dyDescent="0.2">
      <c r="A36">
        <v>34</v>
      </c>
      <c r="B36">
        <v>9.9924710056249993E-4</v>
      </c>
    </row>
    <row r="37" spans="1:2" x14ac:dyDescent="0.2">
      <c r="A37">
        <v>35</v>
      </c>
      <c r="B37">
        <v>2.49750957640625E-2</v>
      </c>
    </row>
    <row r="38" spans="1:2" x14ac:dyDescent="0.2">
      <c r="A38">
        <v>36</v>
      </c>
      <c r="B38">
        <v>2.9914924149951502E-2</v>
      </c>
    </row>
    <row r="39" spans="1:2" x14ac:dyDescent="0.2">
      <c r="A39">
        <v>37</v>
      </c>
      <c r="B39">
        <v>2.6432997624667099E-2</v>
      </c>
    </row>
    <row r="40" spans="1:2" x14ac:dyDescent="0.2">
      <c r="A40">
        <v>38</v>
      </c>
      <c r="B40">
        <v>1.968366328125E-2</v>
      </c>
    </row>
    <row r="41" spans="1:2" x14ac:dyDescent="0.2">
      <c r="A41">
        <v>39</v>
      </c>
      <c r="B41">
        <v>1.53348106743164E-2</v>
      </c>
    </row>
    <row r="42" spans="1:2" x14ac:dyDescent="0.2">
      <c r="A42">
        <v>40</v>
      </c>
      <c r="B42">
        <v>1.4841685024414001E-2</v>
      </c>
    </row>
    <row r="43" spans="1:2" x14ac:dyDescent="0.2">
      <c r="A43">
        <v>41</v>
      </c>
      <c r="B43">
        <v>9.8656718602081403E-3</v>
      </c>
    </row>
    <row r="44" spans="1:2" x14ac:dyDescent="0.2">
      <c r="A44">
        <v>42</v>
      </c>
      <c r="B44">
        <v>6.8621615479336304E-2</v>
      </c>
    </row>
    <row r="45" spans="1:2" x14ac:dyDescent="0.2">
      <c r="A45">
        <v>43</v>
      </c>
      <c r="B45">
        <v>5.3968637157649602E-2</v>
      </c>
    </row>
    <row r="46" spans="1:2" x14ac:dyDescent="0.2">
      <c r="A46">
        <v>44</v>
      </c>
      <c r="B46">
        <v>0.137686343936957</v>
      </c>
    </row>
    <row r="47" spans="1:2" x14ac:dyDescent="0.2">
      <c r="A47">
        <v>45</v>
      </c>
      <c r="B47">
        <v>3.2897303068502297E-2</v>
      </c>
    </row>
    <row r="48" spans="1:2" x14ac:dyDescent="0.2">
      <c r="A48">
        <v>46</v>
      </c>
      <c r="B48">
        <v>2.7315944536063098E-2</v>
      </c>
    </row>
    <row r="49" spans="2:2" x14ac:dyDescent="0.2">
      <c r="B49">
        <f>AVERAGE(B3:B48)</f>
        <v>1.7656278572346498E-2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DEE1-F8B1-BB48-8433-B9AC0221645C}">
  <dimension ref="A1:O17"/>
  <sheetViews>
    <sheetView tabSelected="1" topLeftCell="D1" workbookViewId="0">
      <selection activeCell="M22" sqref="M22"/>
    </sheetView>
  </sheetViews>
  <sheetFormatPr baseColWidth="10" defaultRowHeight="16" x14ac:dyDescent="0.2"/>
  <cols>
    <col min="1" max="1" width="25.1640625" customWidth="1"/>
    <col min="15" max="15" width="12.1640625" bestFit="1" customWidth="1"/>
  </cols>
  <sheetData>
    <row r="1" spans="1:15" x14ac:dyDescent="0.2">
      <c r="B1">
        <v>0</v>
      </c>
      <c r="C1">
        <v>1</v>
      </c>
    </row>
    <row r="2" spans="1:15" x14ac:dyDescent="0.2">
      <c r="A2" t="s">
        <v>8</v>
      </c>
      <c r="B2">
        <v>1.9127160000000001E-2</v>
      </c>
    </row>
    <row r="3" spans="1:15" x14ac:dyDescent="0.2">
      <c r="A3" t="s">
        <v>9</v>
      </c>
      <c r="B3">
        <v>1.7165400000000001E-2</v>
      </c>
      <c r="L3" t="s">
        <v>23</v>
      </c>
      <c r="M3" t="s">
        <v>25</v>
      </c>
      <c r="N3" t="s">
        <v>27</v>
      </c>
      <c r="O3" t="s">
        <v>29</v>
      </c>
    </row>
    <row r="4" spans="1:15" x14ac:dyDescent="0.2">
      <c r="A4" t="s">
        <v>10</v>
      </c>
      <c r="B4">
        <v>0.20169965000000001</v>
      </c>
      <c r="K4" t="s">
        <v>22</v>
      </c>
      <c r="L4">
        <v>1.5</v>
      </c>
      <c r="M4">
        <f>L4/60</f>
        <v>2.5000000000000001E-2</v>
      </c>
      <c r="N4">
        <f>M4/60</f>
        <v>4.1666666666666669E-4</v>
      </c>
      <c r="O4">
        <f>N4/24</f>
        <v>1.7361111111111111E-5</v>
      </c>
    </row>
    <row r="5" spans="1:15" x14ac:dyDescent="0.2">
      <c r="A5" t="s">
        <v>11</v>
      </c>
      <c r="B5">
        <v>0.22646347</v>
      </c>
      <c r="K5" t="s">
        <v>24</v>
      </c>
      <c r="L5">
        <v>30</v>
      </c>
      <c r="M5">
        <f>L5/60</f>
        <v>0.5</v>
      </c>
      <c r="N5">
        <f t="shared" ref="N5:N7" si="0">M5/60</f>
        <v>8.3333333333333332E-3</v>
      </c>
      <c r="O5">
        <f t="shared" ref="O5:O7" si="1">N5/24</f>
        <v>3.4722222222222224E-4</v>
      </c>
    </row>
    <row r="6" spans="1:15" x14ac:dyDescent="0.2">
      <c r="A6" t="s">
        <v>12</v>
      </c>
      <c r="B6" s="1">
        <v>0.27987563999999998</v>
      </c>
      <c r="K6" t="s">
        <v>26</v>
      </c>
      <c r="L6">
        <f>L5*47</f>
        <v>1410</v>
      </c>
      <c r="M6">
        <f>L6/60</f>
        <v>23.5</v>
      </c>
      <c r="N6">
        <f t="shared" si="0"/>
        <v>0.39166666666666666</v>
      </c>
      <c r="O6">
        <f t="shared" si="1"/>
        <v>1.6319444444444445E-2</v>
      </c>
    </row>
    <row r="7" spans="1:15" x14ac:dyDescent="0.2">
      <c r="A7" t="s">
        <v>13</v>
      </c>
      <c r="B7" s="1">
        <v>0.52787704999999996</v>
      </c>
      <c r="K7" t="s">
        <v>28</v>
      </c>
      <c r="L7">
        <f>10*L6</f>
        <v>14100</v>
      </c>
      <c r="M7">
        <f>L7/60</f>
        <v>235</v>
      </c>
      <c r="N7">
        <f t="shared" si="0"/>
        <v>3.9166666666666665</v>
      </c>
      <c r="O7">
        <f t="shared" si="1"/>
        <v>0.16319444444444445</v>
      </c>
    </row>
    <row r="8" spans="1:15" x14ac:dyDescent="0.2">
      <c r="A8" t="s">
        <v>14</v>
      </c>
      <c r="B8">
        <v>0.12498036</v>
      </c>
    </row>
    <row r="9" spans="1:15" x14ac:dyDescent="0.2">
      <c r="A9" t="s">
        <v>15</v>
      </c>
    </row>
    <row r="10" spans="1:15" x14ac:dyDescent="0.2">
      <c r="A10" t="s">
        <v>16</v>
      </c>
    </row>
    <row r="11" spans="1:15" x14ac:dyDescent="0.2">
      <c r="A11" t="s">
        <v>17</v>
      </c>
    </row>
    <row r="12" spans="1:15" x14ac:dyDescent="0.2">
      <c r="A12" t="s">
        <v>18</v>
      </c>
      <c r="K12">
        <v>5</v>
      </c>
      <c r="L12">
        <v>4</v>
      </c>
      <c r="M12">
        <v>3</v>
      </c>
      <c r="N12">
        <v>2</v>
      </c>
      <c r="O12">
        <v>1</v>
      </c>
    </row>
    <row r="13" spans="1:15" x14ac:dyDescent="0.2">
      <c r="A13" t="s">
        <v>19</v>
      </c>
      <c r="K13">
        <f>1/K12</f>
        <v>0.2</v>
      </c>
      <c r="L13">
        <f t="shared" ref="L13:O13" si="2">1/L12</f>
        <v>0.25</v>
      </c>
      <c r="M13">
        <f t="shared" si="2"/>
        <v>0.33333333333333331</v>
      </c>
      <c r="N13">
        <f t="shared" si="2"/>
        <v>0.5</v>
      </c>
      <c r="O13">
        <f t="shared" si="2"/>
        <v>1</v>
      </c>
    </row>
    <row r="14" spans="1:15" x14ac:dyDescent="0.2">
      <c r="A14" t="s">
        <v>20</v>
      </c>
      <c r="K14">
        <f>-K13</f>
        <v>-0.2</v>
      </c>
      <c r="L14">
        <f t="shared" ref="L14:O14" si="3">-L13</f>
        <v>-0.25</v>
      </c>
      <c r="M14">
        <f t="shared" si="3"/>
        <v>-0.33333333333333331</v>
      </c>
      <c r="N14">
        <f t="shared" si="3"/>
        <v>-0.5</v>
      </c>
      <c r="O14">
        <f t="shared" si="3"/>
        <v>-1</v>
      </c>
    </row>
    <row r="15" spans="1:15" x14ac:dyDescent="0.2">
      <c r="A15" t="s">
        <v>21</v>
      </c>
      <c r="K15">
        <f>EXP(K14)</f>
        <v>0.81873075307798182</v>
      </c>
      <c r="L15">
        <f t="shared" ref="L15:O15" si="4">EXP(L14)</f>
        <v>0.77880078307140488</v>
      </c>
      <c r="M15">
        <f t="shared" si="4"/>
        <v>0.71653131057378927</v>
      </c>
      <c r="N15">
        <f t="shared" si="4"/>
        <v>0.60653065971263342</v>
      </c>
      <c r="O15">
        <f t="shared" si="4"/>
        <v>0.36787944117144233</v>
      </c>
    </row>
    <row r="16" spans="1:15" x14ac:dyDescent="0.2">
      <c r="K16">
        <f>EXP(-5+K12)</f>
        <v>1</v>
      </c>
      <c r="L16">
        <f t="shared" ref="L16:O16" si="5">EXP(-5+L12)</f>
        <v>0.36787944117144233</v>
      </c>
      <c r="M16">
        <f t="shared" si="5"/>
        <v>0.1353352832366127</v>
      </c>
      <c r="N16">
        <f t="shared" si="5"/>
        <v>4.9787068367863944E-2</v>
      </c>
      <c r="O16">
        <f t="shared" si="5"/>
        <v>1.8315638888734179E-2</v>
      </c>
    </row>
    <row r="17" spans="11:15" x14ac:dyDescent="0.2">
      <c r="K17">
        <f>1/(7-K12)</f>
        <v>0.5</v>
      </c>
      <c r="L17">
        <f t="shared" ref="L17:O17" si="6">1/(7-L12)</f>
        <v>0.33333333333333331</v>
      </c>
      <c r="M17">
        <f t="shared" si="6"/>
        <v>0.25</v>
      </c>
      <c r="N17">
        <f t="shared" si="6"/>
        <v>0.2</v>
      </c>
      <c r="O17">
        <f t="shared" si="6"/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Slack, Emma</dc:creator>
  <cp:lastModifiedBy>Slack, Emma</cp:lastModifiedBy>
  <dcterms:created xsi:type="dcterms:W3CDTF">2024-04-17T20:03:31Z</dcterms:created>
  <dcterms:modified xsi:type="dcterms:W3CDTF">2024-04-23T21:51:30Z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2024-04-17T20:30:13Z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78e0da6e-3f92-4b6a-9a79-7a59c5173e50</vt:lpwstr>
  </property>
  <property fmtid="{D5CDD505-2E9C-101B-9397-08002B2CF9AE}" pid="8" name="MSIP_Label_95965d95-ecc0-4720-b759-1f33c42ed7da_ContentBits">
    <vt:lpwstr>0</vt:lpwstr>
  </property>
</Properties>
</file>