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 Agbor\Desktop\Python\ITA\"/>
    </mc:Choice>
  </mc:AlternateContent>
  <bookViews>
    <workbookView xWindow="0" yWindow="0" windowWidth="24000" windowHeight="9630" firstSheet="11" activeTab="13"/>
  </bookViews>
  <sheets>
    <sheet name="Calabar" sheetId="1" r:id="rId1"/>
    <sheet name="Calabar Computed" sheetId="5" r:id="rId2"/>
    <sheet name="Ibadan" sheetId="2" r:id="rId3"/>
    <sheet name="Ibadan Computed" sheetId="6" r:id="rId4"/>
    <sheet name="ibadan1" sheetId="10" r:id="rId5"/>
    <sheet name="Kano" sheetId="3" r:id="rId6"/>
    <sheet name="Kano Computed" sheetId="7" r:id="rId7"/>
    <sheet name="kano1" sheetId="11" r:id="rId8"/>
    <sheet name="T" sheetId="18" r:id="rId9"/>
    <sheet name="Kukawa" sheetId="4" r:id="rId10"/>
    <sheet name="calabar1" sheetId="9" r:id="rId11"/>
    <sheet name="Sheet2" sheetId="15" r:id="rId12"/>
    <sheet name="Kukawa Computed" sheetId="8" r:id="rId13"/>
    <sheet name="kukawa1" sheetId="12" r:id="rId14"/>
    <sheet name="kuk" sheetId="13" r:id="rId15"/>
    <sheet name="cal" sheetId="14" r:id="rId16"/>
    <sheet name="kan" sheetId="17" r:id="rId17"/>
    <sheet name="ibn" sheetId="16" r:id="rId18"/>
  </sheets>
  <definedNames>
    <definedName name="CALABAR_DATA" localSheetId="0">Calabar!$A$1:$O$132</definedName>
    <definedName name="IBADAN_DATA" localSheetId="2">Ibadan!$A$2:$O$133</definedName>
    <definedName name="KANO_DATA" localSheetId="5">Kano!$A$1:$O$132</definedName>
    <definedName name="KUKAWA_DATA" localSheetId="9">Kukawa!$A$1:$O$132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0" l="1"/>
  <c r="U5" i="10" s="1"/>
  <c r="T4" i="10"/>
  <c r="T5" i="10" s="1"/>
  <c r="S4" i="10"/>
  <c r="R4" i="10"/>
  <c r="Q4" i="10"/>
  <c r="Q5" i="10" s="1"/>
  <c r="P4" i="10"/>
  <c r="P5" i="10" s="1"/>
  <c r="O4" i="10"/>
  <c r="N4" i="10"/>
  <c r="M4" i="10"/>
  <c r="M5" i="10" s="1"/>
  <c r="L4" i="10"/>
  <c r="L5" i="10" s="1"/>
  <c r="U3" i="10"/>
  <c r="T3" i="10"/>
  <c r="S3" i="10"/>
  <c r="S5" i="10" s="1"/>
  <c r="R3" i="10"/>
  <c r="R5" i="10" s="1"/>
  <c r="Q3" i="10"/>
  <c r="P3" i="10"/>
  <c r="O3" i="10"/>
  <c r="O5" i="10" s="1"/>
  <c r="N3" i="10"/>
  <c r="N5" i="10" s="1"/>
  <c r="M3" i="10"/>
  <c r="L3" i="10"/>
  <c r="U2" i="10"/>
  <c r="T2" i="10"/>
  <c r="S2" i="10"/>
  <c r="R2" i="10"/>
  <c r="Q2" i="10"/>
  <c r="P2" i="10"/>
  <c r="O2" i="10"/>
  <c r="N2" i="10"/>
  <c r="M2" i="10"/>
  <c r="L2" i="10"/>
  <c r="U4" i="11"/>
  <c r="U5" i="11" s="1"/>
  <c r="T4" i="11"/>
  <c r="T5" i="11" s="1"/>
  <c r="S4" i="11"/>
  <c r="S5" i="11" s="1"/>
  <c r="R4" i="11"/>
  <c r="R5" i="11" s="1"/>
  <c r="Q4" i="11"/>
  <c r="Q5" i="11" s="1"/>
  <c r="P4" i="11"/>
  <c r="P5" i="11" s="1"/>
  <c r="O4" i="11"/>
  <c r="N4" i="11"/>
  <c r="M4" i="11"/>
  <c r="M5" i="11" s="1"/>
  <c r="L4" i="11"/>
  <c r="L5" i="11" s="1"/>
  <c r="U3" i="11"/>
  <c r="T3" i="11"/>
  <c r="S3" i="11"/>
  <c r="R3" i="11"/>
  <c r="Q3" i="11"/>
  <c r="P3" i="11"/>
  <c r="O3" i="11"/>
  <c r="O5" i="11" s="1"/>
  <c r="N3" i="11"/>
  <c r="N5" i="11" s="1"/>
  <c r="M3" i="11"/>
  <c r="L3" i="11"/>
  <c r="U2" i="11"/>
  <c r="T2" i="11"/>
  <c r="S2" i="11"/>
  <c r="R2" i="11"/>
  <c r="Q2" i="11"/>
  <c r="P2" i="11"/>
  <c r="O2" i="11"/>
  <c r="N2" i="11"/>
  <c r="M2" i="11"/>
  <c r="L2" i="11"/>
  <c r="L3" i="9"/>
  <c r="L2" i="9"/>
  <c r="U4" i="9"/>
  <c r="U5" i="9" s="1"/>
  <c r="T4" i="9"/>
  <c r="T5" i="9" s="1"/>
  <c r="S4" i="9"/>
  <c r="R4" i="9"/>
  <c r="Q4" i="9"/>
  <c r="Q5" i="9" s="1"/>
  <c r="P4" i="9"/>
  <c r="P5" i="9" s="1"/>
  <c r="O4" i="9"/>
  <c r="N4" i="9"/>
  <c r="M4" i="9"/>
  <c r="M5" i="9" s="1"/>
  <c r="L4" i="9"/>
  <c r="L5" i="9" s="1"/>
  <c r="U3" i="9"/>
  <c r="T3" i="9"/>
  <c r="S3" i="9"/>
  <c r="S5" i="9" s="1"/>
  <c r="R3" i="9"/>
  <c r="R5" i="9" s="1"/>
  <c r="Q3" i="9"/>
  <c r="P3" i="9"/>
  <c r="O3" i="9"/>
  <c r="O5" i="9" s="1"/>
  <c r="N3" i="9"/>
  <c r="N5" i="9" s="1"/>
  <c r="M3" i="9"/>
  <c r="U2" i="9"/>
  <c r="T2" i="9"/>
  <c r="S2" i="9"/>
  <c r="R2" i="9"/>
  <c r="Q2" i="9"/>
  <c r="P2" i="9"/>
  <c r="O2" i="9"/>
  <c r="N2" i="9"/>
  <c r="M2" i="9"/>
  <c r="M5" i="12"/>
  <c r="N5" i="12"/>
  <c r="O5" i="12"/>
  <c r="P5" i="12"/>
  <c r="Q5" i="12"/>
  <c r="R5" i="12"/>
  <c r="S5" i="12"/>
  <c r="T5" i="12"/>
  <c r="U5" i="12"/>
  <c r="L5" i="12"/>
  <c r="M2" i="12"/>
  <c r="N2" i="12"/>
  <c r="O2" i="12"/>
  <c r="P2" i="12"/>
  <c r="Q2" i="12"/>
  <c r="R2" i="12"/>
  <c r="S2" i="12"/>
  <c r="T2" i="12"/>
  <c r="U2" i="12"/>
  <c r="L2" i="12"/>
  <c r="M4" i="12"/>
  <c r="N4" i="12"/>
  <c r="O4" i="12"/>
  <c r="P4" i="12"/>
  <c r="Q4" i="12"/>
  <c r="R4" i="12"/>
  <c r="S4" i="12"/>
  <c r="T4" i="12"/>
  <c r="U4" i="12"/>
  <c r="L4" i="12"/>
  <c r="M3" i="12"/>
  <c r="N3" i="12"/>
  <c r="O3" i="12"/>
  <c r="P3" i="12"/>
  <c r="Q3" i="12"/>
  <c r="R3" i="12"/>
  <c r="S3" i="12"/>
  <c r="T3" i="12"/>
  <c r="U3" i="12"/>
  <c r="L3" i="12"/>
  <c r="G43" i="11" l="1"/>
  <c r="G42" i="11"/>
  <c r="G43" i="10"/>
  <c r="G42" i="10"/>
  <c r="E43" i="11"/>
  <c r="E42" i="11"/>
  <c r="E42" i="10"/>
  <c r="E43" i="10"/>
  <c r="G43" i="9"/>
  <c r="G42" i="9"/>
  <c r="E43" i="9"/>
  <c r="E42" i="9"/>
  <c r="O516" i="8" l="1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60" i="8"/>
  <c r="O434" i="8"/>
  <c r="O436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5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4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2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3" i="8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392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1" i="7"/>
  <c r="O34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3" i="7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3" i="6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05" i="5"/>
  <c r="AC52" i="4" l="1"/>
  <c r="AB52" i="4"/>
  <c r="AA52" i="4"/>
  <c r="Z52" i="4"/>
  <c r="Y52" i="4"/>
  <c r="X52" i="4"/>
  <c r="W52" i="4"/>
  <c r="V52" i="4"/>
  <c r="U52" i="4"/>
  <c r="T52" i="4"/>
  <c r="S52" i="4"/>
  <c r="R52" i="4"/>
  <c r="Q52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J177" i="8"/>
  <c r="J349" i="8" s="1"/>
  <c r="D129" i="8"/>
  <c r="D215" i="8" s="1"/>
  <c r="D387" i="8" s="1"/>
  <c r="L128" i="8"/>
  <c r="L214" i="8" s="1"/>
  <c r="L386" i="8" s="1"/>
  <c r="N127" i="8"/>
  <c r="N213" i="8" s="1"/>
  <c r="N385" i="8" s="1"/>
  <c r="I127" i="8"/>
  <c r="I213" i="8" s="1"/>
  <c r="I385" i="8" s="1"/>
  <c r="K126" i="8"/>
  <c r="K212" i="8" s="1"/>
  <c r="K384" i="8" s="1"/>
  <c r="F126" i="8"/>
  <c r="F212" i="8" s="1"/>
  <c r="F384" i="8" s="1"/>
  <c r="H125" i="8"/>
  <c r="H211" i="8" s="1"/>
  <c r="H383" i="8" s="1"/>
  <c r="C125" i="8"/>
  <c r="C211" i="8" s="1"/>
  <c r="C383" i="8" s="1"/>
  <c r="E124" i="8"/>
  <c r="E210" i="8" s="1"/>
  <c r="E382" i="8" s="1"/>
  <c r="M123" i="8"/>
  <c r="M209" i="8" s="1"/>
  <c r="M381" i="8" s="1"/>
  <c r="B123" i="8"/>
  <c r="B209" i="8" s="1"/>
  <c r="B381" i="8" s="1"/>
  <c r="J122" i="8"/>
  <c r="J208" i="8" s="1"/>
  <c r="J380" i="8" s="1"/>
  <c r="L121" i="8"/>
  <c r="L207" i="8" s="1"/>
  <c r="L379" i="8" s="1"/>
  <c r="H121" i="8"/>
  <c r="H207" i="8" s="1"/>
  <c r="H379" i="8" s="1"/>
  <c r="I120" i="8"/>
  <c r="I206" i="8" s="1"/>
  <c r="I378" i="8" s="1"/>
  <c r="E120" i="8"/>
  <c r="E206" i="8" s="1"/>
  <c r="E378" i="8" s="1"/>
  <c r="F119" i="8"/>
  <c r="F205" i="8" s="1"/>
  <c r="F377" i="8" s="1"/>
  <c r="B119" i="8"/>
  <c r="B205" i="8" s="1"/>
  <c r="B377" i="8" s="1"/>
  <c r="C118" i="8"/>
  <c r="C204" i="8" s="1"/>
  <c r="C376" i="8" s="1"/>
  <c r="L117" i="8"/>
  <c r="L203" i="8" s="1"/>
  <c r="L375" i="8" s="1"/>
  <c r="M116" i="8"/>
  <c r="M202" i="8" s="1"/>
  <c r="M374" i="8" s="1"/>
  <c r="I116" i="8"/>
  <c r="I202" i="8" s="1"/>
  <c r="I374" i="8" s="1"/>
  <c r="J115" i="8"/>
  <c r="J201" i="8" s="1"/>
  <c r="J373" i="8" s="1"/>
  <c r="F115" i="8"/>
  <c r="F201" i="8" s="1"/>
  <c r="F373" i="8" s="1"/>
  <c r="G114" i="8"/>
  <c r="G200" i="8" s="1"/>
  <c r="G372" i="8" s="1"/>
  <c r="C114" i="8"/>
  <c r="C200" i="8" s="1"/>
  <c r="C372" i="8" s="1"/>
  <c r="D113" i="8"/>
  <c r="D199" i="8" s="1"/>
  <c r="D371" i="8" s="1"/>
  <c r="M112" i="8"/>
  <c r="M198" i="8" s="1"/>
  <c r="M370" i="8" s="1"/>
  <c r="N111" i="8"/>
  <c r="N197" i="8" s="1"/>
  <c r="N369" i="8" s="1"/>
  <c r="J111" i="8"/>
  <c r="J197" i="8" s="1"/>
  <c r="J369" i="8" s="1"/>
  <c r="K110" i="8"/>
  <c r="K196" i="8" s="1"/>
  <c r="K368" i="8" s="1"/>
  <c r="G110" i="8"/>
  <c r="G196" i="8" s="1"/>
  <c r="G368" i="8" s="1"/>
  <c r="H109" i="8"/>
  <c r="H195" i="8" s="1"/>
  <c r="H367" i="8" s="1"/>
  <c r="D109" i="8"/>
  <c r="D195" i="8" s="1"/>
  <c r="D367" i="8" s="1"/>
  <c r="E108" i="8"/>
  <c r="E194" i="8" s="1"/>
  <c r="E366" i="8" s="1"/>
  <c r="N107" i="8"/>
  <c r="N193" i="8" s="1"/>
  <c r="N365" i="8" s="1"/>
  <c r="B107" i="8"/>
  <c r="B193" i="8" s="1"/>
  <c r="B365" i="8" s="1"/>
  <c r="K106" i="8"/>
  <c r="K192" i="8" s="1"/>
  <c r="K364" i="8" s="1"/>
  <c r="L105" i="8"/>
  <c r="L191" i="8" s="1"/>
  <c r="L363" i="8" s="1"/>
  <c r="H105" i="8"/>
  <c r="H191" i="8" s="1"/>
  <c r="H363" i="8" s="1"/>
  <c r="I104" i="8"/>
  <c r="I190" i="8" s="1"/>
  <c r="I362" i="8" s="1"/>
  <c r="E104" i="8"/>
  <c r="E190" i="8" s="1"/>
  <c r="E362" i="8" s="1"/>
  <c r="F103" i="8"/>
  <c r="F189" i="8" s="1"/>
  <c r="F361" i="8" s="1"/>
  <c r="B103" i="8"/>
  <c r="B189" i="8" s="1"/>
  <c r="B361" i="8" s="1"/>
  <c r="C102" i="8"/>
  <c r="C188" i="8" s="1"/>
  <c r="C360" i="8" s="1"/>
  <c r="L101" i="8"/>
  <c r="L187" i="8" s="1"/>
  <c r="L359" i="8" s="1"/>
  <c r="M100" i="8"/>
  <c r="M186" i="8" s="1"/>
  <c r="M358" i="8" s="1"/>
  <c r="I100" i="8"/>
  <c r="I186" i="8" s="1"/>
  <c r="I358" i="8" s="1"/>
  <c r="J99" i="8"/>
  <c r="J185" i="8" s="1"/>
  <c r="J357" i="8" s="1"/>
  <c r="F99" i="8"/>
  <c r="F185" i="8" s="1"/>
  <c r="F357" i="8" s="1"/>
  <c r="G98" i="8"/>
  <c r="G184" i="8" s="1"/>
  <c r="G356" i="8" s="1"/>
  <c r="C98" i="8"/>
  <c r="C184" i="8" s="1"/>
  <c r="C356" i="8" s="1"/>
  <c r="D97" i="8"/>
  <c r="D183" i="8" s="1"/>
  <c r="D355" i="8" s="1"/>
  <c r="M96" i="8"/>
  <c r="M182" i="8" s="1"/>
  <c r="M354" i="8" s="1"/>
  <c r="N95" i="8"/>
  <c r="N181" i="8" s="1"/>
  <c r="N353" i="8" s="1"/>
  <c r="J95" i="8"/>
  <c r="J181" i="8" s="1"/>
  <c r="J353" i="8" s="1"/>
  <c r="K94" i="8"/>
  <c r="K180" i="8" s="1"/>
  <c r="K352" i="8" s="1"/>
  <c r="G94" i="8"/>
  <c r="G180" i="8" s="1"/>
  <c r="G352" i="8" s="1"/>
  <c r="H93" i="8"/>
  <c r="H179" i="8" s="1"/>
  <c r="H351" i="8" s="1"/>
  <c r="D93" i="8"/>
  <c r="D179" i="8" s="1"/>
  <c r="D351" i="8" s="1"/>
  <c r="E92" i="8"/>
  <c r="E178" i="8" s="1"/>
  <c r="E350" i="8" s="1"/>
  <c r="N91" i="8"/>
  <c r="N177" i="8" s="1"/>
  <c r="N349" i="8" s="1"/>
  <c r="B91" i="8"/>
  <c r="B177" i="8" s="1"/>
  <c r="B349" i="8" s="1"/>
  <c r="K90" i="8"/>
  <c r="K176" i="8" s="1"/>
  <c r="K348" i="8" s="1"/>
  <c r="N86" i="8"/>
  <c r="M86" i="8"/>
  <c r="L86" i="8"/>
  <c r="L129" i="8" s="1"/>
  <c r="L215" i="8" s="1"/>
  <c r="L387" i="8" s="1"/>
  <c r="K86" i="8"/>
  <c r="J86" i="8"/>
  <c r="I86" i="8"/>
  <c r="H86" i="8"/>
  <c r="H129" i="8" s="1"/>
  <c r="H215" i="8" s="1"/>
  <c r="H387" i="8" s="1"/>
  <c r="G86" i="8"/>
  <c r="F86" i="8"/>
  <c r="E86" i="8"/>
  <c r="D86" i="8"/>
  <c r="C86" i="8"/>
  <c r="B86" i="8"/>
  <c r="N85" i="8"/>
  <c r="M85" i="8"/>
  <c r="M128" i="8" s="1"/>
  <c r="M214" i="8" s="1"/>
  <c r="M386" i="8" s="1"/>
  <c r="L85" i="8"/>
  <c r="K85" i="8"/>
  <c r="J85" i="8"/>
  <c r="I85" i="8"/>
  <c r="I128" i="8" s="1"/>
  <c r="I214" i="8" s="1"/>
  <c r="I386" i="8" s="1"/>
  <c r="H85" i="8"/>
  <c r="G85" i="8"/>
  <c r="F85" i="8"/>
  <c r="E85" i="8"/>
  <c r="E128" i="8" s="1"/>
  <c r="E214" i="8" s="1"/>
  <c r="E386" i="8" s="1"/>
  <c r="D85" i="8"/>
  <c r="D128" i="8" s="1"/>
  <c r="D214" i="8" s="1"/>
  <c r="C85" i="8"/>
  <c r="B85" i="8"/>
  <c r="N84" i="8"/>
  <c r="M84" i="8"/>
  <c r="L84" i="8"/>
  <c r="K84" i="8"/>
  <c r="J84" i="8"/>
  <c r="J127" i="8" s="1"/>
  <c r="J213" i="8" s="1"/>
  <c r="J385" i="8" s="1"/>
  <c r="I84" i="8"/>
  <c r="H84" i="8"/>
  <c r="G84" i="8"/>
  <c r="F84" i="8"/>
  <c r="F127" i="8" s="1"/>
  <c r="F213" i="8" s="1"/>
  <c r="F385" i="8" s="1"/>
  <c r="E84" i="8"/>
  <c r="D84" i="8"/>
  <c r="C84" i="8"/>
  <c r="B84" i="8"/>
  <c r="B127" i="8" s="1"/>
  <c r="B213" i="8" s="1"/>
  <c r="B385" i="8" s="1"/>
  <c r="N83" i="8"/>
  <c r="N126" i="8" s="1"/>
  <c r="N212" i="8" s="1"/>
  <c r="M83" i="8"/>
  <c r="L83" i="8"/>
  <c r="K83" i="8"/>
  <c r="J83" i="8"/>
  <c r="I83" i="8"/>
  <c r="H83" i="8"/>
  <c r="G83" i="8"/>
  <c r="G126" i="8" s="1"/>
  <c r="G212" i="8" s="1"/>
  <c r="G384" i="8" s="1"/>
  <c r="F83" i="8"/>
  <c r="E83" i="8"/>
  <c r="D83" i="8"/>
  <c r="C83" i="8"/>
  <c r="C126" i="8" s="1"/>
  <c r="C212" i="8" s="1"/>
  <c r="C384" i="8" s="1"/>
  <c r="B83" i="8"/>
  <c r="N82" i="8"/>
  <c r="M82" i="8"/>
  <c r="L82" i="8"/>
  <c r="L125" i="8" s="1"/>
  <c r="L211" i="8" s="1"/>
  <c r="L383" i="8" s="1"/>
  <c r="K82" i="8"/>
  <c r="K125" i="8" s="1"/>
  <c r="K211" i="8" s="1"/>
  <c r="J82" i="8"/>
  <c r="I82" i="8"/>
  <c r="H82" i="8"/>
  <c r="G82" i="8"/>
  <c r="F82" i="8"/>
  <c r="E82" i="8"/>
  <c r="D82" i="8"/>
  <c r="D125" i="8" s="1"/>
  <c r="D211" i="8" s="1"/>
  <c r="D383" i="8" s="1"/>
  <c r="C82" i="8"/>
  <c r="B82" i="8"/>
  <c r="N81" i="8"/>
  <c r="M81" i="8"/>
  <c r="M124" i="8" s="1"/>
  <c r="M210" i="8" s="1"/>
  <c r="M382" i="8" s="1"/>
  <c r="L81" i="8"/>
  <c r="K81" i="8"/>
  <c r="J81" i="8"/>
  <c r="I81" i="8"/>
  <c r="I124" i="8" s="1"/>
  <c r="I210" i="8" s="1"/>
  <c r="I382" i="8" s="1"/>
  <c r="H81" i="8"/>
  <c r="H124" i="8" s="1"/>
  <c r="H210" i="8" s="1"/>
  <c r="G81" i="8"/>
  <c r="F81" i="8"/>
  <c r="E81" i="8"/>
  <c r="D81" i="8"/>
  <c r="C81" i="8"/>
  <c r="B81" i="8"/>
  <c r="N80" i="8"/>
  <c r="N123" i="8" s="1"/>
  <c r="N209" i="8" s="1"/>
  <c r="N381" i="8" s="1"/>
  <c r="M80" i="8"/>
  <c r="L80" i="8"/>
  <c r="K80" i="8"/>
  <c r="J80" i="8"/>
  <c r="J123" i="8" s="1"/>
  <c r="J209" i="8" s="1"/>
  <c r="J381" i="8" s="1"/>
  <c r="I80" i="8"/>
  <c r="H80" i="8"/>
  <c r="G80" i="8"/>
  <c r="F80" i="8"/>
  <c r="F123" i="8" s="1"/>
  <c r="F209" i="8" s="1"/>
  <c r="F381" i="8" s="1"/>
  <c r="E80" i="8"/>
  <c r="E123" i="8" s="1"/>
  <c r="E209" i="8" s="1"/>
  <c r="D80" i="8"/>
  <c r="C80" i="8"/>
  <c r="B80" i="8"/>
  <c r="N79" i="8"/>
  <c r="M79" i="8"/>
  <c r="L79" i="8"/>
  <c r="K79" i="8"/>
  <c r="K122" i="8" s="1"/>
  <c r="K208" i="8" s="1"/>
  <c r="K380" i="8" s="1"/>
  <c r="J79" i="8"/>
  <c r="I79" i="8"/>
  <c r="H79" i="8"/>
  <c r="G79" i="8"/>
  <c r="G122" i="8" s="1"/>
  <c r="G208" i="8" s="1"/>
  <c r="G380" i="8" s="1"/>
  <c r="F79" i="8"/>
  <c r="E79" i="8"/>
  <c r="D79" i="8"/>
  <c r="C79" i="8"/>
  <c r="C122" i="8" s="1"/>
  <c r="C208" i="8" s="1"/>
  <c r="C380" i="8" s="1"/>
  <c r="B79" i="8"/>
  <c r="B122" i="8" s="1"/>
  <c r="B208" i="8" s="1"/>
  <c r="N78" i="8"/>
  <c r="M78" i="8"/>
  <c r="L78" i="8"/>
  <c r="K78" i="8"/>
  <c r="J78" i="8"/>
  <c r="I78" i="8"/>
  <c r="H78" i="8"/>
  <c r="G78" i="8"/>
  <c r="G121" i="8" s="1"/>
  <c r="G207" i="8" s="1"/>
  <c r="G379" i="8" s="1"/>
  <c r="F78" i="8"/>
  <c r="E78" i="8"/>
  <c r="D78" i="8"/>
  <c r="D121" i="8" s="1"/>
  <c r="D207" i="8" s="1"/>
  <c r="D379" i="8" s="1"/>
  <c r="C78" i="8"/>
  <c r="C121" i="8" s="1"/>
  <c r="C207" i="8" s="1"/>
  <c r="B78" i="8"/>
  <c r="N77" i="8"/>
  <c r="M77" i="8"/>
  <c r="L77" i="8"/>
  <c r="K77" i="8"/>
  <c r="J77" i="8"/>
  <c r="I77" i="8"/>
  <c r="H77" i="8"/>
  <c r="G77" i="8"/>
  <c r="F77" i="8"/>
  <c r="E77" i="8"/>
  <c r="D77" i="8"/>
  <c r="D120" i="8" s="1"/>
  <c r="D206" i="8" s="1"/>
  <c r="D378" i="8" s="1"/>
  <c r="C77" i="8"/>
  <c r="B77" i="8"/>
  <c r="N76" i="8"/>
  <c r="N119" i="8" s="1"/>
  <c r="N205" i="8" s="1"/>
  <c r="N377" i="8" s="1"/>
  <c r="M76" i="8"/>
  <c r="M119" i="8" s="1"/>
  <c r="M205" i="8" s="1"/>
  <c r="L76" i="8"/>
  <c r="K76" i="8"/>
  <c r="K119" i="8" s="1"/>
  <c r="K205" i="8" s="1"/>
  <c r="K377" i="8" s="1"/>
  <c r="J76" i="8"/>
  <c r="I76" i="8"/>
  <c r="H76" i="8"/>
  <c r="G76" i="8"/>
  <c r="F76" i="8"/>
  <c r="E76" i="8"/>
  <c r="D76" i="8"/>
  <c r="C76" i="8"/>
  <c r="B76" i="8"/>
  <c r="N75" i="8"/>
  <c r="N118" i="8" s="1"/>
  <c r="N204" i="8" s="1"/>
  <c r="N376" i="8" s="1"/>
  <c r="M75" i="8"/>
  <c r="L75" i="8"/>
  <c r="K75" i="8"/>
  <c r="K118" i="8" s="1"/>
  <c r="K204" i="8" s="1"/>
  <c r="K376" i="8" s="1"/>
  <c r="J75" i="8"/>
  <c r="J118" i="8" s="1"/>
  <c r="J204" i="8" s="1"/>
  <c r="I75" i="8"/>
  <c r="H75" i="8"/>
  <c r="H118" i="8" s="1"/>
  <c r="H204" i="8" s="1"/>
  <c r="H376" i="8" s="1"/>
  <c r="G75" i="8"/>
  <c r="F75" i="8"/>
  <c r="E75" i="8"/>
  <c r="D75" i="8"/>
  <c r="C75" i="8"/>
  <c r="B75" i="8"/>
  <c r="N74" i="8"/>
  <c r="M74" i="8"/>
  <c r="L74" i="8"/>
  <c r="K74" i="8"/>
  <c r="K117" i="8" s="1"/>
  <c r="K203" i="8" s="1"/>
  <c r="K375" i="8" s="1"/>
  <c r="J74" i="8"/>
  <c r="I74" i="8"/>
  <c r="H74" i="8"/>
  <c r="H117" i="8" s="1"/>
  <c r="H203" i="8" s="1"/>
  <c r="H375" i="8" s="1"/>
  <c r="G74" i="8"/>
  <c r="G117" i="8" s="1"/>
  <c r="G203" i="8" s="1"/>
  <c r="F74" i="8"/>
  <c r="E74" i="8"/>
  <c r="E117" i="8" s="1"/>
  <c r="E203" i="8" s="1"/>
  <c r="E375" i="8" s="1"/>
  <c r="D74" i="8"/>
  <c r="C74" i="8"/>
  <c r="B74" i="8"/>
  <c r="N73" i="8"/>
  <c r="M73" i="8"/>
  <c r="L73" i="8"/>
  <c r="K73" i="8"/>
  <c r="J73" i="8"/>
  <c r="I73" i="8"/>
  <c r="H73" i="8"/>
  <c r="H116" i="8" s="1"/>
  <c r="H202" i="8" s="1"/>
  <c r="H374" i="8" s="1"/>
  <c r="G73" i="8"/>
  <c r="F73" i="8"/>
  <c r="E73" i="8"/>
  <c r="E116" i="8" s="1"/>
  <c r="E202" i="8" s="1"/>
  <c r="E374" i="8" s="1"/>
  <c r="D73" i="8"/>
  <c r="D116" i="8" s="1"/>
  <c r="D202" i="8" s="1"/>
  <c r="C73" i="8"/>
  <c r="B73" i="8"/>
  <c r="N72" i="8"/>
  <c r="M72" i="8"/>
  <c r="L72" i="8"/>
  <c r="K72" i="8"/>
  <c r="J72" i="8"/>
  <c r="I72" i="8"/>
  <c r="H72" i="8"/>
  <c r="G72" i="8"/>
  <c r="F72" i="8"/>
  <c r="E72" i="8"/>
  <c r="E115" i="8" s="1"/>
  <c r="E201" i="8" s="1"/>
  <c r="E373" i="8" s="1"/>
  <c r="D72" i="8"/>
  <c r="C72" i="8"/>
  <c r="B72" i="8"/>
  <c r="B115" i="8" s="1"/>
  <c r="B201" i="8" s="1"/>
  <c r="B373" i="8" s="1"/>
  <c r="N71" i="8"/>
  <c r="N114" i="8" s="1"/>
  <c r="N200" i="8" s="1"/>
  <c r="M71" i="8"/>
  <c r="L71" i="8"/>
  <c r="L114" i="8" s="1"/>
  <c r="L200" i="8" s="1"/>
  <c r="L372" i="8" s="1"/>
  <c r="K71" i="8"/>
  <c r="J71" i="8"/>
  <c r="I71" i="8"/>
  <c r="H71" i="8"/>
  <c r="G71" i="8"/>
  <c r="F71" i="8"/>
  <c r="E71" i="8"/>
  <c r="D71" i="8"/>
  <c r="C71" i="8"/>
  <c r="B71" i="8"/>
  <c r="B114" i="8" s="1"/>
  <c r="B200" i="8" s="1"/>
  <c r="B372" i="8" s="1"/>
  <c r="N70" i="8"/>
  <c r="M70" i="8"/>
  <c r="L70" i="8"/>
  <c r="L113" i="8" s="1"/>
  <c r="L199" i="8" s="1"/>
  <c r="L371" i="8" s="1"/>
  <c r="K70" i="8"/>
  <c r="K113" i="8" s="1"/>
  <c r="K199" i="8" s="1"/>
  <c r="J70" i="8"/>
  <c r="I70" i="8"/>
  <c r="I113" i="8" s="1"/>
  <c r="I199" i="8" s="1"/>
  <c r="I371" i="8" s="1"/>
  <c r="H70" i="8"/>
  <c r="G70" i="8"/>
  <c r="F70" i="8"/>
  <c r="E70" i="8"/>
  <c r="D70" i="8"/>
  <c r="C70" i="8"/>
  <c r="B70" i="8"/>
  <c r="N69" i="8"/>
  <c r="M69" i="8"/>
  <c r="L69" i="8"/>
  <c r="L112" i="8" s="1"/>
  <c r="L198" i="8" s="1"/>
  <c r="L370" i="8" s="1"/>
  <c r="K69" i="8"/>
  <c r="J69" i="8"/>
  <c r="I69" i="8"/>
  <c r="I112" i="8" s="1"/>
  <c r="I198" i="8" s="1"/>
  <c r="I370" i="8" s="1"/>
  <c r="H69" i="8"/>
  <c r="H112" i="8" s="1"/>
  <c r="H198" i="8" s="1"/>
  <c r="G69" i="8"/>
  <c r="F69" i="8"/>
  <c r="F112" i="8" s="1"/>
  <c r="F198" i="8" s="1"/>
  <c r="F370" i="8" s="1"/>
  <c r="E69" i="8"/>
  <c r="D69" i="8"/>
  <c r="C69" i="8"/>
  <c r="B69" i="8"/>
  <c r="N68" i="8"/>
  <c r="M68" i="8"/>
  <c r="L68" i="8"/>
  <c r="K68" i="8"/>
  <c r="J68" i="8"/>
  <c r="I68" i="8"/>
  <c r="I111" i="8" s="1"/>
  <c r="I197" i="8" s="1"/>
  <c r="I369" i="8" s="1"/>
  <c r="H68" i="8"/>
  <c r="G68" i="8"/>
  <c r="F68" i="8"/>
  <c r="F111" i="8" s="1"/>
  <c r="F197" i="8" s="1"/>
  <c r="F369" i="8" s="1"/>
  <c r="E68" i="8"/>
  <c r="E111" i="8" s="1"/>
  <c r="E197" i="8" s="1"/>
  <c r="D68" i="8"/>
  <c r="C68" i="8"/>
  <c r="B68" i="8"/>
  <c r="N67" i="8"/>
  <c r="M67" i="8"/>
  <c r="L67" i="8"/>
  <c r="K67" i="8"/>
  <c r="J67" i="8"/>
  <c r="I67" i="8"/>
  <c r="H67" i="8"/>
  <c r="G67" i="8"/>
  <c r="F67" i="8"/>
  <c r="F110" i="8" s="1"/>
  <c r="F196" i="8" s="1"/>
  <c r="F368" i="8" s="1"/>
  <c r="E67" i="8"/>
  <c r="D67" i="8"/>
  <c r="C67" i="8"/>
  <c r="C110" i="8" s="1"/>
  <c r="C196" i="8" s="1"/>
  <c r="C368" i="8" s="1"/>
  <c r="B67" i="8"/>
  <c r="B110" i="8" s="1"/>
  <c r="B196" i="8" s="1"/>
  <c r="N66" i="8"/>
  <c r="M66" i="8"/>
  <c r="M109" i="8" s="1"/>
  <c r="M195" i="8" s="1"/>
  <c r="M367" i="8" s="1"/>
  <c r="L66" i="8"/>
  <c r="K66" i="8"/>
  <c r="J66" i="8"/>
  <c r="I66" i="8"/>
  <c r="H66" i="8"/>
  <c r="G66" i="8"/>
  <c r="F66" i="8"/>
  <c r="E66" i="8"/>
  <c r="D66" i="8"/>
  <c r="C66" i="8"/>
  <c r="C109" i="8" s="1"/>
  <c r="C195" i="8" s="1"/>
  <c r="C367" i="8" s="1"/>
  <c r="B66" i="8"/>
  <c r="N65" i="8"/>
  <c r="M65" i="8"/>
  <c r="M108" i="8" s="1"/>
  <c r="M194" i="8" s="1"/>
  <c r="M366" i="8" s="1"/>
  <c r="L65" i="8"/>
  <c r="L108" i="8" s="1"/>
  <c r="L194" i="8" s="1"/>
  <c r="K65" i="8"/>
  <c r="J65" i="8"/>
  <c r="J108" i="8" s="1"/>
  <c r="J194" i="8" s="1"/>
  <c r="J366" i="8" s="1"/>
  <c r="I65" i="8"/>
  <c r="H65" i="8"/>
  <c r="G65" i="8"/>
  <c r="F65" i="8"/>
  <c r="E65" i="8"/>
  <c r="D65" i="8"/>
  <c r="C65" i="8"/>
  <c r="B65" i="8"/>
  <c r="N64" i="8"/>
  <c r="M64" i="8"/>
  <c r="M107" i="8" s="1"/>
  <c r="M193" i="8" s="1"/>
  <c r="M365" i="8" s="1"/>
  <c r="L64" i="8"/>
  <c r="K64" i="8"/>
  <c r="J64" i="8"/>
  <c r="J107" i="8" s="1"/>
  <c r="J193" i="8" s="1"/>
  <c r="J365" i="8" s="1"/>
  <c r="I64" i="8"/>
  <c r="I107" i="8" s="1"/>
  <c r="I193" i="8" s="1"/>
  <c r="H64" i="8"/>
  <c r="G64" i="8"/>
  <c r="G107" i="8" s="1"/>
  <c r="G193" i="8" s="1"/>
  <c r="G365" i="8" s="1"/>
  <c r="F64" i="8"/>
  <c r="E64" i="8"/>
  <c r="D64" i="8"/>
  <c r="C64" i="8"/>
  <c r="B64" i="8"/>
  <c r="N63" i="8"/>
  <c r="M63" i="8"/>
  <c r="L63" i="8"/>
  <c r="K63" i="8"/>
  <c r="J63" i="8"/>
  <c r="J106" i="8" s="1"/>
  <c r="J192" i="8" s="1"/>
  <c r="J364" i="8" s="1"/>
  <c r="I63" i="8"/>
  <c r="H63" i="8"/>
  <c r="G63" i="8"/>
  <c r="G106" i="8" s="1"/>
  <c r="G192" i="8" s="1"/>
  <c r="G364" i="8" s="1"/>
  <c r="F63" i="8"/>
  <c r="F106" i="8" s="1"/>
  <c r="F192" i="8" s="1"/>
  <c r="E63" i="8"/>
  <c r="D63" i="8"/>
  <c r="C63" i="8"/>
  <c r="B63" i="8"/>
  <c r="N62" i="8"/>
  <c r="M62" i="8"/>
  <c r="L62" i="8"/>
  <c r="K62" i="8"/>
  <c r="J62" i="8"/>
  <c r="I62" i="8"/>
  <c r="H62" i="8"/>
  <c r="G62" i="8"/>
  <c r="G105" i="8" s="1"/>
  <c r="G191" i="8" s="1"/>
  <c r="G363" i="8" s="1"/>
  <c r="F62" i="8"/>
  <c r="E62" i="8"/>
  <c r="D62" i="8"/>
  <c r="D105" i="8" s="1"/>
  <c r="D191" i="8" s="1"/>
  <c r="D363" i="8" s="1"/>
  <c r="C62" i="8"/>
  <c r="C105" i="8" s="1"/>
  <c r="C191" i="8" s="1"/>
  <c r="B62" i="8"/>
  <c r="N61" i="8"/>
  <c r="M61" i="8"/>
  <c r="L61" i="8"/>
  <c r="K61" i="8"/>
  <c r="J61" i="8"/>
  <c r="I61" i="8"/>
  <c r="H61" i="8"/>
  <c r="G61" i="8"/>
  <c r="F61" i="8"/>
  <c r="E61" i="8"/>
  <c r="D61" i="8"/>
  <c r="D104" i="8" s="1"/>
  <c r="D190" i="8" s="1"/>
  <c r="D362" i="8" s="1"/>
  <c r="C61" i="8"/>
  <c r="B61" i="8"/>
  <c r="N60" i="8"/>
  <c r="N103" i="8" s="1"/>
  <c r="N189" i="8" s="1"/>
  <c r="N361" i="8" s="1"/>
  <c r="M60" i="8"/>
  <c r="M103" i="8" s="1"/>
  <c r="M189" i="8" s="1"/>
  <c r="L60" i="8"/>
  <c r="K60" i="8"/>
  <c r="K103" i="8" s="1"/>
  <c r="K189" i="8" s="1"/>
  <c r="K361" i="8" s="1"/>
  <c r="J60" i="8"/>
  <c r="I60" i="8"/>
  <c r="H60" i="8"/>
  <c r="G60" i="8"/>
  <c r="F60" i="8"/>
  <c r="E60" i="8"/>
  <c r="D60" i="8"/>
  <c r="C60" i="8"/>
  <c r="B60" i="8"/>
  <c r="N59" i="8"/>
  <c r="N102" i="8" s="1"/>
  <c r="N188" i="8" s="1"/>
  <c r="N360" i="8" s="1"/>
  <c r="M59" i="8"/>
  <c r="L59" i="8"/>
  <c r="K59" i="8"/>
  <c r="K102" i="8" s="1"/>
  <c r="K188" i="8" s="1"/>
  <c r="K360" i="8" s="1"/>
  <c r="J59" i="8"/>
  <c r="J102" i="8" s="1"/>
  <c r="J188" i="8" s="1"/>
  <c r="I59" i="8"/>
  <c r="H59" i="8"/>
  <c r="H102" i="8" s="1"/>
  <c r="H188" i="8" s="1"/>
  <c r="H360" i="8" s="1"/>
  <c r="G59" i="8"/>
  <c r="F59" i="8"/>
  <c r="E59" i="8"/>
  <c r="D59" i="8"/>
  <c r="C59" i="8"/>
  <c r="B59" i="8"/>
  <c r="N58" i="8"/>
  <c r="M58" i="8"/>
  <c r="L58" i="8"/>
  <c r="K58" i="8"/>
  <c r="K101" i="8" s="1"/>
  <c r="K187" i="8" s="1"/>
  <c r="K359" i="8" s="1"/>
  <c r="J58" i="8"/>
  <c r="I58" i="8"/>
  <c r="H58" i="8"/>
  <c r="H101" i="8" s="1"/>
  <c r="H187" i="8" s="1"/>
  <c r="H359" i="8" s="1"/>
  <c r="G58" i="8"/>
  <c r="G101" i="8" s="1"/>
  <c r="G187" i="8" s="1"/>
  <c r="F58" i="8"/>
  <c r="E58" i="8"/>
  <c r="D58" i="8"/>
  <c r="C58" i="8"/>
  <c r="B58" i="8"/>
  <c r="N57" i="8"/>
  <c r="M57" i="8"/>
  <c r="L57" i="8"/>
  <c r="K57" i="8"/>
  <c r="J57" i="8"/>
  <c r="I57" i="8"/>
  <c r="H57" i="8"/>
  <c r="H100" i="8" s="1"/>
  <c r="H186" i="8" s="1"/>
  <c r="H358" i="8" s="1"/>
  <c r="G57" i="8"/>
  <c r="F57" i="8"/>
  <c r="E57" i="8"/>
  <c r="E100" i="8" s="1"/>
  <c r="E186" i="8" s="1"/>
  <c r="E358" i="8" s="1"/>
  <c r="D57" i="8"/>
  <c r="D100" i="8" s="1"/>
  <c r="D186" i="8" s="1"/>
  <c r="C57" i="8"/>
  <c r="B57" i="8"/>
  <c r="B100" i="8" s="1"/>
  <c r="B186" i="8" s="1"/>
  <c r="B358" i="8" s="1"/>
  <c r="N56" i="8"/>
  <c r="M56" i="8"/>
  <c r="L56" i="8"/>
  <c r="K56" i="8"/>
  <c r="J56" i="8"/>
  <c r="I56" i="8"/>
  <c r="H56" i="8"/>
  <c r="G56" i="8"/>
  <c r="F56" i="8"/>
  <c r="E56" i="8"/>
  <c r="E99" i="8" s="1"/>
  <c r="E185" i="8" s="1"/>
  <c r="D56" i="8"/>
  <c r="C56" i="8"/>
  <c r="B56" i="8"/>
  <c r="B99" i="8" s="1"/>
  <c r="B185" i="8" s="1"/>
  <c r="B357" i="8" s="1"/>
  <c r="N55" i="8"/>
  <c r="N98" i="8" s="1"/>
  <c r="N184" i="8" s="1"/>
  <c r="M55" i="8"/>
  <c r="L55" i="8"/>
  <c r="L98" i="8" s="1"/>
  <c r="L184" i="8" s="1"/>
  <c r="L356" i="8" s="1"/>
  <c r="K55" i="8"/>
  <c r="J55" i="8"/>
  <c r="I55" i="8"/>
  <c r="H55" i="8"/>
  <c r="G55" i="8"/>
  <c r="F55" i="8"/>
  <c r="E55" i="8"/>
  <c r="D55" i="8"/>
  <c r="C55" i="8"/>
  <c r="B55" i="8"/>
  <c r="B98" i="8" s="1"/>
  <c r="B184" i="8" s="1"/>
  <c r="B356" i="8" s="1"/>
  <c r="N54" i="8"/>
  <c r="M54" i="8"/>
  <c r="L54" i="8"/>
  <c r="L97" i="8" s="1"/>
  <c r="L183" i="8" s="1"/>
  <c r="L355" i="8" s="1"/>
  <c r="K54" i="8"/>
  <c r="K97" i="8" s="1"/>
  <c r="K183" i="8" s="1"/>
  <c r="J54" i="8"/>
  <c r="I54" i="8"/>
  <c r="I97" i="8" s="1"/>
  <c r="I183" i="8" s="1"/>
  <c r="I355" i="8" s="1"/>
  <c r="H54" i="8"/>
  <c r="G54" i="8"/>
  <c r="F54" i="8"/>
  <c r="E54" i="8"/>
  <c r="D54" i="8"/>
  <c r="C54" i="8"/>
  <c r="B54" i="8"/>
  <c r="N53" i="8"/>
  <c r="M53" i="8"/>
  <c r="L53" i="8"/>
  <c r="L96" i="8" s="1"/>
  <c r="L182" i="8" s="1"/>
  <c r="L354" i="8" s="1"/>
  <c r="K53" i="8"/>
  <c r="J53" i="8"/>
  <c r="I53" i="8"/>
  <c r="I96" i="8" s="1"/>
  <c r="I182" i="8" s="1"/>
  <c r="I354" i="8" s="1"/>
  <c r="H53" i="8"/>
  <c r="H96" i="8" s="1"/>
  <c r="H182" i="8" s="1"/>
  <c r="G53" i="8"/>
  <c r="F53" i="8"/>
  <c r="E53" i="8"/>
  <c r="D53" i="8"/>
  <c r="C53" i="8"/>
  <c r="B53" i="8"/>
  <c r="N52" i="8"/>
  <c r="M52" i="8"/>
  <c r="L52" i="8"/>
  <c r="K52" i="8"/>
  <c r="J52" i="8"/>
  <c r="I52" i="8"/>
  <c r="I95" i="8" s="1"/>
  <c r="I181" i="8" s="1"/>
  <c r="I353" i="8" s="1"/>
  <c r="H52" i="8"/>
  <c r="G52" i="8"/>
  <c r="F52" i="8"/>
  <c r="F95" i="8" s="1"/>
  <c r="F181" i="8" s="1"/>
  <c r="F353" i="8" s="1"/>
  <c r="E52" i="8"/>
  <c r="E95" i="8" s="1"/>
  <c r="E181" i="8" s="1"/>
  <c r="D52" i="8"/>
  <c r="C52" i="8"/>
  <c r="B52" i="8"/>
  <c r="N51" i="8"/>
  <c r="M51" i="8"/>
  <c r="L51" i="8"/>
  <c r="K51" i="8"/>
  <c r="J51" i="8"/>
  <c r="I51" i="8"/>
  <c r="H51" i="8"/>
  <c r="G51" i="8"/>
  <c r="F51" i="8"/>
  <c r="F94" i="8" s="1"/>
  <c r="F180" i="8" s="1"/>
  <c r="F352" i="8" s="1"/>
  <c r="E51" i="8"/>
  <c r="D51" i="8"/>
  <c r="C51" i="8"/>
  <c r="B51" i="8"/>
  <c r="B94" i="8" s="1"/>
  <c r="B180" i="8" s="1"/>
  <c r="N50" i="8"/>
  <c r="M50" i="8"/>
  <c r="M93" i="8" s="1"/>
  <c r="M179" i="8" s="1"/>
  <c r="M351" i="8" s="1"/>
  <c r="L50" i="8"/>
  <c r="K50" i="8"/>
  <c r="J50" i="8"/>
  <c r="I50" i="8"/>
  <c r="H50" i="8"/>
  <c r="G50" i="8"/>
  <c r="F50" i="8"/>
  <c r="E50" i="8"/>
  <c r="D50" i="8"/>
  <c r="C50" i="8"/>
  <c r="C93" i="8" s="1"/>
  <c r="C179" i="8" s="1"/>
  <c r="C351" i="8" s="1"/>
  <c r="B50" i="8"/>
  <c r="N49" i="8"/>
  <c r="M49" i="8"/>
  <c r="M92" i="8" s="1"/>
  <c r="M178" i="8" s="1"/>
  <c r="M350" i="8" s="1"/>
  <c r="L49" i="8"/>
  <c r="L92" i="8" s="1"/>
  <c r="L178" i="8" s="1"/>
  <c r="K49" i="8"/>
  <c r="J49" i="8"/>
  <c r="J92" i="8" s="1"/>
  <c r="J178" i="8" s="1"/>
  <c r="J350" i="8" s="1"/>
  <c r="I49" i="8"/>
  <c r="H49" i="8"/>
  <c r="G49" i="8"/>
  <c r="F49" i="8"/>
  <c r="E49" i="8"/>
  <c r="D49" i="8"/>
  <c r="C49" i="8"/>
  <c r="B49" i="8"/>
  <c r="N48" i="8"/>
  <c r="M48" i="8"/>
  <c r="M91" i="8" s="1"/>
  <c r="M177" i="8" s="1"/>
  <c r="M349" i="8" s="1"/>
  <c r="L48" i="8"/>
  <c r="K48" i="8"/>
  <c r="J48" i="8"/>
  <c r="J91" i="8" s="1"/>
  <c r="I48" i="8"/>
  <c r="I91" i="8" s="1"/>
  <c r="I177" i="8" s="1"/>
  <c r="H48" i="8"/>
  <c r="G48" i="8"/>
  <c r="F48" i="8"/>
  <c r="E48" i="8"/>
  <c r="D48" i="8"/>
  <c r="C48" i="8"/>
  <c r="B48" i="8"/>
  <c r="N47" i="8"/>
  <c r="M47" i="8"/>
  <c r="L47" i="8"/>
  <c r="K47" i="8"/>
  <c r="J47" i="8"/>
  <c r="J90" i="8" s="1"/>
  <c r="J176" i="8" s="1"/>
  <c r="J348" i="8" s="1"/>
  <c r="I47" i="8"/>
  <c r="H47" i="8"/>
  <c r="G47" i="8"/>
  <c r="G90" i="8" s="1"/>
  <c r="G176" i="8" s="1"/>
  <c r="G348" i="8" s="1"/>
  <c r="F47" i="8"/>
  <c r="F90" i="8" s="1"/>
  <c r="F176" i="8" s="1"/>
  <c r="E47" i="8"/>
  <c r="D47" i="8"/>
  <c r="D90" i="8" s="1"/>
  <c r="D176" i="8" s="1"/>
  <c r="D348" i="8" s="1"/>
  <c r="C47" i="8"/>
  <c r="B47" i="8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M123" i="7"/>
  <c r="M209" i="7" s="1"/>
  <c r="N118" i="7"/>
  <c r="N204" i="7" s="1"/>
  <c r="B114" i="7"/>
  <c r="B200" i="7" s="1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N84" i="7"/>
  <c r="M84" i="7"/>
  <c r="M127" i="7" s="1"/>
  <c r="M213" i="7" s="1"/>
  <c r="L84" i="7"/>
  <c r="K84" i="7"/>
  <c r="J84" i="7"/>
  <c r="I84" i="7"/>
  <c r="I127" i="7" s="1"/>
  <c r="I213" i="7" s="1"/>
  <c r="H84" i="7"/>
  <c r="G84" i="7"/>
  <c r="F84" i="7"/>
  <c r="E84" i="7"/>
  <c r="D84" i="7"/>
  <c r="C84" i="7"/>
  <c r="B84" i="7"/>
  <c r="N83" i="7"/>
  <c r="M83" i="7"/>
  <c r="L83" i="7"/>
  <c r="K83" i="7"/>
  <c r="J83" i="7"/>
  <c r="J126" i="7" s="1"/>
  <c r="J212" i="7" s="1"/>
  <c r="I83" i="7"/>
  <c r="H83" i="7"/>
  <c r="G83" i="7"/>
  <c r="F83" i="7"/>
  <c r="F126" i="7" s="1"/>
  <c r="F212" i="7" s="1"/>
  <c r="E83" i="7"/>
  <c r="D83" i="7"/>
  <c r="C83" i="7"/>
  <c r="B83" i="7"/>
  <c r="N82" i="7"/>
  <c r="M82" i="7"/>
  <c r="L82" i="7"/>
  <c r="K82" i="7"/>
  <c r="J82" i="7"/>
  <c r="I82" i="7"/>
  <c r="H82" i="7"/>
  <c r="G82" i="7"/>
  <c r="G125" i="7" s="1"/>
  <c r="G211" i="7" s="1"/>
  <c r="F82" i="7"/>
  <c r="E82" i="7"/>
  <c r="D82" i="7"/>
  <c r="C82" i="7"/>
  <c r="C125" i="7" s="1"/>
  <c r="C211" i="7" s="1"/>
  <c r="B82" i="7"/>
  <c r="N81" i="7"/>
  <c r="M81" i="7"/>
  <c r="L81" i="7"/>
  <c r="K81" i="7"/>
  <c r="J81" i="7"/>
  <c r="I81" i="7"/>
  <c r="H81" i="7"/>
  <c r="G81" i="7"/>
  <c r="F81" i="7"/>
  <c r="E81" i="7"/>
  <c r="D81" i="7"/>
  <c r="D124" i="7" s="1"/>
  <c r="D210" i="7" s="1"/>
  <c r="C81" i="7"/>
  <c r="B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N79" i="7"/>
  <c r="N122" i="7" s="1"/>
  <c r="N208" i="7" s="1"/>
  <c r="M79" i="7"/>
  <c r="L79" i="7"/>
  <c r="K79" i="7"/>
  <c r="J79" i="7"/>
  <c r="J122" i="7" s="1"/>
  <c r="J208" i="7" s="1"/>
  <c r="I79" i="7"/>
  <c r="H79" i="7"/>
  <c r="G79" i="7"/>
  <c r="F79" i="7"/>
  <c r="E79" i="7"/>
  <c r="D79" i="7"/>
  <c r="C79" i="7"/>
  <c r="B79" i="7"/>
  <c r="N78" i="7"/>
  <c r="M78" i="7"/>
  <c r="L78" i="7"/>
  <c r="K78" i="7"/>
  <c r="K121" i="7" s="1"/>
  <c r="K207" i="7" s="1"/>
  <c r="J78" i="7"/>
  <c r="I78" i="7"/>
  <c r="H78" i="7"/>
  <c r="G78" i="7"/>
  <c r="G121" i="7" s="1"/>
  <c r="G207" i="7" s="1"/>
  <c r="F78" i="7"/>
  <c r="E78" i="7"/>
  <c r="D78" i="7"/>
  <c r="C78" i="7"/>
  <c r="B78" i="7"/>
  <c r="N77" i="7"/>
  <c r="M77" i="7"/>
  <c r="L77" i="7"/>
  <c r="K77" i="7"/>
  <c r="J77" i="7"/>
  <c r="I77" i="7"/>
  <c r="H77" i="7"/>
  <c r="H120" i="7" s="1"/>
  <c r="H206" i="7" s="1"/>
  <c r="G77" i="7"/>
  <c r="F77" i="7"/>
  <c r="E77" i="7"/>
  <c r="D77" i="7"/>
  <c r="D120" i="7" s="1"/>
  <c r="D206" i="7" s="1"/>
  <c r="C77" i="7"/>
  <c r="B77" i="7"/>
  <c r="N76" i="7"/>
  <c r="M76" i="7"/>
  <c r="L76" i="7"/>
  <c r="K76" i="7"/>
  <c r="J76" i="7"/>
  <c r="I76" i="7"/>
  <c r="H76" i="7"/>
  <c r="G76" i="7"/>
  <c r="F76" i="7"/>
  <c r="E76" i="7"/>
  <c r="E119" i="7" s="1"/>
  <c r="E205" i="7" s="1"/>
  <c r="D76" i="7"/>
  <c r="C76" i="7"/>
  <c r="B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B118" i="7" s="1"/>
  <c r="B204" i="7" s="1"/>
  <c r="N74" i="7"/>
  <c r="M74" i="7"/>
  <c r="L74" i="7"/>
  <c r="K74" i="7"/>
  <c r="K117" i="7" s="1"/>
  <c r="K203" i="7" s="1"/>
  <c r="J74" i="7"/>
  <c r="I74" i="7"/>
  <c r="H74" i="7"/>
  <c r="G74" i="7"/>
  <c r="F74" i="7"/>
  <c r="E74" i="7"/>
  <c r="D74" i="7"/>
  <c r="C74" i="7"/>
  <c r="C117" i="7" s="1"/>
  <c r="C203" i="7" s="1"/>
  <c r="B74" i="7"/>
  <c r="N73" i="7"/>
  <c r="M73" i="7"/>
  <c r="L73" i="7"/>
  <c r="L116" i="7" s="1"/>
  <c r="L202" i="7" s="1"/>
  <c r="K73" i="7"/>
  <c r="J73" i="7"/>
  <c r="I73" i="7"/>
  <c r="H73" i="7"/>
  <c r="H116" i="7" s="1"/>
  <c r="H202" i="7" s="1"/>
  <c r="G73" i="7"/>
  <c r="F73" i="7"/>
  <c r="E73" i="7"/>
  <c r="D73" i="7"/>
  <c r="C73" i="7"/>
  <c r="B73" i="7"/>
  <c r="N72" i="7"/>
  <c r="M72" i="7"/>
  <c r="M115" i="7" s="1"/>
  <c r="M201" i="7" s="1"/>
  <c r="L72" i="7"/>
  <c r="K72" i="7"/>
  <c r="J72" i="7"/>
  <c r="I72" i="7"/>
  <c r="I115" i="7" s="1"/>
  <c r="I201" i="7" s="1"/>
  <c r="H72" i="7"/>
  <c r="G72" i="7"/>
  <c r="F72" i="7"/>
  <c r="E72" i="7"/>
  <c r="E115" i="7" s="1"/>
  <c r="E201" i="7" s="1"/>
  <c r="D72" i="7"/>
  <c r="C72" i="7"/>
  <c r="B72" i="7"/>
  <c r="N71" i="7"/>
  <c r="M71" i="7"/>
  <c r="L71" i="7"/>
  <c r="K71" i="7"/>
  <c r="J71" i="7"/>
  <c r="J114" i="7" s="1"/>
  <c r="J200" i="7" s="1"/>
  <c r="I71" i="7"/>
  <c r="H71" i="7"/>
  <c r="G71" i="7"/>
  <c r="F71" i="7"/>
  <c r="F114" i="7" s="1"/>
  <c r="F200" i="7" s="1"/>
  <c r="E71" i="7"/>
  <c r="D71" i="7"/>
  <c r="C71" i="7"/>
  <c r="B71" i="7"/>
  <c r="N70" i="7"/>
  <c r="M70" i="7"/>
  <c r="L70" i="7"/>
  <c r="K70" i="7"/>
  <c r="J70" i="7"/>
  <c r="I70" i="7"/>
  <c r="H70" i="7"/>
  <c r="G70" i="7"/>
  <c r="F70" i="7"/>
  <c r="E70" i="7"/>
  <c r="D70" i="7"/>
  <c r="C70" i="7"/>
  <c r="C113" i="7" s="1"/>
  <c r="C199" i="7" s="1"/>
  <c r="B70" i="7"/>
  <c r="N69" i="7"/>
  <c r="M69" i="7"/>
  <c r="L69" i="7"/>
  <c r="L112" i="7" s="1"/>
  <c r="L198" i="7" s="1"/>
  <c r="K69" i="7"/>
  <c r="J69" i="7"/>
  <c r="I69" i="7"/>
  <c r="H69" i="7"/>
  <c r="G69" i="7"/>
  <c r="F69" i="7"/>
  <c r="E69" i="7"/>
  <c r="D69" i="7"/>
  <c r="C69" i="7"/>
  <c r="B69" i="7"/>
  <c r="N68" i="7"/>
  <c r="M68" i="7"/>
  <c r="M111" i="7" s="1"/>
  <c r="M197" i="7" s="1"/>
  <c r="L68" i="7"/>
  <c r="K68" i="7"/>
  <c r="J68" i="7"/>
  <c r="I68" i="7"/>
  <c r="I111" i="7" s="1"/>
  <c r="I197" i="7" s="1"/>
  <c r="H68" i="7"/>
  <c r="G68" i="7"/>
  <c r="F68" i="7"/>
  <c r="E68" i="7"/>
  <c r="D68" i="7"/>
  <c r="C68" i="7"/>
  <c r="B68" i="7"/>
  <c r="N67" i="7"/>
  <c r="M67" i="7"/>
  <c r="L67" i="7"/>
  <c r="K67" i="7"/>
  <c r="J67" i="7"/>
  <c r="J110" i="7" s="1"/>
  <c r="J196" i="7" s="1"/>
  <c r="I67" i="7"/>
  <c r="H67" i="7"/>
  <c r="G67" i="7"/>
  <c r="F67" i="7"/>
  <c r="F110" i="7" s="1"/>
  <c r="F196" i="7" s="1"/>
  <c r="E67" i="7"/>
  <c r="D67" i="7"/>
  <c r="C67" i="7"/>
  <c r="B67" i="7"/>
  <c r="N66" i="7"/>
  <c r="M66" i="7"/>
  <c r="L66" i="7"/>
  <c r="K66" i="7"/>
  <c r="J66" i="7"/>
  <c r="I66" i="7"/>
  <c r="H66" i="7"/>
  <c r="G66" i="7"/>
  <c r="G109" i="7" s="1"/>
  <c r="G195" i="7" s="1"/>
  <c r="F66" i="7"/>
  <c r="E66" i="7"/>
  <c r="D66" i="7"/>
  <c r="C66" i="7"/>
  <c r="C109" i="7" s="1"/>
  <c r="C195" i="7" s="1"/>
  <c r="B66" i="7"/>
  <c r="N65" i="7"/>
  <c r="M65" i="7"/>
  <c r="L65" i="7"/>
  <c r="K65" i="7"/>
  <c r="J65" i="7"/>
  <c r="I65" i="7"/>
  <c r="H65" i="7"/>
  <c r="G65" i="7"/>
  <c r="F65" i="7"/>
  <c r="E65" i="7"/>
  <c r="D65" i="7"/>
  <c r="D108" i="7" s="1"/>
  <c r="D194" i="7" s="1"/>
  <c r="C65" i="7"/>
  <c r="B65" i="7"/>
  <c r="N64" i="7"/>
  <c r="M64" i="7"/>
  <c r="M107" i="7" s="1"/>
  <c r="M193" i="7" s="1"/>
  <c r="L64" i="7"/>
  <c r="K64" i="7"/>
  <c r="J64" i="7"/>
  <c r="I64" i="7"/>
  <c r="H64" i="7"/>
  <c r="G64" i="7"/>
  <c r="F64" i="7"/>
  <c r="E64" i="7"/>
  <c r="D64" i="7"/>
  <c r="C64" i="7"/>
  <c r="B64" i="7"/>
  <c r="N63" i="7"/>
  <c r="N106" i="7" s="1"/>
  <c r="N192" i="7" s="1"/>
  <c r="M63" i="7"/>
  <c r="L63" i="7"/>
  <c r="K63" i="7"/>
  <c r="J63" i="7"/>
  <c r="J106" i="7" s="1"/>
  <c r="J192" i="7" s="1"/>
  <c r="I63" i="7"/>
  <c r="H63" i="7"/>
  <c r="G63" i="7"/>
  <c r="F63" i="7"/>
  <c r="E63" i="7"/>
  <c r="D63" i="7"/>
  <c r="C63" i="7"/>
  <c r="B63" i="7"/>
  <c r="N62" i="7"/>
  <c r="M62" i="7"/>
  <c r="L62" i="7"/>
  <c r="K62" i="7"/>
  <c r="K105" i="7" s="1"/>
  <c r="K191" i="7" s="1"/>
  <c r="J62" i="7"/>
  <c r="I62" i="7"/>
  <c r="H62" i="7"/>
  <c r="G62" i="7"/>
  <c r="G105" i="7" s="1"/>
  <c r="G191" i="7" s="1"/>
  <c r="F62" i="7"/>
  <c r="E62" i="7"/>
  <c r="D62" i="7"/>
  <c r="C62" i="7"/>
  <c r="B62" i="7"/>
  <c r="N61" i="7"/>
  <c r="M61" i="7"/>
  <c r="L61" i="7"/>
  <c r="K61" i="7"/>
  <c r="J61" i="7"/>
  <c r="I61" i="7"/>
  <c r="H61" i="7"/>
  <c r="H104" i="7" s="1"/>
  <c r="H190" i="7" s="1"/>
  <c r="G61" i="7"/>
  <c r="F61" i="7"/>
  <c r="E61" i="7"/>
  <c r="D61" i="7"/>
  <c r="D104" i="7" s="1"/>
  <c r="D190" i="7" s="1"/>
  <c r="C61" i="7"/>
  <c r="B61" i="7"/>
  <c r="N60" i="7"/>
  <c r="M60" i="7"/>
  <c r="L60" i="7"/>
  <c r="K60" i="7"/>
  <c r="J60" i="7"/>
  <c r="I60" i="7"/>
  <c r="H60" i="7"/>
  <c r="G60" i="7"/>
  <c r="F60" i="7"/>
  <c r="E60" i="7"/>
  <c r="E103" i="7" s="1"/>
  <c r="E189" i="7" s="1"/>
  <c r="D60" i="7"/>
  <c r="C60" i="7"/>
  <c r="B60" i="7"/>
  <c r="N59" i="7"/>
  <c r="N102" i="7" s="1"/>
  <c r="N188" i="7" s="1"/>
  <c r="M59" i="7"/>
  <c r="L59" i="7"/>
  <c r="K59" i="7"/>
  <c r="J59" i="7"/>
  <c r="I59" i="7"/>
  <c r="H59" i="7"/>
  <c r="G59" i="7"/>
  <c r="F59" i="7"/>
  <c r="E59" i="7"/>
  <c r="D59" i="7"/>
  <c r="C59" i="7"/>
  <c r="B59" i="7"/>
  <c r="B102" i="7" s="1"/>
  <c r="B188" i="7" s="1"/>
  <c r="N58" i="7"/>
  <c r="M58" i="7"/>
  <c r="L58" i="7"/>
  <c r="K58" i="7"/>
  <c r="K101" i="7" s="1"/>
  <c r="K187" i="7" s="1"/>
  <c r="J58" i="7"/>
  <c r="I58" i="7"/>
  <c r="H58" i="7"/>
  <c r="G58" i="7"/>
  <c r="F58" i="7"/>
  <c r="E58" i="7"/>
  <c r="D58" i="7"/>
  <c r="C58" i="7"/>
  <c r="C101" i="7" s="1"/>
  <c r="C187" i="7" s="1"/>
  <c r="B58" i="7"/>
  <c r="N57" i="7"/>
  <c r="M57" i="7"/>
  <c r="L57" i="7"/>
  <c r="L100" i="7" s="1"/>
  <c r="L186" i="7" s="1"/>
  <c r="K57" i="7"/>
  <c r="J57" i="7"/>
  <c r="I57" i="7"/>
  <c r="H57" i="7"/>
  <c r="H100" i="7" s="1"/>
  <c r="H186" i="7" s="1"/>
  <c r="G57" i="7"/>
  <c r="F57" i="7"/>
  <c r="E57" i="7"/>
  <c r="D57" i="7"/>
  <c r="C57" i="7"/>
  <c r="B57" i="7"/>
  <c r="N56" i="7"/>
  <c r="M56" i="7"/>
  <c r="M99" i="7" s="1"/>
  <c r="M185" i="7" s="1"/>
  <c r="L56" i="7"/>
  <c r="K56" i="7"/>
  <c r="J56" i="7"/>
  <c r="I56" i="7"/>
  <c r="I99" i="7" s="1"/>
  <c r="I185" i="7" s="1"/>
  <c r="H56" i="7"/>
  <c r="G56" i="7"/>
  <c r="F56" i="7"/>
  <c r="E56" i="7"/>
  <c r="E99" i="7" s="1"/>
  <c r="E185" i="7" s="1"/>
  <c r="D56" i="7"/>
  <c r="C56" i="7"/>
  <c r="B56" i="7"/>
  <c r="N55" i="7"/>
  <c r="M55" i="7"/>
  <c r="L55" i="7"/>
  <c r="K55" i="7"/>
  <c r="J55" i="7"/>
  <c r="J98" i="7" s="1"/>
  <c r="J184" i="7" s="1"/>
  <c r="I55" i="7"/>
  <c r="H55" i="7"/>
  <c r="G55" i="7"/>
  <c r="F55" i="7"/>
  <c r="F98" i="7" s="1"/>
  <c r="F184" i="7" s="1"/>
  <c r="E55" i="7"/>
  <c r="D55" i="7"/>
  <c r="C55" i="7"/>
  <c r="B55" i="7"/>
  <c r="B98" i="7" s="1"/>
  <c r="B184" i="7" s="1"/>
  <c r="N54" i="7"/>
  <c r="M54" i="7"/>
  <c r="L54" i="7"/>
  <c r="K54" i="7"/>
  <c r="J54" i="7"/>
  <c r="I54" i="7"/>
  <c r="H54" i="7"/>
  <c r="G54" i="7"/>
  <c r="F54" i="7"/>
  <c r="E54" i="7"/>
  <c r="D54" i="7"/>
  <c r="C54" i="7"/>
  <c r="C97" i="7" s="1"/>
  <c r="C183" i="7" s="1"/>
  <c r="B54" i="7"/>
  <c r="N53" i="7"/>
  <c r="M53" i="7"/>
  <c r="L53" i="7"/>
  <c r="L96" i="7" s="1"/>
  <c r="L182" i="7" s="1"/>
  <c r="K53" i="7"/>
  <c r="J53" i="7"/>
  <c r="I53" i="7"/>
  <c r="H53" i="7"/>
  <c r="G53" i="7"/>
  <c r="F53" i="7"/>
  <c r="E53" i="7"/>
  <c r="D53" i="7"/>
  <c r="C53" i="7"/>
  <c r="B53" i="7"/>
  <c r="N52" i="7"/>
  <c r="M52" i="7"/>
  <c r="M95" i="7" s="1"/>
  <c r="M181" i="7" s="1"/>
  <c r="L52" i="7"/>
  <c r="K52" i="7"/>
  <c r="J52" i="7"/>
  <c r="I52" i="7"/>
  <c r="H52" i="7"/>
  <c r="G52" i="7"/>
  <c r="F52" i="7"/>
  <c r="E52" i="7"/>
  <c r="D52" i="7"/>
  <c r="C52" i="7"/>
  <c r="B52" i="7"/>
  <c r="N51" i="7"/>
  <c r="M51" i="7"/>
  <c r="L51" i="7"/>
  <c r="K51" i="7"/>
  <c r="J51" i="7"/>
  <c r="J94" i="7" s="1"/>
  <c r="J180" i="7" s="1"/>
  <c r="I51" i="7"/>
  <c r="H51" i="7"/>
  <c r="G51" i="7"/>
  <c r="F51" i="7"/>
  <c r="F94" i="7" s="1"/>
  <c r="F180" i="7" s="1"/>
  <c r="E51" i="7"/>
  <c r="D51" i="7"/>
  <c r="C51" i="7"/>
  <c r="B51" i="7"/>
  <c r="N50" i="7"/>
  <c r="M50" i="7"/>
  <c r="L50" i="7"/>
  <c r="K50" i="7"/>
  <c r="J50" i="7"/>
  <c r="I50" i="7"/>
  <c r="H50" i="7"/>
  <c r="G50" i="7"/>
  <c r="G93" i="7" s="1"/>
  <c r="G179" i="7" s="1"/>
  <c r="F50" i="7"/>
  <c r="E50" i="7"/>
  <c r="D50" i="7"/>
  <c r="C50" i="7"/>
  <c r="C93" i="7" s="1"/>
  <c r="C179" i="7" s="1"/>
  <c r="B50" i="7"/>
  <c r="N49" i="7"/>
  <c r="M49" i="7"/>
  <c r="L49" i="7"/>
  <c r="K49" i="7"/>
  <c r="J49" i="7"/>
  <c r="I49" i="7"/>
  <c r="H49" i="7"/>
  <c r="G49" i="7"/>
  <c r="F49" i="7"/>
  <c r="E49" i="7"/>
  <c r="D49" i="7"/>
  <c r="D92" i="7" s="1"/>
  <c r="D178" i="7" s="1"/>
  <c r="C49" i="7"/>
  <c r="B49" i="7"/>
  <c r="N48" i="7"/>
  <c r="M48" i="7"/>
  <c r="M91" i="7" s="1"/>
  <c r="M177" i="7" s="1"/>
  <c r="L48" i="7"/>
  <c r="K48" i="7"/>
  <c r="J48" i="7"/>
  <c r="I48" i="7"/>
  <c r="H48" i="7"/>
  <c r="G48" i="7"/>
  <c r="F48" i="7"/>
  <c r="E48" i="7"/>
  <c r="D48" i="7"/>
  <c r="C48" i="7"/>
  <c r="B48" i="7"/>
  <c r="N47" i="7"/>
  <c r="N90" i="7" s="1"/>
  <c r="N176" i="7" s="1"/>
  <c r="M47" i="7"/>
  <c r="L47" i="7"/>
  <c r="K47" i="7"/>
  <c r="J47" i="7"/>
  <c r="J90" i="7" s="1"/>
  <c r="J176" i="7" s="1"/>
  <c r="I47" i="7"/>
  <c r="H47" i="7"/>
  <c r="G47" i="7"/>
  <c r="F47" i="7"/>
  <c r="E47" i="7"/>
  <c r="D47" i="7"/>
  <c r="C47" i="7"/>
  <c r="B47" i="7"/>
  <c r="Q1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C14" i="2"/>
  <c r="AB14" i="2"/>
  <c r="AA14" i="2"/>
  <c r="Z14" i="2"/>
  <c r="Y14" i="2"/>
  <c r="X14" i="2"/>
  <c r="W14" i="2"/>
  <c r="V14" i="2"/>
  <c r="U14" i="2"/>
  <c r="T14" i="2"/>
  <c r="S14" i="2"/>
  <c r="R14" i="2"/>
  <c r="N47" i="6"/>
  <c r="N86" i="6"/>
  <c r="M86" i="6"/>
  <c r="L86" i="6"/>
  <c r="K86" i="6"/>
  <c r="J86" i="6"/>
  <c r="J129" i="6" s="1"/>
  <c r="J215" i="6" s="1"/>
  <c r="J387" i="6" s="1"/>
  <c r="I86" i="6"/>
  <c r="H86" i="6"/>
  <c r="H129" i="6" s="1"/>
  <c r="H215" i="6" s="1"/>
  <c r="H387" i="6" s="1"/>
  <c r="G86" i="6"/>
  <c r="G129" i="6" s="1"/>
  <c r="G215" i="6" s="1"/>
  <c r="F86" i="6"/>
  <c r="F129" i="6" s="1"/>
  <c r="F215" i="6" s="1"/>
  <c r="F387" i="6" s="1"/>
  <c r="E86" i="6"/>
  <c r="D86" i="6"/>
  <c r="D129" i="6" s="1"/>
  <c r="D215" i="6" s="1"/>
  <c r="D387" i="6" s="1"/>
  <c r="C86" i="6"/>
  <c r="C129" i="6" s="1"/>
  <c r="C215" i="6" s="1"/>
  <c r="B86" i="6"/>
  <c r="B129" i="6" s="1"/>
  <c r="B215" i="6" s="1"/>
  <c r="B387" i="6" s="1"/>
  <c r="N85" i="6"/>
  <c r="M85" i="6"/>
  <c r="M128" i="6" s="1"/>
  <c r="M214" i="6" s="1"/>
  <c r="M386" i="6" s="1"/>
  <c r="L85" i="6"/>
  <c r="L128" i="6" s="1"/>
  <c r="L214" i="6" s="1"/>
  <c r="K85" i="6"/>
  <c r="K128" i="6" s="1"/>
  <c r="K214" i="6" s="1"/>
  <c r="K386" i="6" s="1"/>
  <c r="J85" i="6"/>
  <c r="I85" i="6"/>
  <c r="I128" i="6" s="1"/>
  <c r="I214" i="6" s="1"/>
  <c r="I386" i="6" s="1"/>
  <c r="H85" i="6"/>
  <c r="H128" i="6" s="1"/>
  <c r="H214" i="6" s="1"/>
  <c r="G85" i="6"/>
  <c r="G128" i="6" s="1"/>
  <c r="G214" i="6" s="1"/>
  <c r="G386" i="6" s="1"/>
  <c r="F85" i="6"/>
  <c r="E85" i="6"/>
  <c r="E128" i="6" s="1"/>
  <c r="E214" i="6" s="1"/>
  <c r="E386" i="6" s="1"/>
  <c r="D85" i="6"/>
  <c r="D128" i="6" s="1"/>
  <c r="D214" i="6" s="1"/>
  <c r="C85" i="6"/>
  <c r="C128" i="6" s="1"/>
  <c r="C214" i="6" s="1"/>
  <c r="C386" i="6" s="1"/>
  <c r="B85" i="6"/>
  <c r="N84" i="6"/>
  <c r="N127" i="6" s="1"/>
  <c r="N213" i="6" s="1"/>
  <c r="N385" i="6" s="1"/>
  <c r="M84" i="6"/>
  <c r="M127" i="6" s="1"/>
  <c r="M213" i="6" s="1"/>
  <c r="L84" i="6"/>
  <c r="L127" i="6" s="1"/>
  <c r="L213" i="6" s="1"/>
  <c r="L385" i="6" s="1"/>
  <c r="K84" i="6"/>
  <c r="J84" i="6"/>
  <c r="J127" i="6" s="1"/>
  <c r="J213" i="6" s="1"/>
  <c r="J385" i="6" s="1"/>
  <c r="I84" i="6"/>
  <c r="I127" i="6" s="1"/>
  <c r="I213" i="6" s="1"/>
  <c r="H84" i="6"/>
  <c r="H127" i="6" s="1"/>
  <c r="H213" i="6" s="1"/>
  <c r="H385" i="6" s="1"/>
  <c r="G84" i="6"/>
  <c r="F84" i="6"/>
  <c r="F127" i="6" s="1"/>
  <c r="F213" i="6" s="1"/>
  <c r="F385" i="6" s="1"/>
  <c r="E84" i="6"/>
  <c r="E127" i="6" s="1"/>
  <c r="E213" i="6" s="1"/>
  <c r="D84" i="6"/>
  <c r="D127" i="6" s="1"/>
  <c r="D213" i="6" s="1"/>
  <c r="D385" i="6" s="1"/>
  <c r="C84" i="6"/>
  <c r="B84" i="6"/>
  <c r="B127" i="6" s="1"/>
  <c r="B213" i="6" s="1"/>
  <c r="B385" i="6" s="1"/>
  <c r="N83" i="6"/>
  <c r="N126" i="6" s="1"/>
  <c r="N212" i="6" s="1"/>
  <c r="M83" i="6"/>
  <c r="M126" i="6" s="1"/>
  <c r="M212" i="6" s="1"/>
  <c r="M384" i="6" s="1"/>
  <c r="L83" i="6"/>
  <c r="K83" i="6"/>
  <c r="K126" i="6" s="1"/>
  <c r="K212" i="6" s="1"/>
  <c r="K384" i="6" s="1"/>
  <c r="J83" i="6"/>
  <c r="J126" i="6" s="1"/>
  <c r="J212" i="6" s="1"/>
  <c r="I83" i="6"/>
  <c r="I126" i="6" s="1"/>
  <c r="I212" i="6" s="1"/>
  <c r="I384" i="6" s="1"/>
  <c r="H83" i="6"/>
  <c r="G83" i="6"/>
  <c r="G126" i="6" s="1"/>
  <c r="G212" i="6" s="1"/>
  <c r="G384" i="6" s="1"/>
  <c r="F83" i="6"/>
  <c r="F126" i="6" s="1"/>
  <c r="F212" i="6" s="1"/>
  <c r="E83" i="6"/>
  <c r="E126" i="6" s="1"/>
  <c r="E212" i="6" s="1"/>
  <c r="E384" i="6" s="1"/>
  <c r="D83" i="6"/>
  <c r="C83" i="6"/>
  <c r="C126" i="6" s="1"/>
  <c r="C212" i="6" s="1"/>
  <c r="C384" i="6" s="1"/>
  <c r="B83" i="6"/>
  <c r="B126" i="6" s="1"/>
  <c r="B212" i="6" s="1"/>
  <c r="N82" i="6"/>
  <c r="N125" i="6" s="1"/>
  <c r="N211" i="6" s="1"/>
  <c r="N383" i="6" s="1"/>
  <c r="M82" i="6"/>
  <c r="L82" i="6"/>
  <c r="L125" i="6" s="1"/>
  <c r="L211" i="6" s="1"/>
  <c r="L383" i="6" s="1"/>
  <c r="K82" i="6"/>
  <c r="K125" i="6" s="1"/>
  <c r="K211" i="6" s="1"/>
  <c r="J82" i="6"/>
  <c r="J125" i="6" s="1"/>
  <c r="J211" i="6" s="1"/>
  <c r="J383" i="6" s="1"/>
  <c r="I82" i="6"/>
  <c r="H82" i="6"/>
  <c r="H125" i="6" s="1"/>
  <c r="H211" i="6" s="1"/>
  <c r="H383" i="6" s="1"/>
  <c r="G82" i="6"/>
  <c r="G125" i="6" s="1"/>
  <c r="G211" i="6" s="1"/>
  <c r="F82" i="6"/>
  <c r="F125" i="6" s="1"/>
  <c r="F211" i="6" s="1"/>
  <c r="F383" i="6" s="1"/>
  <c r="E82" i="6"/>
  <c r="D82" i="6"/>
  <c r="D125" i="6" s="1"/>
  <c r="D211" i="6" s="1"/>
  <c r="D383" i="6" s="1"/>
  <c r="C82" i="6"/>
  <c r="C125" i="6" s="1"/>
  <c r="C211" i="6" s="1"/>
  <c r="B82" i="6"/>
  <c r="B125" i="6" s="1"/>
  <c r="B211" i="6" s="1"/>
  <c r="B383" i="6" s="1"/>
  <c r="N81" i="6"/>
  <c r="M81" i="6"/>
  <c r="M124" i="6" s="1"/>
  <c r="M210" i="6" s="1"/>
  <c r="M382" i="6" s="1"/>
  <c r="L81" i="6"/>
  <c r="L124" i="6" s="1"/>
  <c r="L210" i="6" s="1"/>
  <c r="K81" i="6"/>
  <c r="K124" i="6" s="1"/>
  <c r="K210" i="6" s="1"/>
  <c r="K382" i="6" s="1"/>
  <c r="J81" i="6"/>
  <c r="I81" i="6"/>
  <c r="I124" i="6" s="1"/>
  <c r="I210" i="6" s="1"/>
  <c r="I382" i="6" s="1"/>
  <c r="H81" i="6"/>
  <c r="H124" i="6" s="1"/>
  <c r="H210" i="6" s="1"/>
  <c r="G81" i="6"/>
  <c r="G124" i="6" s="1"/>
  <c r="G210" i="6" s="1"/>
  <c r="G382" i="6" s="1"/>
  <c r="F81" i="6"/>
  <c r="E81" i="6"/>
  <c r="E124" i="6" s="1"/>
  <c r="E210" i="6" s="1"/>
  <c r="E382" i="6" s="1"/>
  <c r="D81" i="6"/>
  <c r="D124" i="6" s="1"/>
  <c r="D210" i="6" s="1"/>
  <c r="C81" i="6"/>
  <c r="C124" i="6" s="1"/>
  <c r="C210" i="6" s="1"/>
  <c r="C382" i="6" s="1"/>
  <c r="B81" i="6"/>
  <c r="N80" i="6"/>
  <c r="N123" i="6" s="1"/>
  <c r="N209" i="6" s="1"/>
  <c r="N381" i="6" s="1"/>
  <c r="M80" i="6"/>
  <c r="M123" i="6" s="1"/>
  <c r="M209" i="6" s="1"/>
  <c r="L80" i="6"/>
  <c r="L123" i="6" s="1"/>
  <c r="L209" i="6" s="1"/>
  <c r="L381" i="6" s="1"/>
  <c r="K80" i="6"/>
  <c r="J80" i="6"/>
  <c r="J123" i="6" s="1"/>
  <c r="J209" i="6" s="1"/>
  <c r="J381" i="6" s="1"/>
  <c r="I80" i="6"/>
  <c r="I123" i="6" s="1"/>
  <c r="I209" i="6" s="1"/>
  <c r="H80" i="6"/>
  <c r="H123" i="6" s="1"/>
  <c r="H209" i="6" s="1"/>
  <c r="H381" i="6" s="1"/>
  <c r="G80" i="6"/>
  <c r="F80" i="6"/>
  <c r="F123" i="6" s="1"/>
  <c r="F209" i="6" s="1"/>
  <c r="F381" i="6" s="1"/>
  <c r="E80" i="6"/>
  <c r="E123" i="6" s="1"/>
  <c r="E209" i="6" s="1"/>
  <c r="D80" i="6"/>
  <c r="D123" i="6" s="1"/>
  <c r="D209" i="6" s="1"/>
  <c r="D381" i="6" s="1"/>
  <c r="C80" i="6"/>
  <c r="B80" i="6"/>
  <c r="B123" i="6" s="1"/>
  <c r="B209" i="6" s="1"/>
  <c r="B381" i="6" s="1"/>
  <c r="N79" i="6"/>
  <c r="N122" i="6" s="1"/>
  <c r="N208" i="6" s="1"/>
  <c r="M79" i="6"/>
  <c r="M122" i="6" s="1"/>
  <c r="M208" i="6" s="1"/>
  <c r="M380" i="6" s="1"/>
  <c r="L79" i="6"/>
  <c r="K79" i="6"/>
  <c r="K122" i="6" s="1"/>
  <c r="K208" i="6" s="1"/>
  <c r="K380" i="6" s="1"/>
  <c r="J79" i="6"/>
  <c r="J122" i="6" s="1"/>
  <c r="J208" i="6" s="1"/>
  <c r="I79" i="6"/>
  <c r="I122" i="6" s="1"/>
  <c r="I208" i="6" s="1"/>
  <c r="I380" i="6" s="1"/>
  <c r="H79" i="6"/>
  <c r="G79" i="6"/>
  <c r="G122" i="6" s="1"/>
  <c r="G208" i="6" s="1"/>
  <c r="G380" i="6" s="1"/>
  <c r="F79" i="6"/>
  <c r="F122" i="6" s="1"/>
  <c r="F208" i="6" s="1"/>
  <c r="E79" i="6"/>
  <c r="E122" i="6" s="1"/>
  <c r="E208" i="6" s="1"/>
  <c r="E380" i="6" s="1"/>
  <c r="D79" i="6"/>
  <c r="C79" i="6"/>
  <c r="C122" i="6" s="1"/>
  <c r="C208" i="6" s="1"/>
  <c r="C380" i="6" s="1"/>
  <c r="B79" i="6"/>
  <c r="B122" i="6" s="1"/>
  <c r="B208" i="6" s="1"/>
  <c r="N78" i="6"/>
  <c r="N121" i="6" s="1"/>
  <c r="N207" i="6" s="1"/>
  <c r="N379" i="6" s="1"/>
  <c r="M78" i="6"/>
  <c r="L78" i="6"/>
  <c r="L121" i="6" s="1"/>
  <c r="L207" i="6" s="1"/>
  <c r="L379" i="6" s="1"/>
  <c r="K78" i="6"/>
  <c r="K121" i="6" s="1"/>
  <c r="K207" i="6" s="1"/>
  <c r="J78" i="6"/>
  <c r="J121" i="6" s="1"/>
  <c r="J207" i="6" s="1"/>
  <c r="J379" i="6" s="1"/>
  <c r="I78" i="6"/>
  <c r="H78" i="6"/>
  <c r="H121" i="6" s="1"/>
  <c r="H207" i="6" s="1"/>
  <c r="H379" i="6" s="1"/>
  <c r="G78" i="6"/>
  <c r="G121" i="6" s="1"/>
  <c r="G207" i="6" s="1"/>
  <c r="F78" i="6"/>
  <c r="F121" i="6" s="1"/>
  <c r="F207" i="6" s="1"/>
  <c r="F379" i="6" s="1"/>
  <c r="E78" i="6"/>
  <c r="D78" i="6"/>
  <c r="D121" i="6" s="1"/>
  <c r="D207" i="6" s="1"/>
  <c r="D379" i="6" s="1"/>
  <c r="C78" i="6"/>
  <c r="C121" i="6" s="1"/>
  <c r="C207" i="6" s="1"/>
  <c r="B78" i="6"/>
  <c r="B121" i="6" s="1"/>
  <c r="B207" i="6" s="1"/>
  <c r="B379" i="6" s="1"/>
  <c r="N77" i="6"/>
  <c r="M77" i="6"/>
  <c r="M120" i="6" s="1"/>
  <c r="M206" i="6" s="1"/>
  <c r="M378" i="6" s="1"/>
  <c r="L77" i="6"/>
  <c r="L120" i="6" s="1"/>
  <c r="L206" i="6" s="1"/>
  <c r="K77" i="6"/>
  <c r="K120" i="6" s="1"/>
  <c r="K206" i="6" s="1"/>
  <c r="K378" i="6" s="1"/>
  <c r="J77" i="6"/>
  <c r="I77" i="6"/>
  <c r="I120" i="6" s="1"/>
  <c r="I206" i="6" s="1"/>
  <c r="I378" i="6" s="1"/>
  <c r="H77" i="6"/>
  <c r="H120" i="6" s="1"/>
  <c r="H206" i="6" s="1"/>
  <c r="G77" i="6"/>
  <c r="G120" i="6" s="1"/>
  <c r="G206" i="6" s="1"/>
  <c r="G378" i="6" s="1"/>
  <c r="F77" i="6"/>
  <c r="E77" i="6"/>
  <c r="E120" i="6" s="1"/>
  <c r="E206" i="6" s="1"/>
  <c r="E378" i="6" s="1"/>
  <c r="D77" i="6"/>
  <c r="D120" i="6" s="1"/>
  <c r="D206" i="6" s="1"/>
  <c r="C77" i="6"/>
  <c r="C120" i="6" s="1"/>
  <c r="C206" i="6" s="1"/>
  <c r="C378" i="6" s="1"/>
  <c r="B77" i="6"/>
  <c r="N76" i="6"/>
  <c r="N119" i="6" s="1"/>
  <c r="N205" i="6" s="1"/>
  <c r="N377" i="6" s="1"/>
  <c r="M76" i="6"/>
  <c r="M119" i="6" s="1"/>
  <c r="M205" i="6" s="1"/>
  <c r="L76" i="6"/>
  <c r="L119" i="6" s="1"/>
  <c r="L205" i="6" s="1"/>
  <c r="L377" i="6" s="1"/>
  <c r="K76" i="6"/>
  <c r="J76" i="6"/>
  <c r="J119" i="6" s="1"/>
  <c r="J205" i="6" s="1"/>
  <c r="J377" i="6" s="1"/>
  <c r="I76" i="6"/>
  <c r="I119" i="6" s="1"/>
  <c r="I205" i="6" s="1"/>
  <c r="H76" i="6"/>
  <c r="H119" i="6" s="1"/>
  <c r="H205" i="6" s="1"/>
  <c r="H377" i="6" s="1"/>
  <c r="G76" i="6"/>
  <c r="F76" i="6"/>
  <c r="F119" i="6" s="1"/>
  <c r="F205" i="6" s="1"/>
  <c r="F377" i="6" s="1"/>
  <c r="E76" i="6"/>
  <c r="E119" i="6" s="1"/>
  <c r="E205" i="6" s="1"/>
  <c r="D76" i="6"/>
  <c r="C76" i="6"/>
  <c r="B76" i="6"/>
  <c r="B119" i="6" s="1"/>
  <c r="B205" i="6" s="1"/>
  <c r="B377" i="6" s="1"/>
  <c r="N75" i="6"/>
  <c r="N118" i="6" s="1"/>
  <c r="N204" i="6" s="1"/>
  <c r="M75" i="6"/>
  <c r="L75" i="6"/>
  <c r="K75" i="6"/>
  <c r="K118" i="6" s="1"/>
  <c r="K204" i="6" s="1"/>
  <c r="K376" i="6" s="1"/>
  <c r="J75" i="6"/>
  <c r="J118" i="6" s="1"/>
  <c r="J204" i="6" s="1"/>
  <c r="I75" i="6"/>
  <c r="H75" i="6"/>
  <c r="G75" i="6"/>
  <c r="G118" i="6" s="1"/>
  <c r="G204" i="6" s="1"/>
  <c r="G376" i="6" s="1"/>
  <c r="F75" i="6"/>
  <c r="F118" i="6" s="1"/>
  <c r="F204" i="6" s="1"/>
  <c r="E75" i="6"/>
  <c r="D75" i="6"/>
  <c r="C75" i="6"/>
  <c r="C118" i="6" s="1"/>
  <c r="C204" i="6" s="1"/>
  <c r="C376" i="6" s="1"/>
  <c r="B75" i="6"/>
  <c r="B118" i="6" s="1"/>
  <c r="B204" i="6" s="1"/>
  <c r="N74" i="6"/>
  <c r="M74" i="6"/>
  <c r="L74" i="6"/>
  <c r="L117" i="6" s="1"/>
  <c r="L203" i="6" s="1"/>
  <c r="L375" i="6" s="1"/>
  <c r="K74" i="6"/>
  <c r="K117" i="6" s="1"/>
  <c r="K203" i="6" s="1"/>
  <c r="J74" i="6"/>
  <c r="I74" i="6"/>
  <c r="H74" i="6"/>
  <c r="H117" i="6" s="1"/>
  <c r="H203" i="6" s="1"/>
  <c r="H375" i="6" s="1"/>
  <c r="G74" i="6"/>
  <c r="G117" i="6" s="1"/>
  <c r="G203" i="6" s="1"/>
  <c r="F74" i="6"/>
  <c r="E74" i="6"/>
  <c r="D74" i="6"/>
  <c r="D117" i="6" s="1"/>
  <c r="D203" i="6" s="1"/>
  <c r="D375" i="6" s="1"/>
  <c r="C74" i="6"/>
  <c r="C117" i="6" s="1"/>
  <c r="C203" i="6" s="1"/>
  <c r="B74" i="6"/>
  <c r="N73" i="6"/>
  <c r="M73" i="6"/>
  <c r="M116" i="6" s="1"/>
  <c r="M202" i="6" s="1"/>
  <c r="M374" i="6" s="1"/>
  <c r="L73" i="6"/>
  <c r="L116" i="6" s="1"/>
  <c r="L202" i="6" s="1"/>
  <c r="K73" i="6"/>
  <c r="J73" i="6"/>
  <c r="I73" i="6"/>
  <c r="I116" i="6" s="1"/>
  <c r="I202" i="6" s="1"/>
  <c r="I374" i="6" s="1"/>
  <c r="H73" i="6"/>
  <c r="H116" i="6" s="1"/>
  <c r="H202" i="6" s="1"/>
  <c r="G73" i="6"/>
  <c r="F73" i="6"/>
  <c r="E73" i="6"/>
  <c r="E116" i="6" s="1"/>
  <c r="E202" i="6" s="1"/>
  <c r="E374" i="6" s="1"/>
  <c r="D73" i="6"/>
  <c r="D116" i="6" s="1"/>
  <c r="D202" i="6" s="1"/>
  <c r="C73" i="6"/>
  <c r="B73" i="6"/>
  <c r="N72" i="6"/>
  <c r="N115" i="6" s="1"/>
  <c r="N201" i="6" s="1"/>
  <c r="N373" i="6" s="1"/>
  <c r="M72" i="6"/>
  <c r="M115" i="6" s="1"/>
  <c r="M201" i="6" s="1"/>
  <c r="L72" i="6"/>
  <c r="K72" i="6"/>
  <c r="J72" i="6"/>
  <c r="J115" i="6" s="1"/>
  <c r="J201" i="6" s="1"/>
  <c r="J373" i="6" s="1"/>
  <c r="I72" i="6"/>
  <c r="I115" i="6" s="1"/>
  <c r="I201" i="6" s="1"/>
  <c r="H72" i="6"/>
  <c r="G72" i="6"/>
  <c r="F72" i="6"/>
  <c r="F115" i="6" s="1"/>
  <c r="F201" i="6" s="1"/>
  <c r="F373" i="6" s="1"/>
  <c r="E72" i="6"/>
  <c r="E115" i="6" s="1"/>
  <c r="E201" i="6" s="1"/>
  <c r="D72" i="6"/>
  <c r="C72" i="6"/>
  <c r="B72" i="6"/>
  <c r="B115" i="6" s="1"/>
  <c r="B201" i="6" s="1"/>
  <c r="B373" i="6" s="1"/>
  <c r="N71" i="6"/>
  <c r="N114" i="6" s="1"/>
  <c r="N200" i="6" s="1"/>
  <c r="M71" i="6"/>
  <c r="L71" i="6"/>
  <c r="K71" i="6"/>
  <c r="K114" i="6" s="1"/>
  <c r="K200" i="6" s="1"/>
  <c r="K372" i="6" s="1"/>
  <c r="J71" i="6"/>
  <c r="J114" i="6" s="1"/>
  <c r="J200" i="6" s="1"/>
  <c r="I71" i="6"/>
  <c r="H71" i="6"/>
  <c r="G71" i="6"/>
  <c r="G114" i="6" s="1"/>
  <c r="G200" i="6" s="1"/>
  <c r="G372" i="6" s="1"/>
  <c r="F71" i="6"/>
  <c r="F114" i="6" s="1"/>
  <c r="F200" i="6" s="1"/>
  <c r="E71" i="6"/>
  <c r="D71" i="6"/>
  <c r="C71" i="6"/>
  <c r="C114" i="6" s="1"/>
  <c r="C200" i="6" s="1"/>
  <c r="C372" i="6" s="1"/>
  <c r="B71" i="6"/>
  <c r="B114" i="6" s="1"/>
  <c r="B200" i="6" s="1"/>
  <c r="N70" i="6"/>
  <c r="M70" i="6"/>
  <c r="L70" i="6"/>
  <c r="L113" i="6" s="1"/>
  <c r="L199" i="6" s="1"/>
  <c r="L371" i="6" s="1"/>
  <c r="K70" i="6"/>
  <c r="K113" i="6" s="1"/>
  <c r="K199" i="6" s="1"/>
  <c r="J70" i="6"/>
  <c r="I70" i="6"/>
  <c r="H70" i="6"/>
  <c r="H113" i="6" s="1"/>
  <c r="H199" i="6" s="1"/>
  <c r="H371" i="6" s="1"/>
  <c r="G70" i="6"/>
  <c r="G113" i="6" s="1"/>
  <c r="G199" i="6" s="1"/>
  <c r="F70" i="6"/>
  <c r="E70" i="6"/>
  <c r="D70" i="6"/>
  <c r="D113" i="6" s="1"/>
  <c r="D199" i="6" s="1"/>
  <c r="D371" i="6" s="1"/>
  <c r="C70" i="6"/>
  <c r="C113" i="6" s="1"/>
  <c r="C199" i="6" s="1"/>
  <c r="B70" i="6"/>
  <c r="N69" i="6"/>
  <c r="M69" i="6"/>
  <c r="M112" i="6" s="1"/>
  <c r="M198" i="6" s="1"/>
  <c r="M370" i="6" s="1"/>
  <c r="L69" i="6"/>
  <c r="L112" i="6" s="1"/>
  <c r="L198" i="6" s="1"/>
  <c r="K69" i="6"/>
  <c r="J69" i="6"/>
  <c r="I69" i="6"/>
  <c r="I112" i="6" s="1"/>
  <c r="I198" i="6" s="1"/>
  <c r="I370" i="6" s="1"/>
  <c r="H69" i="6"/>
  <c r="H112" i="6" s="1"/>
  <c r="H198" i="6" s="1"/>
  <c r="G69" i="6"/>
  <c r="F69" i="6"/>
  <c r="E69" i="6"/>
  <c r="E112" i="6" s="1"/>
  <c r="E198" i="6" s="1"/>
  <c r="E370" i="6" s="1"/>
  <c r="D69" i="6"/>
  <c r="D112" i="6" s="1"/>
  <c r="D198" i="6" s="1"/>
  <c r="C69" i="6"/>
  <c r="B69" i="6"/>
  <c r="N68" i="6"/>
  <c r="N111" i="6" s="1"/>
  <c r="N197" i="6" s="1"/>
  <c r="N369" i="6" s="1"/>
  <c r="M68" i="6"/>
  <c r="M111" i="6" s="1"/>
  <c r="M197" i="6" s="1"/>
  <c r="L68" i="6"/>
  <c r="K68" i="6"/>
  <c r="J68" i="6"/>
  <c r="J111" i="6" s="1"/>
  <c r="J197" i="6" s="1"/>
  <c r="J369" i="6" s="1"/>
  <c r="I68" i="6"/>
  <c r="I111" i="6" s="1"/>
  <c r="I197" i="6" s="1"/>
  <c r="H68" i="6"/>
  <c r="G68" i="6"/>
  <c r="F68" i="6"/>
  <c r="F111" i="6" s="1"/>
  <c r="F197" i="6" s="1"/>
  <c r="F369" i="6" s="1"/>
  <c r="E68" i="6"/>
  <c r="E111" i="6" s="1"/>
  <c r="E197" i="6" s="1"/>
  <c r="D68" i="6"/>
  <c r="C68" i="6"/>
  <c r="B68" i="6"/>
  <c r="B111" i="6" s="1"/>
  <c r="B197" i="6" s="1"/>
  <c r="B369" i="6" s="1"/>
  <c r="N67" i="6"/>
  <c r="N110" i="6" s="1"/>
  <c r="N196" i="6" s="1"/>
  <c r="M67" i="6"/>
  <c r="L67" i="6"/>
  <c r="K67" i="6"/>
  <c r="K110" i="6" s="1"/>
  <c r="K196" i="6" s="1"/>
  <c r="K368" i="6" s="1"/>
  <c r="J67" i="6"/>
  <c r="J110" i="6" s="1"/>
  <c r="J196" i="6" s="1"/>
  <c r="I67" i="6"/>
  <c r="H67" i="6"/>
  <c r="G67" i="6"/>
  <c r="G110" i="6" s="1"/>
  <c r="G196" i="6" s="1"/>
  <c r="G368" i="6" s="1"/>
  <c r="F67" i="6"/>
  <c r="F110" i="6" s="1"/>
  <c r="F196" i="6" s="1"/>
  <c r="E67" i="6"/>
  <c r="D67" i="6"/>
  <c r="C67" i="6"/>
  <c r="C110" i="6" s="1"/>
  <c r="C196" i="6" s="1"/>
  <c r="C368" i="6" s="1"/>
  <c r="B67" i="6"/>
  <c r="B110" i="6" s="1"/>
  <c r="B196" i="6" s="1"/>
  <c r="N66" i="6"/>
  <c r="M66" i="6"/>
  <c r="L66" i="6"/>
  <c r="L109" i="6" s="1"/>
  <c r="L195" i="6" s="1"/>
  <c r="L367" i="6" s="1"/>
  <c r="K66" i="6"/>
  <c r="K109" i="6" s="1"/>
  <c r="K195" i="6" s="1"/>
  <c r="J66" i="6"/>
  <c r="I66" i="6"/>
  <c r="H66" i="6"/>
  <c r="H109" i="6" s="1"/>
  <c r="H195" i="6" s="1"/>
  <c r="H367" i="6" s="1"/>
  <c r="G66" i="6"/>
  <c r="G109" i="6" s="1"/>
  <c r="G195" i="6" s="1"/>
  <c r="F66" i="6"/>
  <c r="E66" i="6"/>
  <c r="D66" i="6"/>
  <c r="D109" i="6" s="1"/>
  <c r="D195" i="6" s="1"/>
  <c r="D367" i="6" s="1"/>
  <c r="C66" i="6"/>
  <c r="C109" i="6" s="1"/>
  <c r="C195" i="6" s="1"/>
  <c r="B66" i="6"/>
  <c r="N65" i="6"/>
  <c r="M65" i="6"/>
  <c r="M108" i="6" s="1"/>
  <c r="M194" i="6" s="1"/>
  <c r="M366" i="6" s="1"/>
  <c r="L65" i="6"/>
  <c r="L108" i="6" s="1"/>
  <c r="L194" i="6" s="1"/>
  <c r="K65" i="6"/>
  <c r="J65" i="6"/>
  <c r="I65" i="6"/>
  <c r="I108" i="6" s="1"/>
  <c r="I194" i="6" s="1"/>
  <c r="I366" i="6" s="1"/>
  <c r="H65" i="6"/>
  <c r="H108" i="6" s="1"/>
  <c r="H194" i="6" s="1"/>
  <c r="G65" i="6"/>
  <c r="F65" i="6"/>
  <c r="E65" i="6"/>
  <c r="E108" i="6" s="1"/>
  <c r="E194" i="6" s="1"/>
  <c r="E366" i="6" s="1"/>
  <c r="D65" i="6"/>
  <c r="D108" i="6" s="1"/>
  <c r="D194" i="6" s="1"/>
  <c r="C65" i="6"/>
  <c r="B65" i="6"/>
  <c r="N64" i="6"/>
  <c r="N107" i="6" s="1"/>
  <c r="N193" i="6" s="1"/>
  <c r="N365" i="6" s="1"/>
  <c r="M64" i="6"/>
  <c r="M107" i="6" s="1"/>
  <c r="M193" i="6" s="1"/>
  <c r="L64" i="6"/>
  <c r="K64" i="6"/>
  <c r="J64" i="6"/>
  <c r="J107" i="6" s="1"/>
  <c r="J193" i="6" s="1"/>
  <c r="J365" i="6" s="1"/>
  <c r="I64" i="6"/>
  <c r="I107" i="6" s="1"/>
  <c r="I193" i="6" s="1"/>
  <c r="H64" i="6"/>
  <c r="G64" i="6"/>
  <c r="F64" i="6"/>
  <c r="F107" i="6" s="1"/>
  <c r="F193" i="6" s="1"/>
  <c r="F365" i="6" s="1"/>
  <c r="E64" i="6"/>
  <c r="E107" i="6" s="1"/>
  <c r="E193" i="6" s="1"/>
  <c r="D64" i="6"/>
  <c r="C64" i="6"/>
  <c r="B64" i="6"/>
  <c r="B107" i="6" s="1"/>
  <c r="B193" i="6" s="1"/>
  <c r="B365" i="6" s="1"/>
  <c r="N63" i="6"/>
  <c r="N106" i="6" s="1"/>
  <c r="N192" i="6" s="1"/>
  <c r="M63" i="6"/>
  <c r="L63" i="6"/>
  <c r="K63" i="6"/>
  <c r="K106" i="6" s="1"/>
  <c r="K192" i="6" s="1"/>
  <c r="K364" i="6" s="1"/>
  <c r="J63" i="6"/>
  <c r="J106" i="6" s="1"/>
  <c r="J192" i="6" s="1"/>
  <c r="I63" i="6"/>
  <c r="H63" i="6"/>
  <c r="G63" i="6"/>
  <c r="G106" i="6" s="1"/>
  <c r="G192" i="6" s="1"/>
  <c r="G364" i="6" s="1"/>
  <c r="F63" i="6"/>
  <c r="F106" i="6" s="1"/>
  <c r="F192" i="6" s="1"/>
  <c r="E63" i="6"/>
  <c r="D63" i="6"/>
  <c r="C63" i="6"/>
  <c r="C106" i="6" s="1"/>
  <c r="C192" i="6" s="1"/>
  <c r="C364" i="6" s="1"/>
  <c r="B63" i="6"/>
  <c r="B106" i="6" s="1"/>
  <c r="B192" i="6" s="1"/>
  <c r="N62" i="6"/>
  <c r="M62" i="6"/>
  <c r="L62" i="6"/>
  <c r="L105" i="6" s="1"/>
  <c r="L191" i="6" s="1"/>
  <c r="L363" i="6" s="1"/>
  <c r="K62" i="6"/>
  <c r="K105" i="6" s="1"/>
  <c r="K191" i="6" s="1"/>
  <c r="J62" i="6"/>
  <c r="I62" i="6"/>
  <c r="H62" i="6"/>
  <c r="H105" i="6" s="1"/>
  <c r="H191" i="6" s="1"/>
  <c r="H363" i="6" s="1"/>
  <c r="G62" i="6"/>
  <c r="G105" i="6" s="1"/>
  <c r="G191" i="6" s="1"/>
  <c r="F62" i="6"/>
  <c r="E62" i="6"/>
  <c r="D62" i="6"/>
  <c r="D105" i="6" s="1"/>
  <c r="D191" i="6" s="1"/>
  <c r="D363" i="6" s="1"/>
  <c r="C62" i="6"/>
  <c r="C105" i="6" s="1"/>
  <c r="C191" i="6" s="1"/>
  <c r="B62" i="6"/>
  <c r="N61" i="6"/>
  <c r="M61" i="6"/>
  <c r="M104" i="6" s="1"/>
  <c r="M190" i="6" s="1"/>
  <c r="M362" i="6" s="1"/>
  <c r="L61" i="6"/>
  <c r="L104" i="6" s="1"/>
  <c r="L190" i="6" s="1"/>
  <c r="K61" i="6"/>
  <c r="J61" i="6"/>
  <c r="I61" i="6"/>
  <c r="I104" i="6" s="1"/>
  <c r="I190" i="6" s="1"/>
  <c r="I362" i="6" s="1"/>
  <c r="H61" i="6"/>
  <c r="H104" i="6" s="1"/>
  <c r="H190" i="6" s="1"/>
  <c r="G61" i="6"/>
  <c r="F61" i="6"/>
  <c r="E61" i="6"/>
  <c r="E104" i="6" s="1"/>
  <c r="E190" i="6" s="1"/>
  <c r="E362" i="6" s="1"/>
  <c r="D61" i="6"/>
  <c r="D104" i="6" s="1"/>
  <c r="D190" i="6" s="1"/>
  <c r="C61" i="6"/>
  <c r="B61" i="6"/>
  <c r="N60" i="6"/>
  <c r="N103" i="6" s="1"/>
  <c r="N189" i="6" s="1"/>
  <c r="N361" i="6" s="1"/>
  <c r="M60" i="6"/>
  <c r="M103" i="6" s="1"/>
  <c r="M189" i="6" s="1"/>
  <c r="L60" i="6"/>
  <c r="K60" i="6"/>
  <c r="J60" i="6"/>
  <c r="J103" i="6" s="1"/>
  <c r="J189" i="6" s="1"/>
  <c r="J361" i="6" s="1"/>
  <c r="I60" i="6"/>
  <c r="I103" i="6" s="1"/>
  <c r="I189" i="6" s="1"/>
  <c r="H60" i="6"/>
  <c r="G60" i="6"/>
  <c r="F60" i="6"/>
  <c r="F103" i="6" s="1"/>
  <c r="F189" i="6" s="1"/>
  <c r="F361" i="6" s="1"/>
  <c r="E60" i="6"/>
  <c r="E103" i="6" s="1"/>
  <c r="E189" i="6" s="1"/>
  <c r="D60" i="6"/>
  <c r="C60" i="6"/>
  <c r="B60" i="6"/>
  <c r="B103" i="6" s="1"/>
  <c r="B189" i="6" s="1"/>
  <c r="B361" i="6" s="1"/>
  <c r="N59" i="6"/>
  <c r="N102" i="6" s="1"/>
  <c r="N188" i="6" s="1"/>
  <c r="M59" i="6"/>
  <c r="L59" i="6"/>
  <c r="K59" i="6"/>
  <c r="K102" i="6" s="1"/>
  <c r="K188" i="6" s="1"/>
  <c r="K360" i="6" s="1"/>
  <c r="J59" i="6"/>
  <c r="J102" i="6" s="1"/>
  <c r="J188" i="6" s="1"/>
  <c r="I59" i="6"/>
  <c r="H59" i="6"/>
  <c r="G59" i="6"/>
  <c r="G102" i="6" s="1"/>
  <c r="G188" i="6" s="1"/>
  <c r="G360" i="6" s="1"/>
  <c r="F59" i="6"/>
  <c r="F102" i="6" s="1"/>
  <c r="F188" i="6" s="1"/>
  <c r="E59" i="6"/>
  <c r="D59" i="6"/>
  <c r="C59" i="6"/>
  <c r="C102" i="6" s="1"/>
  <c r="C188" i="6" s="1"/>
  <c r="C360" i="6" s="1"/>
  <c r="B59" i="6"/>
  <c r="B102" i="6" s="1"/>
  <c r="B188" i="6" s="1"/>
  <c r="N58" i="6"/>
  <c r="M58" i="6"/>
  <c r="L58" i="6"/>
  <c r="L101" i="6" s="1"/>
  <c r="L187" i="6" s="1"/>
  <c r="L359" i="6" s="1"/>
  <c r="K58" i="6"/>
  <c r="K101" i="6" s="1"/>
  <c r="K187" i="6" s="1"/>
  <c r="J58" i="6"/>
  <c r="I58" i="6"/>
  <c r="H58" i="6"/>
  <c r="H101" i="6" s="1"/>
  <c r="H187" i="6" s="1"/>
  <c r="H359" i="6" s="1"/>
  <c r="G58" i="6"/>
  <c r="G101" i="6" s="1"/>
  <c r="G187" i="6" s="1"/>
  <c r="F58" i="6"/>
  <c r="E58" i="6"/>
  <c r="D58" i="6"/>
  <c r="D101" i="6" s="1"/>
  <c r="D187" i="6" s="1"/>
  <c r="D359" i="6" s="1"/>
  <c r="C58" i="6"/>
  <c r="C101" i="6" s="1"/>
  <c r="C187" i="6" s="1"/>
  <c r="B58" i="6"/>
  <c r="N57" i="6"/>
  <c r="M57" i="6"/>
  <c r="M100" i="6" s="1"/>
  <c r="M186" i="6" s="1"/>
  <c r="M358" i="6" s="1"/>
  <c r="L57" i="6"/>
  <c r="L100" i="6" s="1"/>
  <c r="L186" i="6" s="1"/>
  <c r="K57" i="6"/>
  <c r="J57" i="6"/>
  <c r="I57" i="6"/>
  <c r="I100" i="6" s="1"/>
  <c r="I186" i="6" s="1"/>
  <c r="I358" i="6" s="1"/>
  <c r="H57" i="6"/>
  <c r="H100" i="6" s="1"/>
  <c r="H186" i="6" s="1"/>
  <c r="G57" i="6"/>
  <c r="F57" i="6"/>
  <c r="E57" i="6"/>
  <c r="E100" i="6" s="1"/>
  <c r="E186" i="6" s="1"/>
  <c r="E358" i="6" s="1"/>
  <c r="D57" i="6"/>
  <c r="D100" i="6" s="1"/>
  <c r="D186" i="6" s="1"/>
  <c r="C57" i="6"/>
  <c r="B57" i="6"/>
  <c r="N56" i="6"/>
  <c r="N99" i="6" s="1"/>
  <c r="N185" i="6" s="1"/>
  <c r="N357" i="6" s="1"/>
  <c r="M56" i="6"/>
  <c r="M99" i="6" s="1"/>
  <c r="M185" i="6" s="1"/>
  <c r="L56" i="6"/>
  <c r="K56" i="6"/>
  <c r="J56" i="6"/>
  <c r="J99" i="6" s="1"/>
  <c r="J185" i="6" s="1"/>
  <c r="J357" i="6" s="1"/>
  <c r="I56" i="6"/>
  <c r="I99" i="6" s="1"/>
  <c r="I185" i="6" s="1"/>
  <c r="H56" i="6"/>
  <c r="G56" i="6"/>
  <c r="F56" i="6"/>
  <c r="F99" i="6" s="1"/>
  <c r="F185" i="6" s="1"/>
  <c r="F357" i="6" s="1"/>
  <c r="E56" i="6"/>
  <c r="E99" i="6" s="1"/>
  <c r="E185" i="6" s="1"/>
  <c r="D56" i="6"/>
  <c r="C56" i="6"/>
  <c r="B56" i="6"/>
  <c r="B99" i="6" s="1"/>
  <c r="B185" i="6" s="1"/>
  <c r="B357" i="6" s="1"/>
  <c r="N55" i="6"/>
  <c r="N98" i="6" s="1"/>
  <c r="N184" i="6" s="1"/>
  <c r="M55" i="6"/>
  <c r="L55" i="6"/>
  <c r="K55" i="6"/>
  <c r="K98" i="6" s="1"/>
  <c r="K184" i="6" s="1"/>
  <c r="K356" i="6" s="1"/>
  <c r="J55" i="6"/>
  <c r="J98" i="6" s="1"/>
  <c r="J184" i="6" s="1"/>
  <c r="I55" i="6"/>
  <c r="H55" i="6"/>
  <c r="G55" i="6"/>
  <c r="G98" i="6" s="1"/>
  <c r="G184" i="6" s="1"/>
  <c r="G356" i="6" s="1"/>
  <c r="F55" i="6"/>
  <c r="F98" i="6" s="1"/>
  <c r="F184" i="6" s="1"/>
  <c r="E55" i="6"/>
  <c r="D55" i="6"/>
  <c r="C55" i="6"/>
  <c r="C98" i="6" s="1"/>
  <c r="C184" i="6" s="1"/>
  <c r="C356" i="6" s="1"/>
  <c r="B55" i="6"/>
  <c r="B98" i="6" s="1"/>
  <c r="B184" i="6" s="1"/>
  <c r="N54" i="6"/>
  <c r="M54" i="6"/>
  <c r="L54" i="6"/>
  <c r="L97" i="6" s="1"/>
  <c r="L183" i="6" s="1"/>
  <c r="L355" i="6" s="1"/>
  <c r="K54" i="6"/>
  <c r="K97" i="6" s="1"/>
  <c r="K183" i="6" s="1"/>
  <c r="J54" i="6"/>
  <c r="I54" i="6"/>
  <c r="H54" i="6"/>
  <c r="H97" i="6" s="1"/>
  <c r="H183" i="6" s="1"/>
  <c r="H355" i="6" s="1"/>
  <c r="G54" i="6"/>
  <c r="G97" i="6" s="1"/>
  <c r="G183" i="6" s="1"/>
  <c r="F54" i="6"/>
  <c r="E54" i="6"/>
  <c r="D54" i="6"/>
  <c r="D97" i="6" s="1"/>
  <c r="D183" i="6" s="1"/>
  <c r="D355" i="6" s="1"/>
  <c r="C54" i="6"/>
  <c r="C97" i="6" s="1"/>
  <c r="C183" i="6" s="1"/>
  <c r="B54" i="6"/>
  <c r="N53" i="6"/>
  <c r="M53" i="6"/>
  <c r="M96" i="6" s="1"/>
  <c r="M182" i="6" s="1"/>
  <c r="M354" i="6" s="1"/>
  <c r="L53" i="6"/>
  <c r="L96" i="6" s="1"/>
  <c r="L182" i="6" s="1"/>
  <c r="K53" i="6"/>
  <c r="J53" i="6"/>
  <c r="I53" i="6"/>
  <c r="I96" i="6" s="1"/>
  <c r="I182" i="6" s="1"/>
  <c r="I354" i="6" s="1"/>
  <c r="H53" i="6"/>
  <c r="H96" i="6" s="1"/>
  <c r="H182" i="6" s="1"/>
  <c r="G53" i="6"/>
  <c r="F53" i="6"/>
  <c r="E53" i="6"/>
  <c r="E96" i="6" s="1"/>
  <c r="E182" i="6" s="1"/>
  <c r="E354" i="6" s="1"/>
  <c r="D53" i="6"/>
  <c r="D96" i="6" s="1"/>
  <c r="D182" i="6" s="1"/>
  <c r="C53" i="6"/>
  <c r="B53" i="6"/>
  <c r="N52" i="6"/>
  <c r="N95" i="6" s="1"/>
  <c r="N181" i="6" s="1"/>
  <c r="N353" i="6" s="1"/>
  <c r="M52" i="6"/>
  <c r="M95" i="6" s="1"/>
  <c r="M181" i="6" s="1"/>
  <c r="L52" i="6"/>
  <c r="K52" i="6"/>
  <c r="J52" i="6"/>
  <c r="J95" i="6" s="1"/>
  <c r="J181" i="6" s="1"/>
  <c r="J353" i="6" s="1"/>
  <c r="I52" i="6"/>
  <c r="I95" i="6" s="1"/>
  <c r="I181" i="6" s="1"/>
  <c r="H52" i="6"/>
  <c r="G52" i="6"/>
  <c r="F52" i="6"/>
  <c r="F95" i="6" s="1"/>
  <c r="F181" i="6" s="1"/>
  <c r="F353" i="6" s="1"/>
  <c r="E52" i="6"/>
  <c r="E95" i="6" s="1"/>
  <c r="E181" i="6" s="1"/>
  <c r="D52" i="6"/>
  <c r="C52" i="6"/>
  <c r="B52" i="6"/>
  <c r="B95" i="6" s="1"/>
  <c r="B181" i="6" s="1"/>
  <c r="B353" i="6" s="1"/>
  <c r="N51" i="6"/>
  <c r="N94" i="6" s="1"/>
  <c r="N180" i="6" s="1"/>
  <c r="M51" i="6"/>
  <c r="L51" i="6"/>
  <c r="K51" i="6"/>
  <c r="K94" i="6" s="1"/>
  <c r="K180" i="6" s="1"/>
  <c r="K352" i="6" s="1"/>
  <c r="J51" i="6"/>
  <c r="J94" i="6" s="1"/>
  <c r="J180" i="6" s="1"/>
  <c r="I51" i="6"/>
  <c r="H51" i="6"/>
  <c r="G51" i="6"/>
  <c r="G94" i="6" s="1"/>
  <c r="G180" i="6" s="1"/>
  <c r="G352" i="6" s="1"/>
  <c r="F51" i="6"/>
  <c r="F94" i="6" s="1"/>
  <c r="F180" i="6" s="1"/>
  <c r="E51" i="6"/>
  <c r="D51" i="6"/>
  <c r="C51" i="6"/>
  <c r="C94" i="6" s="1"/>
  <c r="C180" i="6" s="1"/>
  <c r="C352" i="6" s="1"/>
  <c r="B51" i="6"/>
  <c r="B94" i="6" s="1"/>
  <c r="B180" i="6" s="1"/>
  <c r="N50" i="6"/>
  <c r="M50" i="6"/>
  <c r="L50" i="6"/>
  <c r="L93" i="6" s="1"/>
  <c r="L179" i="6" s="1"/>
  <c r="L351" i="6" s="1"/>
  <c r="K50" i="6"/>
  <c r="K93" i="6" s="1"/>
  <c r="K179" i="6" s="1"/>
  <c r="J50" i="6"/>
  <c r="I50" i="6"/>
  <c r="H50" i="6"/>
  <c r="H93" i="6" s="1"/>
  <c r="H179" i="6" s="1"/>
  <c r="H351" i="6" s="1"/>
  <c r="G50" i="6"/>
  <c r="G93" i="6" s="1"/>
  <c r="G179" i="6" s="1"/>
  <c r="F50" i="6"/>
  <c r="E50" i="6"/>
  <c r="D50" i="6"/>
  <c r="D93" i="6" s="1"/>
  <c r="D179" i="6" s="1"/>
  <c r="D351" i="6" s="1"/>
  <c r="C50" i="6"/>
  <c r="C93" i="6" s="1"/>
  <c r="C179" i="6" s="1"/>
  <c r="B50" i="6"/>
  <c r="N49" i="6"/>
  <c r="M49" i="6"/>
  <c r="M92" i="6" s="1"/>
  <c r="M178" i="6" s="1"/>
  <c r="M350" i="6" s="1"/>
  <c r="L49" i="6"/>
  <c r="L92" i="6" s="1"/>
  <c r="L178" i="6" s="1"/>
  <c r="K49" i="6"/>
  <c r="J49" i="6"/>
  <c r="I49" i="6"/>
  <c r="I92" i="6" s="1"/>
  <c r="I178" i="6" s="1"/>
  <c r="I350" i="6" s="1"/>
  <c r="H49" i="6"/>
  <c r="H92" i="6" s="1"/>
  <c r="H178" i="6" s="1"/>
  <c r="G49" i="6"/>
  <c r="F49" i="6"/>
  <c r="E49" i="6"/>
  <c r="E92" i="6" s="1"/>
  <c r="E178" i="6" s="1"/>
  <c r="E350" i="6" s="1"/>
  <c r="D49" i="6"/>
  <c r="D92" i="6" s="1"/>
  <c r="D178" i="6" s="1"/>
  <c r="C49" i="6"/>
  <c r="B49" i="6"/>
  <c r="N48" i="6"/>
  <c r="N91" i="6" s="1"/>
  <c r="N177" i="6" s="1"/>
  <c r="N349" i="6" s="1"/>
  <c r="M48" i="6"/>
  <c r="M91" i="6" s="1"/>
  <c r="M177" i="6" s="1"/>
  <c r="L48" i="6"/>
  <c r="K48" i="6"/>
  <c r="J48" i="6"/>
  <c r="J91" i="6" s="1"/>
  <c r="J177" i="6" s="1"/>
  <c r="J349" i="6" s="1"/>
  <c r="I48" i="6"/>
  <c r="I91" i="6" s="1"/>
  <c r="I177" i="6" s="1"/>
  <c r="H48" i="6"/>
  <c r="G48" i="6"/>
  <c r="F48" i="6"/>
  <c r="F91" i="6" s="1"/>
  <c r="F177" i="6" s="1"/>
  <c r="F349" i="6" s="1"/>
  <c r="E48" i="6"/>
  <c r="E91" i="6" s="1"/>
  <c r="E177" i="6" s="1"/>
  <c r="D48" i="6"/>
  <c r="C48" i="6"/>
  <c r="B48" i="6"/>
  <c r="B91" i="6" s="1"/>
  <c r="B177" i="6" s="1"/>
  <c r="B349" i="6" s="1"/>
  <c r="N90" i="6"/>
  <c r="N176" i="6" s="1"/>
  <c r="M47" i="6"/>
  <c r="L47" i="6"/>
  <c r="K47" i="6"/>
  <c r="K90" i="6" s="1"/>
  <c r="K176" i="6" s="1"/>
  <c r="K348" i="6" s="1"/>
  <c r="J47" i="6"/>
  <c r="J90" i="6" s="1"/>
  <c r="J176" i="6" s="1"/>
  <c r="I47" i="6"/>
  <c r="H47" i="6"/>
  <c r="G47" i="6"/>
  <c r="G90" i="6" s="1"/>
  <c r="G176" i="6" s="1"/>
  <c r="G348" i="6" s="1"/>
  <c r="F47" i="6"/>
  <c r="F90" i="6" s="1"/>
  <c r="F176" i="6" s="1"/>
  <c r="E47" i="6"/>
  <c r="D47" i="6"/>
  <c r="C47" i="6"/>
  <c r="C90" i="6" s="1"/>
  <c r="C176" i="6" s="1"/>
  <c r="C348" i="6" s="1"/>
  <c r="B47" i="6"/>
  <c r="B90" i="6" s="1"/>
  <c r="B176" i="6" s="1"/>
  <c r="C477" i="5"/>
  <c r="D477" i="5"/>
  <c r="E477" i="5"/>
  <c r="F477" i="5"/>
  <c r="G477" i="5"/>
  <c r="H477" i="5"/>
  <c r="I477" i="5"/>
  <c r="J477" i="5"/>
  <c r="K477" i="5"/>
  <c r="L477" i="5"/>
  <c r="M477" i="5"/>
  <c r="N477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477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34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391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48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B305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B262" i="5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R16" i="1"/>
  <c r="S16" i="1"/>
  <c r="T16" i="1"/>
  <c r="U16" i="1"/>
  <c r="V16" i="1"/>
  <c r="W16" i="1"/>
  <c r="X16" i="1"/>
  <c r="Y16" i="1"/>
  <c r="Z16" i="1"/>
  <c r="AA16" i="1"/>
  <c r="AB16" i="1"/>
  <c r="AC16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AC19" i="1"/>
  <c r="R20" i="1"/>
  <c r="S20" i="1"/>
  <c r="T20" i="1"/>
  <c r="U20" i="1"/>
  <c r="V20" i="1"/>
  <c r="W20" i="1"/>
  <c r="X20" i="1"/>
  <c r="Y20" i="1"/>
  <c r="Z20" i="1"/>
  <c r="AA20" i="1"/>
  <c r="AB20" i="1"/>
  <c r="AC20" i="1"/>
  <c r="R21" i="1"/>
  <c r="S21" i="1"/>
  <c r="T21" i="1"/>
  <c r="U21" i="1"/>
  <c r="V21" i="1"/>
  <c r="W21" i="1"/>
  <c r="X21" i="1"/>
  <c r="Y21" i="1"/>
  <c r="Z21" i="1"/>
  <c r="AA21" i="1"/>
  <c r="AB21" i="1"/>
  <c r="AC21" i="1"/>
  <c r="R22" i="1"/>
  <c r="S22" i="1"/>
  <c r="T22" i="1"/>
  <c r="U22" i="1"/>
  <c r="V22" i="1"/>
  <c r="W22" i="1"/>
  <c r="X22" i="1"/>
  <c r="Y22" i="1"/>
  <c r="Z22" i="1"/>
  <c r="AA22" i="1"/>
  <c r="AB22" i="1"/>
  <c r="AC22" i="1"/>
  <c r="R23" i="1"/>
  <c r="S23" i="1"/>
  <c r="T23" i="1"/>
  <c r="U23" i="1"/>
  <c r="V23" i="1"/>
  <c r="W23" i="1"/>
  <c r="X23" i="1"/>
  <c r="Y23" i="1"/>
  <c r="Z23" i="1"/>
  <c r="AA23" i="1"/>
  <c r="AB23" i="1"/>
  <c r="AC23" i="1"/>
  <c r="R24" i="1"/>
  <c r="S24" i="1"/>
  <c r="T24" i="1"/>
  <c r="U24" i="1"/>
  <c r="V24" i="1"/>
  <c r="W24" i="1"/>
  <c r="X24" i="1"/>
  <c r="Y24" i="1"/>
  <c r="Z24" i="1"/>
  <c r="AA24" i="1"/>
  <c r="AB24" i="1"/>
  <c r="AC24" i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R40" i="1"/>
  <c r="S40" i="1"/>
  <c r="T40" i="1"/>
  <c r="U40" i="1"/>
  <c r="V40" i="1"/>
  <c r="W40" i="1"/>
  <c r="X40" i="1"/>
  <c r="Y40" i="1"/>
  <c r="Z40" i="1"/>
  <c r="AA40" i="1"/>
  <c r="AB40" i="1"/>
  <c r="AC40" i="1"/>
  <c r="R41" i="1"/>
  <c r="S41" i="1"/>
  <c r="T41" i="1"/>
  <c r="U41" i="1"/>
  <c r="V41" i="1"/>
  <c r="W41" i="1"/>
  <c r="X41" i="1"/>
  <c r="Y41" i="1"/>
  <c r="Z41" i="1"/>
  <c r="AA41" i="1"/>
  <c r="AB41" i="1"/>
  <c r="AC41" i="1"/>
  <c r="R42" i="1"/>
  <c r="S42" i="1"/>
  <c r="T42" i="1"/>
  <c r="U42" i="1"/>
  <c r="V42" i="1"/>
  <c r="W42" i="1"/>
  <c r="X42" i="1"/>
  <c r="Y42" i="1"/>
  <c r="Z42" i="1"/>
  <c r="AA42" i="1"/>
  <c r="AB42" i="1"/>
  <c r="AC42" i="1"/>
  <c r="R43" i="1"/>
  <c r="S43" i="1"/>
  <c r="T43" i="1"/>
  <c r="U43" i="1"/>
  <c r="V43" i="1"/>
  <c r="W43" i="1"/>
  <c r="X43" i="1"/>
  <c r="Y43" i="1"/>
  <c r="Z43" i="1"/>
  <c r="AA43" i="1"/>
  <c r="AB43" i="1"/>
  <c r="AC43" i="1"/>
  <c r="R44" i="1"/>
  <c r="S44" i="1"/>
  <c r="T44" i="1"/>
  <c r="U44" i="1"/>
  <c r="V44" i="1"/>
  <c r="W44" i="1"/>
  <c r="X44" i="1"/>
  <c r="Y44" i="1"/>
  <c r="Z44" i="1"/>
  <c r="AA44" i="1"/>
  <c r="AB44" i="1"/>
  <c r="AC44" i="1"/>
  <c r="R45" i="1"/>
  <c r="S45" i="1"/>
  <c r="T45" i="1"/>
  <c r="U45" i="1"/>
  <c r="V45" i="1"/>
  <c r="W45" i="1"/>
  <c r="X45" i="1"/>
  <c r="Y45" i="1"/>
  <c r="Z45" i="1"/>
  <c r="AA45" i="1"/>
  <c r="AB45" i="1"/>
  <c r="AC45" i="1"/>
  <c r="R46" i="1"/>
  <c r="S46" i="1"/>
  <c r="T46" i="1"/>
  <c r="U46" i="1"/>
  <c r="V46" i="1"/>
  <c r="W46" i="1"/>
  <c r="X46" i="1"/>
  <c r="Y46" i="1"/>
  <c r="Z46" i="1"/>
  <c r="AA46" i="1"/>
  <c r="AB46" i="1"/>
  <c r="AC46" i="1"/>
  <c r="R47" i="1"/>
  <c r="S47" i="1"/>
  <c r="T47" i="1"/>
  <c r="U47" i="1"/>
  <c r="V47" i="1"/>
  <c r="W47" i="1"/>
  <c r="X47" i="1"/>
  <c r="Y47" i="1"/>
  <c r="Z47" i="1"/>
  <c r="AA47" i="1"/>
  <c r="AB47" i="1"/>
  <c r="AC47" i="1"/>
  <c r="R48" i="1"/>
  <c r="S48" i="1"/>
  <c r="T48" i="1"/>
  <c r="U48" i="1"/>
  <c r="V48" i="1"/>
  <c r="W48" i="1"/>
  <c r="X48" i="1"/>
  <c r="Y48" i="1"/>
  <c r="Z48" i="1"/>
  <c r="AA48" i="1"/>
  <c r="AB48" i="1"/>
  <c r="AC48" i="1"/>
  <c r="R49" i="1"/>
  <c r="S49" i="1"/>
  <c r="T49" i="1"/>
  <c r="U49" i="1"/>
  <c r="V49" i="1"/>
  <c r="W49" i="1"/>
  <c r="X49" i="1"/>
  <c r="Y49" i="1"/>
  <c r="Z49" i="1"/>
  <c r="AA49" i="1"/>
  <c r="AB49" i="1"/>
  <c r="AC49" i="1"/>
  <c r="R50" i="1"/>
  <c r="S50" i="1"/>
  <c r="T50" i="1"/>
  <c r="U50" i="1"/>
  <c r="V50" i="1"/>
  <c r="W50" i="1"/>
  <c r="X50" i="1"/>
  <c r="Y50" i="1"/>
  <c r="Z50" i="1"/>
  <c r="AA50" i="1"/>
  <c r="AB50" i="1"/>
  <c r="AC50" i="1"/>
  <c r="R51" i="1"/>
  <c r="S51" i="1"/>
  <c r="T51" i="1"/>
  <c r="U51" i="1"/>
  <c r="V51" i="1"/>
  <c r="W51" i="1"/>
  <c r="X51" i="1"/>
  <c r="Y51" i="1"/>
  <c r="Z51" i="1"/>
  <c r="AA51" i="1"/>
  <c r="AB51" i="1"/>
  <c r="AC51" i="1"/>
  <c r="R52" i="1"/>
  <c r="S52" i="1"/>
  <c r="T52" i="1"/>
  <c r="U52" i="1"/>
  <c r="V52" i="1"/>
  <c r="W52" i="1"/>
  <c r="X52" i="1"/>
  <c r="Y52" i="1"/>
  <c r="Z52" i="1"/>
  <c r="AA52" i="1"/>
  <c r="AB52" i="1"/>
  <c r="AC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13" i="1"/>
  <c r="I90" i="5"/>
  <c r="I21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C215" i="5"/>
  <c r="D215" i="5"/>
  <c r="E215" i="5"/>
  <c r="F215" i="5"/>
  <c r="G215" i="5"/>
  <c r="H215" i="5"/>
  <c r="J215" i="5"/>
  <c r="K215" i="5"/>
  <c r="L215" i="5"/>
  <c r="M215" i="5"/>
  <c r="N215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176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C90" i="5"/>
  <c r="D90" i="5"/>
  <c r="E90" i="5"/>
  <c r="F90" i="5"/>
  <c r="G90" i="5"/>
  <c r="H90" i="5"/>
  <c r="J90" i="5"/>
  <c r="K90" i="5"/>
  <c r="L90" i="5"/>
  <c r="M90" i="5"/>
  <c r="N90" i="5"/>
  <c r="B90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C47" i="5"/>
  <c r="D47" i="5"/>
  <c r="E47" i="5"/>
  <c r="F47" i="5"/>
  <c r="G47" i="5"/>
  <c r="H47" i="5"/>
  <c r="I47" i="5"/>
  <c r="J47" i="5"/>
  <c r="K47" i="5"/>
  <c r="L47" i="5"/>
  <c r="M47" i="5"/>
  <c r="N47" i="5"/>
  <c r="B47" i="5"/>
  <c r="G129" i="8" l="1"/>
  <c r="G215" i="8" s="1"/>
  <c r="G301" i="8" s="1"/>
  <c r="N392" i="8"/>
  <c r="J412" i="8"/>
  <c r="C308" i="8"/>
  <c r="E310" i="8"/>
  <c r="M318" i="8"/>
  <c r="K328" i="8"/>
  <c r="F348" i="8"/>
  <c r="F434" i="8" s="1"/>
  <c r="L350" i="8"/>
  <c r="B352" i="8"/>
  <c r="E353" i="8"/>
  <c r="E482" i="8" s="1"/>
  <c r="H354" i="8"/>
  <c r="H483" i="8" s="1"/>
  <c r="N356" i="8"/>
  <c r="D358" i="8"/>
  <c r="G359" i="8"/>
  <c r="G488" i="8" s="1"/>
  <c r="J360" i="8"/>
  <c r="M361" i="8"/>
  <c r="C363" i="8"/>
  <c r="F364" i="8"/>
  <c r="L366" i="8"/>
  <c r="L452" i="8" s="1"/>
  <c r="B368" i="8"/>
  <c r="E369" i="8"/>
  <c r="H370" i="8"/>
  <c r="H499" i="8" s="1"/>
  <c r="K371" i="8"/>
  <c r="K457" i="8" s="1"/>
  <c r="N372" i="8"/>
  <c r="D374" i="8"/>
  <c r="J376" i="8"/>
  <c r="J505" i="8" s="1"/>
  <c r="M377" i="8"/>
  <c r="B380" i="8"/>
  <c r="E381" i="8"/>
  <c r="H382" i="8"/>
  <c r="H511" i="8" s="1"/>
  <c r="K383" i="8"/>
  <c r="K512" i="8" s="1"/>
  <c r="N384" i="8"/>
  <c r="D386" i="8"/>
  <c r="G387" i="8"/>
  <c r="G516" i="8" s="1"/>
  <c r="K115" i="8"/>
  <c r="K201" i="8" s="1"/>
  <c r="K373" i="8" s="1"/>
  <c r="K502" i="8" s="1"/>
  <c r="F116" i="8"/>
  <c r="F202" i="8" s="1"/>
  <c r="F374" i="8" s="1"/>
  <c r="N116" i="8"/>
  <c r="N202" i="8" s="1"/>
  <c r="I332" i="8"/>
  <c r="I289" i="8"/>
  <c r="I117" i="8"/>
  <c r="I203" i="8" s="1"/>
  <c r="I375" i="8" s="1"/>
  <c r="I504" i="8" s="1"/>
  <c r="D118" i="8"/>
  <c r="D204" i="8" s="1"/>
  <c r="D376" i="8" s="1"/>
  <c r="D505" i="8" s="1"/>
  <c r="L118" i="8"/>
  <c r="L204" i="8" s="1"/>
  <c r="G119" i="8"/>
  <c r="G205" i="8" s="1"/>
  <c r="G377" i="8" s="1"/>
  <c r="G506" i="8" s="1"/>
  <c r="B120" i="8"/>
  <c r="B206" i="8" s="1"/>
  <c r="B378" i="8" s="1"/>
  <c r="J120" i="8"/>
  <c r="J206" i="8" s="1"/>
  <c r="J378" i="8" s="1"/>
  <c r="J507" i="8" s="1"/>
  <c r="E121" i="8"/>
  <c r="E207" i="8" s="1"/>
  <c r="E379" i="8" s="1"/>
  <c r="M336" i="8"/>
  <c r="M121" i="8"/>
  <c r="M207" i="8" s="1"/>
  <c r="M379" i="8" s="1"/>
  <c r="H122" i="8"/>
  <c r="H208" i="8" s="1"/>
  <c r="H380" i="8" s="1"/>
  <c r="C123" i="8"/>
  <c r="C209" i="8" s="1"/>
  <c r="C381" i="8" s="1"/>
  <c r="C510" i="8" s="1"/>
  <c r="K123" i="8"/>
  <c r="K209" i="8" s="1"/>
  <c r="K381" i="8" s="1"/>
  <c r="F124" i="8"/>
  <c r="F210" i="8" s="1"/>
  <c r="F382" i="8" s="1"/>
  <c r="I340" i="8"/>
  <c r="I297" i="8"/>
  <c r="I125" i="8"/>
  <c r="I211" i="8" s="1"/>
  <c r="I383" i="8" s="1"/>
  <c r="I512" i="8" s="1"/>
  <c r="D126" i="8"/>
  <c r="D212" i="8" s="1"/>
  <c r="L126" i="8"/>
  <c r="L212" i="8" s="1"/>
  <c r="G127" i="8"/>
  <c r="G213" i="8" s="1"/>
  <c r="G385" i="8" s="1"/>
  <c r="G514" i="8" s="1"/>
  <c r="K127" i="8"/>
  <c r="K213" i="8" s="1"/>
  <c r="K385" i="8" s="1"/>
  <c r="F128" i="8"/>
  <c r="F214" i="8" s="1"/>
  <c r="J128" i="8"/>
  <c r="J214" i="8" s="1"/>
  <c r="N128" i="8"/>
  <c r="N214" i="8" s="1"/>
  <c r="N386" i="8" s="1"/>
  <c r="N515" i="8" s="1"/>
  <c r="E344" i="8"/>
  <c r="E129" i="8"/>
  <c r="E215" i="8" s="1"/>
  <c r="E387" i="8" s="1"/>
  <c r="E516" i="8" s="1"/>
  <c r="I129" i="8"/>
  <c r="I215" i="8" s="1"/>
  <c r="I387" i="8" s="1"/>
  <c r="I516" i="8" s="1"/>
  <c r="M516" i="8"/>
  <c r="M129" i="8"/>
  <c r="M215" i="8" s="1"/>
  <c r="M387" i="8" s="1"/>
  <c r="I349" i="8"/>
  <c r="I478" i="8" s="1"/>
  <c r="I306" i="8"/>
  <c r="C379" i="8"/>
  <c r="C508" i="8" s="1"/>
  <c r="C293" i="8"/>
  <c r="K355" i="8"/>
  <c r="K269" i="8"/>
  <c r="I365" i="8"/>
  <c r="I494" i="8" s="1"/>
  <c r="I279" i="8"/>
  <c r="G375" i="8"/>
  <c r="G289" i="8"/>
  <c r="H305" i="8"/>
  <c r="H90" i="8"/>
  <c r="H176" i="8" s="1"/>
  <c r="H348" i="8" s="1"/>
  <c r="H477" i="8" s="1"/>
  <c r="C91" i="8"/>
  <c r="C177" i="8" s="1"/>
  <c r="C349" i="8" s="1"/>
  <c r="C478" i="8" s="1"/>
  <c r="K306" i="8"/>
  <c r="K91" i="8"/>
  <c r="K177" i="8" s="1"/>
  <c r="K349" i="8" s="1"/>
  <c r="K478" i="8" s="1"/>
  <c r="F92" i="8"/>
  <c r="F178" i="8" s="1"/>
  <c r="F350" i="8" s="1"/>
  <c r="F479" i="8" s="1"/>
  <c r="N92" i="8"/>
  <c r="N178" i="8" s="1"/>
  <c r="N350" i="8" s="1"/>
  <c r="N479" i="8" s="1"/>
  <c r="M480" i="8"/>
  <c r="M394" i="8"/>
  <c r="M437" i="8" s="1"/>
  <c r="M308" i="8"/>
  <c r="M265" i="8"/>
  <c r="H94" i="8"/>
  <c r="H180" i="8" s="1"/>
  <c r="H352" i="8" s="1"/>
  <c r="H481" i="8" s="1"/>
  <c r="K95" i="8"/>
  <c r="K181" i="8" s="1"/>
  <c r="K353" i="8" s="1"/>
  <c r="K482" i="8" s="1"/>
  <c r="N96" i="8"/>
  <c r="N182" i="8" s="1"/>
  <c r="N354" i="8" s="1"/>
  <c r="N483" i="8" s="1"/>
  <c r="E312" i="8"/>
  <c r="E97" i="8"/>
  <c r="E183" i="8" s="1"/>
  <c r="E355" i="8" s="1"/>
  <c r="E484" i="8" s="1"/>
  <c r="M97" i="8"/>
  <c r="M183" i="8" s="1"/>
  <c r="M355" i="8" s="1"/>
  <c r="M484" i="8" s="1"/>
  <c r="H98" i="8"/>
  <c r="H184" i="8" s="1"/>
  <c r="C99" i="8"/>
  <c r="C185" i="8" s="1"/>
  <c r="C357" i="8" s="1"/>
  <c r="C486" i="8" s="1"/>
  <c r="K99" i="8"/>
  <c r="K185" i="8" s="1"/>
  <c r="K357" i="8" s="1"/>
  <c r="F100" i="8"/>
  <c r="F186" i="8" s="1"/>
  <c r="F358" i="8" s="1"/>
  <c r="F487" i="8" s="1"/>
  <c r="J100" i="8"/>
  <c r="J186" i="8" s="1"/>
  <c r="J358" i="8" s="1"/>
  <c r="J487" i="8" s="1"/>
  <c r="M101" i="8"/>
  <c r="M187" i="8" s="1"/>
  <c r="M359" i="8" s="1"/>
  <c r="M488" i="8" s="1"/>
  <c r="H489" i="8"/>
  <c r="H403" i="8"/>
  <c r="H446" i="8" s="1"/>
  <c r="H317" i="8"/>
  <c r="H274" i="8"/>
  <c r="C404" i="8"/>
  <c r="C103" i="8"/>
  <c r="C189" i="8" s="1"/>
  <c r="C361" i="8" s="1"/>
  <c r="C490" i="8" s="1"/>
  <c r="G103" i="8"/>
  <c r="G189" i="8" s="1"/>
  <c r="B405" i="8"/>
  <c r="B448" i="8" s="1"/>
  <c r="B104" i="8"/>
  <c r="B190" i="8" s="1"/>
  <c r="B362" i="8" s="1"/>
  <c r="B491" i="8" s="1"/>
  <c r="B319" i="8"/>
  <c r="J104" i="8"/>
  <c r="J190" i="8" s="1"/>
  <c r="J362" i="8" s="1"/>
  <c r="J491" i="8" s="1"/>
  <c r="I105" i="8"/>
  <c r="I191" i="8" s="1"/>
  <c r="I363" i="8" s="1"/>
  <c r="I492" i="8" s="1"/>
  <c r="L106" i="8"/>
  <c r="L192" i="8" s="1"/>
  <c r="L364" i="8" s="1"/>
  <c r="L493" i="8" s="1"/>
  <c r="G494" i="8"/>
  <c r="G408" i="8"/>
  <c r="G451" i="8" s="1"/>
  <c r="G322" i="8"/>
  <c r="G279" i="8"/>
  <c r="B108" i="8"/>
  <c r="B194" i="8" s="1"/>
  <c r="B366" i="8" s="1"/>
  <c r="B495" i="8" s="1"/>
  <c r="B280" i="8"/>
  <c r="J495" i="8"/>
  <c r="J409" i="8"/>
  <c r="J452" i="8" s="1"/>
  <c r="J323" i="8"/>
  <c r="J280" i="8"/>
  <c r="N108" i="8"/>
  <c r="N194" i="8" s="1"/>
  <c r="I109" i="8"/>
  <c r="I195" i="8" s="1"/>
  <c r="I367" i="8" s="1"/>
  <c r="I496" i="8" s="1"/>
  <c r="D110" i="8"/>
  <c r="D196" i="8" s="1"/>
  <c r="D368" i="8" s="1"/>
  <c r="L110" i="8"/>
  <c r="L196" i="8" s="1"/>
  <c r="L368" i="8" s="1"/>
  <c r="L497" i="8" s="1"/>
  <c r="G111" i="8"/>
  <c r="G197" i="8" s="1"/>
  <c r="G369" i="8" s="1"/>
  <c r="F499" i="8"/>
  <c r="F413" i="8"/>
  <c r="F456" i="8" s="1"/>
  <c r="F327" i="8"/>
  <c r="F284" i="8"/>
  <c r="M113" i="8"/>
  <c r="M199" i="8" s="1"/>
  <c r="M371" i="8" s="1"/>
  <c r="M500" i="8" s="1"/>
  <c r="G115" i="8"/>
  <c r="G201" i="8" s="1"/>
  <c r="G373" i="8" s="1"/>
  <c r="G502" i="8" s="1"/>
  <c r="N124" i="8"/>
  <c r="N210" i="8" s="1"/>
  <c r="I263" i="8"/>
  <c r="G273" i="8"/>
  <c r="E283" i="8"/>
  <c r="C95" i="8"/>
  <c r="C181" i="8" s="1"/>
  <c r="C353" i="8" s="1"/>
  <c r="C482" i="8" s="1"/>
  <c r="N104" i="8"/>
  <c r="N190" i="8" s="1"/>
  <c r="N362" i="8" s="1"/>
  <c r="N491" i="8" s="1"/>
  <c r="D477" i="8"/>
  <c r="D391" i="8"/>
  <c r="D434" i="8" s="1"/>
  <c r="D305" i="8"/>
  <c r="D262" i="8"/>
  <c r="L90" i="8"/>
  <c r="L176" i="8" s="1"/>
  <c r="B92" i="8"/>
  <c r="B178" i="8" s="1"/>
  <c r="B350" i="8" s="1"/>
  <c r="B479" i="8" s="1"/>
  <c r="J479" i="8"/>
  <c r="J393" i="8"/>
  <c r="J436" i="8" s="1"/>
  <c r="J307" i="8"/>
  <c r="J264" i="8"/>
  <c r="E93" i="8"/>
  <c r="E179" i="8" s="1"/>
  <c r="E351" i="8" s="1"/>
  <c r="E480" i="8" s="1"/>
  <c r="I93" i="8"/>
  <c r="I179" i="8" s="1"/>
  <c r="D94" i="8"/>
  <c r="D180" i="8" s="1"/>
  <c r="D352" i="8" s="1"/>
  <c r="D481" i="8" s="1"/>
  <c r="L266" i="8"/>
  <c r="L94" i="8"/>
  <c r="L180" i="8" s="1"/>
  <c r="L352" i="8" s="1"/>
  <c r="G95" i="8"/>
  <c r="G181" i="8" s="1"/>
  <c r="G353" i="8" s="1"/>
  <c r="G482" i="8" s="1"/>
  <c r="B96" i="8"/>
  <c r="B182" i="8" s="1"/>
  <c r="B354" i="8" s="1"/>
  <c r="B483" i="8" s="1"/>
  <c r="J311" i="8"/>
  <c r="J96" i="8"/>
  <c r="J182" i="8" s="1"/>
  <c r="I484" i="8"/>
  <c r="I398" i="8"/>
  <c r="I441" i="8" s="1"/>
  <c r="I269" i="8"/>
  <c r="I312" i="8"/>
  <c r="D98" i="8"/>
  <c r="D184" i="8" s="1"/>
  <c r="D356" i="8" s="1"/>
  <c r="D485" i="8" s="1"/>
  <c r="L485" i="8"/>
  <c r="L399" i="8"/>
  <c r="L442" i="8" s="1"/>
  <c r="L270" i="8"/>
  <c r="L313" i="8"/>
  <c r="G99" i="8"/>
  <c r="G185" i="8" s="1"/>
  <c r="G357" i="8" s="1"/>
  <c r="B487" i="8"/>
  <c r="B401" i="8"/>
  <c r="B444" i="8" s="1"/>
  <c r="B315" i="8"/>
  <c r="B272" i="8"/>
  <c r="N100" i="8"/>
  <c r="N186" i="8" s="1"/>
  <c r="N358" i="8" s="1"/>
  <c r="N487" i="8" s="1"/>
  <c r="I101" i="8"/>
  <c r="I187" i="8" s="1"/>
  <c r="I359" i="8" s="1"/>
  <c r="I488" i="8" s="1"/>
  <c r="D403" i="8"/>
  <c r="D102" i="8"/>
  <c r="D188" i="8" s="1"/>
  <c r="L403" i="8"/>
  <c r="L102" i="8"/>
  <c r="L188" i="8" s="1"/>
  <c r="L360" i="8" s="1"/>
  <c r="L489" i="8" s="1"/>
  <c r="K490" i="8"/>
  <c r="K404" i="8"/>
  <c r="K447" i="8" s="1"/>
  <c r="K318" i="8"/>
  <c r="K275" i="8"/>
  <c r="F405" i="8"/>
  <c r="F104" i="8"/>
  <c r="F190" i="8" s="1"/>
  <c r="F362" i="8" s="1"/>
  <c r="F491" i="8" s="1"/>
  <c r="F276" i="8"/>
  <c r="E105" i="8"/>
  <c r="E191" i="8" s="1"/>
  <c r="E363" i="8" s="1"/>
  <c r="E492" i="8" s="1"/>
  <c r="M105" i="8"/>
  <c r="M191" i="8" s="1"/>
  <c r="M363" i="8" s="1"/>
  <c r="M492" i="8" s="1"/>
  <c r="H106" i="8"/>
  <c r="H192" i="8" s="1"/>
  <c r="C107" i="8"/>
  <c r="C193" i="8" s="1"/>
  <c r="C365" i="8" s="1"/>
  <c r="C494" i="8" s="1"/>
  <c r="K107" i="8"/>
  <c r="K193" i="8" s="1"/>
  <c r="K365" i="8" s="1"/>
  <c r="F108" i="8"/>
  <c r="F194" i="8" s="1"/>
  <c r="F366" i="8" s="1"/>
  <c r="F495" i="8" s="1"/>
  <c r="E109" i="8"/>
  <c r="E195" i="8" s="1"/>
  <c r="M496" i="8"/>
  <c r="M410" i="8"/>
  <c r="M453" i="8" s="1"/>
  <c r="M324" i="8"/>
  <c r="M281" i="8"/>
  <c r="H110" i="8"/>
  <c r="H196" i="8" s="1"/>
  <c r="H368" i="8" s="1"/>
  <c r="K111" i="8"/>
  <c r="K197" i="8" s="1"/>
  <c r="K369" i="8" s="1"/>
  <c r="K498" i="8" s="1"/>
  <c r="B112" i="8"/>
  <c r="B198" i="8" s="1"/>
  <c r="B370" i="8" s="1"/>
  <c r="B499" i="8" s="1"/>
  <c r="J112" i="8"/>
  <c r="J198" i="8" s="1"/>
  <c r="J370" i="8" s="1"/>
  <c r="J499" i="8" s="1"/>
  <c r="N112" i="8"/>
  <c r="N198" i="8" s="1"/>
  <c r="E113" i="8"/>
  <c r="E199" i="8" s="1"/>
  <c r="E371" i="8" s="1"/>
  <c r="E500" i="8" s="1"/>
  <c r="I500" i="8"/>
  <c r="I414" i="8"/>
  <c r="I457" i="8" s="1"/>
  <c r="I328" i="8"/>
  <c r="I285" i="8"/>
  <c r="D114" i="8"/>
  <c r="D200" i="8" s="1"/>
  <c r="H114" i="8"/>
  <c r="H200" i="8" s="1"/>
  <c r="L501" i="8"/>
  <c r="L415" i="8"/>
  <c r="L458" i="8"/>
  <c r="L286" i="8"/>
  <c r="L329" i="8"/>
  <c r="C115" i="8"/>
  <c r="C201" i="8" s="1"/>
  <c r="J116" i="8"/>
  <c r="J202" i="8" s="1"/>
  <c r="J288" i="8" s="1"/>
  <c r="E504" i="8"/>
  <c r="E418" i="8"/>
  <c r="E461" i="8"/>
  <c r="E332" i="8"/>
  <c r="E289" i="8"/>
  <c r="M117" i="8"/>
  <c r="M203" i="8" s="1"/>
  <c r="M289" i="8"/>
  <c r="H505" i="8"/>
  <c r="H419" i="8"/>
  <c r="H462" i="8" s="1"/>
  <c r="H333" i="8"/>
  <c r="H290" i="8"/>
  <c r="C119" i="8"/>
  <c r="C205" i="8" s="1"/>
  <c r="K506" i="8"/>
  <c r="K420" i="8"/>
  <c r="K463" i="8"/>
  <c r="K334" i="8"/>
  <c r="K291" i="8"/>
  <c r="F120" i="8"/>
  <c r="F206" i="8" s="1"/>
  <c r="I422" i="8"/>
  <c r="I293" i="8"/>
  <c r="I336" i="8"/>
  <c r="I121" i="8"/>
  <c r="I207" i="8" s="1"/>
  <c r="I379" i="8" s="1"/>
  <c r="D122" i="8"/>
  <c r="D208" i="8" s="1"/>
  <c r="L423" i="8"/>
  <c r="L122" i="8"/>
  <c r="L208" i="8" s="1"/>
  <c r="L380" i="8" s="1"/>
  <c r="G123" i="8"/>
  <c r="G209" i="8" s="1"/>
  <c r="B124" i="8"/>
  <c r="B210" i="8" s="1"/>
  <c r="J124" i="8"/>
  <c r="J210" i="8" s="1"/>
  <c r="E125" i="8"/>
  <c r="E211" i="8" s="1"/>
  <c r="M125" i="8"/>
  <c r="M211" i="8" s="1"/>
  <c r="H513" i="8"/>
  <c r="H427" i="8"/>
  <c r="H298" i="8"/>
  <c r="H126" i="8"/>
  <c r="H212" i="8" s="1"/>
  <c r="H384" i="8" s="1"/>
  <c r="C127" i="8"/>
  <c r="C213" i="8" s="1"/>
  <c r="B343" i="8"/>
  <c r="B128" i="8"/>
  <c r="B214" i="8" s="1"/>
  <c r="B386" i="8" s="1"/>
  <c r="B515" i="8" s="1"/>
  <c r="G91" i="8"/>
  <c r="G177" i="8" s="1"/>
  <c r="F96" i="8"/>
  <c r="F182" i="8" s="1"/>
  <c r="F354" i="8" s="1"/>
  <c r="F483" i="8" s="1"/>
  <c r="E357" i="8"/>
  <c r="E314" i="8"/>
  <c r="E101" i="8"/>
  <c r="E187" i="8" s="1"/>
  <c r="D106" i="8"/>
  <c r="D192" i="8" s="1"/>
  <c r="D364" i="8" s="1"/>
  <c r="D493" i="8" s="1"/>
  <c r="C111" i="8"/>
  <c r="C197" i="8" s="1"/>
  <c r="C369" i="8" s="1"/>
  <c r="C498" i="8" s="1"/>
  <c r="B116" i="8"/>
  <c r="B202" i="8" s="1"/>
  <c r="B374" i="8" s="1"/>
  <c r="N120" i="8"/>
  <c r="N206" i="8" s="1"/>
  <c r="I90" i="8"/>
  <c r="I176" i="8" s="1"/>
  <c r="I262" i="8" s="1"/>
  <c r="D91" i="8"/>
  <c r="D177" i="8" s="1"/>
  <c r="H91" i="8"/>
  <c r="H177" i="8" s="1"/>
  <c r="C92" i="8"/>
  <c r="C178" i="8" s="1"/>
  <c r="C350" i="8" s="1"/>
  <c r="C479" i="8" s="1"/>
  <c r="K92" i="8"/>
  <c r="K178" i="8" s="1"/>
  <c r="F93" i="8"/>
  <c r="F179" i="8" s="1"/>
  <c r="F308" i="8" s="1"/>
  <c r="N93" i="8"/>
  <c r="N179" i="8" s="1"/>
  <c r="N351" i="8" s="1"/>
  <c r="N480" i="8" s="1"/>
  <c r="E94" i="8"/>
  <c r="E180" i="8" s="1"/>
  <c r="E352" i="8" s="1"/>
  <c r="E481" i="8" s="1"/>
  <c r="M94" i="8"/>
  <c r="M180" i="8" s="1"/>
  <c r="M395" i="8" s="1"/>
  <c r="H396" i="8"/>
  <c r="H95" i="8"/>
  <c r="H181" i="8" s="1"/>
  <c r="C96" i="8"/>
  <c r="C182" i="8" s="1"/>
  <c r="K96" i="8"/>
  <c r="K182" i="8" s="1"/>
  <c r="F97" i="8"/>
  <c r="F183" i="8" s="1"/>
  <c r="F355" i="8" s="1"/>
  <c r="N97" i="8"/>
  <c r="N183" i="8" s="1"/>
  <c r="E98" i="8"/>
  <c r="E184" i="8" s="1"/>
  <c r="E356" i="8" s="1"/>
  <c r="E485" i="8" s="1"/>
  <c r="M98" i="8"/>
  <c r="M184" i="8" s="1"/>
  <c r="M356" i="8" s="1"/>
  <c r="M485" i="8" s="1"/>
  <c r="H99" i="8"/>
  <c r="H185" i="8" s="1"/>
  <c r="C100" i="8"/>
  <c r="C186" i="8" s="1"/>
  <c r="K272" i="8"/>
  <c r="K100" i="8"/>
  <c r="K186" i="8" s="1"/>
  <c r="K358" i="8" s="1"/>
  <c r="K487" i="8" s="1"/>
  <c r="F101" i="8"/>
  <c r="F187" i="8" s="1"/>
  <c r="F273" i="8" s="1"/>
  <c r="N101" i="8"/>
  <c r="N187" i="8" s="1"/>
  <c r="N273" i="8" s="1"/>
  <c r="E102" i="8"/>
  <c r="E188" i="8" s="1"/>
  <c r="M102" i="8"/>
  <c r="M188" i="8" s="1"/>
  <c r="H103" i="8"/>
  <c r="H189" i="8" s="1"/>
  <c r="H404" i="8" s="1"/>
  <c r="C104" i="8"/>
  <c r="C190" i="8" s="1"/>
  <c r="C276" i="8" s="1"/>
  <c r="J277" i="8"/>
  <c r="J105" i="8"/>
  <c r="J191" i="8" s="1"/>
  <c r="J363" i="8" s="1"/>
  <c r="J492" i="8" s="1"/>
  <c r="J320" i="8"/>
  <c r="D107" i="8"/>
  <c r="D193" i="8" s="1"/>
  <c r="G280" i="8"/>
  <c r="G108" i="8"/>
  <c r="G194" i="8" s="1"/>
  <c r="G409" i="8"/>
  <c r="B324" i="8"/>
  <c r="B109" i="8"/>
  <c r="B195" i="8" s="1"/>
  <c r="N109" i="8"/>
  <c r="N195" i="8" s="1"/>
  <c r="M110" i="8"/>
  <c r="M196" i="8" s="1"/>
  <c r="M411" i="8" s="1"/>
  <c r="L111" i="8"/>
  <c r="L197" i="8" s="1"/>
  <c r="K112" i="8"/>
  <c r="K198" i="8" s="1"/>
  <c r="K413" i="8" s="1"/>
  <c r="N113" i="8"/>
  <c r="N199" i="8" s="1"/>
  <c r="N328" i="8" s="1"/>
  <c r="M329" i="8"/>
  <c r="M114" i="8"/>
  <c r="M200" i="8" s="1"/>
  <c r="M372" i="8" s="1"/>
  <c r="M501" i="8" s="1"/>
  <c r="L115" i="8"/>
  <c r="L201" i="8" s="1"/>
  <c r="K116" i="8"/>
  <c r="K202" i="8" s="1"/>
  <c r="J117" i="8"/>
  <c r="J203" i="8" s="1"/>
  <c r="I333" i="8"/>
  <c r="I118" i="8"/>
  <c r="I204" i="8" s="1"/>
  <c r="I376" i="8" s="1"/>
  <c r="I505" i="8" s="1"/>
  <c r="H119" i="8"/>
  <c r="H205" i="8" s="1"/>
  <c r="H334" i="8" s="1"/>
  <c r="K120" i="8"/>
  <c r="K206" i="8" s="1"/>
  <c r="K335" i="8" s="1"/>
  <c r="J121" i="8"/>
  <c r="J207" i="8" s="1"/>
  <c r="J293" i="8" s="1"/>
  <c r="I122" i="8"/>
  <c r="I208" i="8" s="1"/>
  <c r="I380" i="8" s="1"/>
  <c r="I509" i="8" s="1"/>
  <c r="H338" i="8"/>
  <c r="H295" i="8"/>
  <c r="H123" i="8"/>
  <c r="H209" i="8" s="1"/>
  <c r="H381" i="8" s="1"/>
  <c r="H510" i="8" s="1"/>
  <c r="G124" i="8"/>
  <c r="G210" i="8" s="1"/>
  <c r="G425" i="8" s="1"/>
  <c r="J426" i="8"/>
  <c r="J125" i="8"/>
  <c r="J211" i="8" s="1"/>
  <c r="J383" i="8" s="1"/>
  <c r="J512" i="8" s="1"/>
  <c r="I126" i="8"/>
  <c r="I212" i="8" s="1"/>
  <c r="H127" i="8"/>
  <c r="H213" i="8" s="1"/>
  <c r="H342" i="8" s="1"/>
  <c r="G128" i="8"/>
  <c r="G214" i="8" s="1"/>
  <c r="G386" i="8" s="1"/>
  <c r="G515" i="8" s="1"/>
  <c r="J129" i="8"/>
  <c r="J215" i="8" s="1"/>
  <c r="E295" i="8"/>
  <c r="K340" i="8"/>
  <c r="K401" i="8"/>
  <c r="N427" i="8"/>
  <c r="F109" i="8"/>
  <c r="F195" i="8" s="1"/>
  <c r="F281" i="8" s="1"/>
  <c r="E110" i="8"/>
  <c r="E196" i="8" s="1"/>
  <c r="D326" i="8"/>
  <c r="D111" i="8"/>
  <c r="D197" i="8" s="1"/>
  <c r="D369" i="8" s="1"/>
  <c r="D498" i="8" s="1"/>
  <c r="C112" i="8"/>
  <c r="C198" i="8" s="1"/>
  <c r="B113" i="8"/>
  <c r="B199" i="8" s="1"/>
  <c r="E114" i="8"/>
  <c r="E200" i="8" s="1"/>
  <c r="E286" i="8" s="1"/>
  <c r="D416" i="8"/>
  <c r="D115" i="8"/>
  <c r="D201" i="8" s="1"/>
  <c r="D330" i="8" s="1"/>
  <c r="C503" i="8"/>
  <c r="C331" i="8"/>
  <c r="C116" i="8"/>
  <c r="C202" i="8" s="1"/>
  <c r="C374" i="8" s="1"/>
  <c r="B418" i="8"/>
  <c r="B117" i="8"/>
  <c r="B203" i="8" s="1"/>
  <c r="B375" i="8" s="1"/>
  <c r="B504" i="8" s="1"/>
  <c r="N117" i="8"/>
  <c r="N203" i="8" s="1"/>
  <c r="N375" i="8" s="1"/>
  <c r="N504" i="8" s="1"/>
  <c r="M118" i="8"/>
  <c r="M204" i="8" s="1"/>
  <c r="C120" i="8"/>
  <c r="C206" i="8" s="1"/>
  <c r="C378" i="8" s="1"/>
  <c r="C507" i="8" s="1"/>
  <c r="B121" i="8"/>
  <c r="B207" i="8" s="1"/>
  <c r="N121" i="8"/>
  <c r="N207" i="8" s="1"/>
  <c r="N293" i="8" s="1"/>
  <c r="M122" i="8"/>
  <c r="M208" i="8" s="1"/>
  <c r="M337" i="8" s="1"/>
  <c r="L123" i="8"/>
  <c r="L209" i="8" s="1"/>
  <c r="L338" i="8" s="1"/>
  <c r="K124" i="8"/>
  <c r="K210" i="8" s="1"/>
  <c r="F125" i="8"/>
  <c r="F211" i="8" s="1"/>
  <c r="F340" i="8" s="1"/>
  <c r="E126" i="8"/>
  <c r="E212" i="8" s="1"/>
  <c r="E298" i="8" s="1"/>
  <c r="D127" i="8"/>
  <c r="D213" i="8" s="1"/>
  <c r="D342" i="8" s="1"/>
  <c r="C128" i="8"/>
  <c r="C214" i="8" s="1"/>
  <c r="C343" i="8" s="1"/>
  <c r="F129" i="8"/>
  <c r="F215" i="8" s="1"/>
  <c r="F477" i="8"/>
  <c r="F391" i="8"/>
  <c r="F262" i="8"/>
  <c r="J477" i="8"/>
  <c r="J391" i="8"/>
  <c r="J434" i="8" s="1"/>
  <c r="J262" i="8"/>
  <c r="J305" i="8"/>
  <c r="I392" i="8"/>
  <c r="M478" i="8"/>
  <c r="M392" i="8"/>
  <c r="M435" i="8" s="1"/>
  <c r="M263" i="8"/>
  <c r="M306" i="8"/>
  <c r="L393" i="8"/>
  <c r="L436" i="8" s="1"/>
  <c r="L479" i="8"/>
  <c r="L307" i="8"/>
  <c r="C394" i="8"/>
  <c r="C437" i="8" s="1"/>
  <c r="C480" i="8"/>
  <c r="C265" i="8"/>
  <c r="B481" i="8"/>
  <c r="B395" i="8"/>
  <c r="B438" i="8"/>
  <c r="B309" i="8"/>
  <c r="B266" i="8"/>
  <c r="F481" i="8"/>
  <c r="F395" i="8"/>
  <c r="F438" i="8" s="1"/>
  <c r="F266" i="8"/>
  <c r="E267" i="8"/>
  <c r="E396" i="8"/>
  <c r="I482" i="8"/>
  <c r="I396" i="8"/>
  <c r="I439" i="8" s="1"/>
  <c r="I267" i="8"/>
  <c r="I310" i="8"/>
  <c r="H397" i="8"/>
  <c r="L397" i="8"/>
  <c r="L483" i="8"/>
  <c r="L268" i="8"/>
  <c r="L311" i="8"/>
  <c r="L440" i="8"/>
  <c r="K484" i="8"/>
  <c r="K398" i="8"/>
  <c r="K312" i="8"/>
  <c r="B399" i="8"/>
  <c r="B442" i="8" s="1"/>
  <c r="B485" i="8"/>
  <c r="B270" i="8"/>
  <c r="N485" i="8"/>
  <c r="N399" i="8"/>
  <c r="N442" i="8" s="1"/>
  <c r="N313" i="8"/>
  <c r="N270" i="8"/>
  <c r="E400" i="8"/>
  <c r="E271" i="8"/>
  <c r="D487" i="8"/>
  <c r="D401" i="8"/>
  <c r="D444" i="8" s="1"/>
  <c r="D272" i="8"/>
  <c r="H401" i="8"/>
  <c r="H444" i="8" s="1"/>
  <c r="H315" i="8"/>
  <c r="H487" i="8"/>
  <c r="H272" i="8"/>
  <c r="G402" i="8"/>
  <c r="G316" i="8"/>
  <c r="K402" i="8"/>
  <c r="K445" i="8" s="1"/>
  <c r="K316" i="8"/>
  <c r="K488" i="8"/>
  <c r="K273" i="8"/>
  <c r="J489" i="8"/>
  <c r="J403" i="8"/>
  <c r="N403" i="8"/>
  <c r="N446" i="8" s="1"/>
  <c r="N489" i="8"/>
  <c r="N317" i="8"/>
  <c r="N274" i="8"/>
  <c r="M490" i="8"/>
  <c r="M404" i="8"/>
  <c r="M447" i="8" s="1"/>
  <c r="M275" i="8"/>
  <c r="D405" i="8"/>
  <c r="D448" i="8" s="1"/>
  <c r="D319" i="8"/>
  <c r="D491" i="8"/>
  <c r="D276" i="8"/>
  <c r="C492" i="8"/>
  <c r="C320" i="8"/>
  <c r="C277" i="8"/>
  <c r="G406" i="8"/>
  <c r="G449" i="8" s="1"/>
  <c r="G320" i="8"/>
  <c r="G492" i="8"/>
  <c r="G277" i="8"/>
  <c r="F321" i="8"/>
  <c r="F407" i="8"/>
  <c r="J493" i="8"/>
  <c r="J407" i="8"/>
  <c r="J450" i="8" s="1"/>
  <c r="J321" i="8"/>
  <c r="J278" i="8"/>
  <c r="I408" i="8"/>
  <c r="I322" i="8"/>
  <c r="M494" i="8"/>
  <c r="M408" i="8"/>
  <c r="M451" i="8" s="1"/>
  <c r="M322" i="8"/>
  <c r="M279" i="8"/>
  <c r="L409" i="8"/>
  <c r="L323" i="8"/>
  <c r="L280" i="8"/>
  <c r="C496" i="8"/>
  <c r="C410" i="8"/>
  <c r="C453" i="8" s="1"/>
  <c r="C324" i="8"/>
  <c r="C281" i="8"/>
  <c r="B497" i="8"/>
  <c r="B411" i="8"/>
  <c r="B454" i="8" s="1"/>
  <c r="B325" i="8"/>
  <c r="B282" i="8"/>
  <c r="F411" i="8"/>
  <c r="F454" i="8" s="1"/>
  <c r="F325" i="8"/>
  <c r="F282" i="8"/>
  <c r="F497" i="8"/>
  <c r="E498" i="8"/>
  <c r="E412" i="8"/>
  <c r="E455" i="8" s="1"/>
  <c r="E326" i="8"/>
  <c r="I455" i="8"/>
  <c r="I412" i="8"/>
  <c r="I498" i="8"/>
  <c r="I326" i="8"/>
  <c r="I283" i="8"/>
  <c r="H413" i="8"/>
  <c r="H327" i="8"/>
  <c r="L413" i="8"/>
  <c r="L456" i="8" s="1"/>
  <c r="L327" i="8"/>
  <c r="L499" i="8"/>
  <c r="L284" i="8"/>
  <c r="K414" i="8"/>
  <c r="K285" i="8"/>
  <c r="B458" i="8"/>
  <c r="B415" i="8"/>
  <c r="B329" i="8"/>
  <c r="B286" i="8"/>
  <c r="N501" i="8"/>
  <c r="N286" i="8"/>
  <c r="N415" i="8"/>
  <c r="N458" i="8" s="1"/>
  <c r="N329" i="8"/>
  <c r="E459" i="8"/>
  <c r="E416" i="8"/>
  <c r="E330" i="8"/>
  <c r="E502" i="8"/>
  <c r="E287" i="8"/>
  <c r="D503" i="8"/>
  <c r="D331" i="8"/>
  <c r="D417" i="8"/>
  <c r="D460" i="8" s="1"/>
  <c r="H503" i="8"/>
  <c r="H417" i="8"/>
  <c r="H460" i="8" s="1"/>
  <c r="H331" i="8"/>
  <c r="H288" i="8"/>
  <c r="G504" i="8"/>
  <c r="G418" i="8"/>
  <c r="G461" i="8" s="1"/>
  <c r="G332" i="8"/>
  <c r="K504" i="8"/>
  <c r="K418" i="8"/>
  <c r="K461" i="8" s="1"/>
  <c r="K332" i="8"/>
  <c r="K289" i="8"/>
  <c r="J419" i="8"/>
  <c r="J333" i="8"/>
  <c r="J290" i="8"/>
  <c r="N419" i="8"/>
  <c r="N462" i="8" s="1"/>
  <c r="N333" i="8"/>
  <c r="N505" i="8"/>
  <c r="N290" i="8"/>
  <c r="M506" i="8"/>
  <c r="M420" i="8"/>
  <c r="M334" i="8"/>
  <c r="M291" i="8"/>
  <c r="D421" i="8"/>
  <c r="D464" i="8" s="1"/>
  <c r="D335" i="8"/>
  <c r="D507" i="8"/>
  <c r="D292" i="8"/>
  <c r="C422" i="8"/>
  <c r="C336" i="8"/>
  <c r="G422" i="8"/>
  <c r="G465" i="8" s="1"/>
  <c r="G508" i="8"/>
  <c r="G336" i="8"/>
  <c r="G293" i="8"/>
  <c r="B509" i="8"/>
  <c r="B423" i="8"/>
  <c r="B466" i="8" s="1"/>
  <c r="B337" i="8"/>
  <c r="B294" i="8"/>
  <c r="J423" i="8"/>
  <c r="J466" i="8" s="1"/>
  <c r="J337" i="8"/>
  <c r="J294" i="8"/>
  <c r="J509" i="8"/>
  <c r="E510" i="8"/>
  <c r="E424" i="8"/>
  <c r="E467" i="8" s="1"/>
  <c r="E338" i="8"/>
  <c r="M424" i="8"/>
  <c r="M467" i="8" s="1"/>
  <c r="M338" i="8"/>
  <c r="M510" i="8"/>
  <c r="M295" i="8"/>
  <c r="H425" i="8"/>
  <c r="H339" i="8"/>
  <c r="C512" i="8"/>
  <c r="C426" i="8"/>
  <c r="C469" i="8" s="1"/>
  <c r="C340" i="8"/>
  <c r="C297" i="8"/>
  <c r="K426" i="8"/>
  <c r="K297" i="8"/>
  <c r="F513" i="8"/>
  <c r="F427" i="8"/>
  <c r="F470" i="8" s="1"/>
  <c r="F341" i="8"/>
  <c r="F298" i="8"/>
  <c r="N470" i="8"/>
  <c r="N513" i="8"/>
  <c r="N298" i="8"/>
  <c r="N341" i="8"/>
  <c r="I471" i="8"/>
  <c r="I514" i="8"/>
  <c r="I428" i="8"/>
  <c r="I342" i="8"/>
  <c r="I299" i="8"/>
  <c r="D515" i="8"/>
  <c r="D343" i="8"/>
  <c r="D429" i="8"/>
  <c r="D472" i="8" s="1"/>
  <c r="L429" i="8"/>
  <c r="L472" i="8" s="1"/>
  <c r="L343" i="8"/>
  <c r="L515" i="8"/>
  <c r="L300" i="8"/>
  <c r="G430" i="8"/>
  <c r="G344" i="8"/>
  <c r="B90" i="8"/>
  <c r="B176" i="8" s="1"/>
  <c r="B305" i="8" s="1"/>
  <c r="E91" i="8"/>
  <c r="E177" i="8" s="1"/>
  <c r="H92" i="8"/>
  <c r="H178" i="8" s="1"/>
  <c r="H350" i="8" s="1"/>
  <c r="H479" i="8" s="1"/>
  <c r="K93" i="8"/>
  <c r="K179" i="8" s="1"/>
  <c r="K394" i="8" s="1"/>
  <c r="C94" i="8"/>
  <c r="C180" i="8" s="1"/>
  <c r="C352" i="8" s="1"/>
  <c r="N94" i="8"/>
  <c r="N180" i="8" s="1"/>
  <c r="D96" i="8"/>
  <c r="D182" i="8" s="1"/>
  <c r="D354" i="8" s="1"/>
  <c r="D483" i="8" s="1"/>
  <c r="G97" i="8"/>
  <c r="G183" i="8" s="1"/>
  <c r="G269" i="8" s="1"/>
  <c r="J98" i="8"/>
  <c r="J184" i="8" s="1"/>
  <c r="J356" i="8" s="1"/>
  <c r="J485" i="8" s="1"/>
  <c r="M99" i="8"/>
  <c r="M185" i="8" s="1"/>
  <c r="C101" i="8"/>
  <c r="C187" i="8" s="1"/>
  <c r="C359" i="8" s="1"/>
  <c r="C488" i="8" s="1"/>
  <c r="F102" i="8"/>
  <c r="F188" i="8" s="1"/>
  <c r="I103" i="8"/>
  <c r="I189" i="8" s="1"/>
  <c r="I361" i="8" s="1"/>
  <c r="I490" i="8" s="1"/>
  <c r="L104" i="8"/>
  <c r="L190" i="8" s="1"/>
  <c r="B106" i="8"/>
  <c r="B192" i="8" s="1"/>
  <c r="B364" i="8" s="1"/>
  <c r="B493" i="8" s="1"/>
  <c r="E107" i="8"/>
  <c r="E193" i="8" s="1"/>
  <c r="E279" i="8" s="1"/>
  <c r="H108" i="8"/>
  <c r="H194" i="8" s="1"/>
  <c r="H366" i="8" s="1"/>
  <c r="H495" i="8" s="1"/>
  <c r="K109" i="8"/>
  <c r="K195" i="8" s="1"/>
  <c r="N110" i="8"/>
  <c r="N196" i="8" s="1"/>
  <c r="N368" i="8" s="1"/>
  <c r="N497" i="8" s="1"/>
  <c r="D112" i="8"/>
  <c r="D198" i="8" s="1"/>
  <c r="D327" i="8" s="1"/>
  <c r="G113" i="8"/>
  <c r="G199" i="8" s="1"/>
  <c r="G371" i="8" s="1"/>
  <c r="J114" i="8"/>
  <c r="J200" i="8" s="1"/>
  <c r="M115" i="8"/>
  <c r="M201" i="8" s="1"/>
  <c r="M287" i="8" s="1"/>
  <c r="C117" i="8"/>
  <c r="C203" i="8" s="1"/>
  <c r="F118" i="8"/>
  <c r="F204" i="8" s="1"/>
  <c r="I119" i="8"/>
  <c r="I205" i="8" s="1"/>
  <c r="L120" i="8"/>
  <c r="L206" i="8" s="1"/>
  <c r="L378" i="8" s="1"/>
  <c r="L507" i="8" s="1"/>
  <c r="L264" i="8"/>
  <c r="N266" i="8"/>
  <c r="E270" i="8"/>
  <c r="J274" i="8"/>
  <c r="H284" i="8"/>
  <c r="L287" i="8"/>
  <c r="N289" i="8"/>
  <c r="C292" i="8"/>
  <c r="H296" i="8"/>
  <c r="J297" i="8"/>
  <c r="F309" i="8"/>
  <c r="H310" i="8"/>
  <c r="H311" i="8"/>
  <c r="J317" i="8"/>
  <c r="B501" i="8"/>
  <c r="E90" i="8"/>
  <c r="E176" i="8" s="1"/>
  <c r="E391" i="8" s="1"/>
  <c r="M90" i="8"/>
  <c r="M176" i="8" s="1"/>
  <c r="M305" i="8" s="1"/>
  <c r="L392" i="8"/>
  <c r="L91" i="8"/>
  <c r="L177" i="8" s="1"/>
  <c r="G92" i="8"/>
  <c r="G178" i="8" s="1"/>
  <c r="G307" i="8" s="1"/>
  <c r="B93" i="8"/>
  <c r="B179" i="8" s="1"/>
  <c r="J93" i="8"/>
  <c r="J179" i="8" s="1"/>
  <c r="J308" i="8" s="1"/>
  <c r="I94" i="8"/>
  <c r="I180" i="8" s="1"/>
  <c r="I266" i="8" s="1"/>
  <c r="D95" i="8"/>
  <c r="D181" i="8" s="1"/>
  <c r="L95" i="8"/>
  <c r="L181" i="8" s="1"/>
  <c r="L310" i="8" s="1"/>
  <c r="G268" i="8"/>
  <c r="G96" i="8"/>
  <c r="G182" i="8" s="1"/>
  <c r="G354" i="8" s="1"/>
  <c r="G483" i="8" s="1"/>
  <c r="B97" i="8"/>
  <c r="B183" i="8" s="1"/>
  <c r="J398" i="8"/>
  <c r="J269" i="8"/>
  <c r="J97" i="8"/>
  <c r="J183" i="8" s="1"/>
  <c r="J355" i="8" s="1"/>
  <c r="J484" i="8" s="1"/>
  <c r="I98" i="8"/>
  <c r="I184" i="8" s="1"/>
  <c r="I270" i="8" s="1"/>
  <c r="D99" i="8"/>
  <c r="D185" i="8" s="1"/>
  <c r="L99" i="8"/>
  <c r="L185" i="8" s="1"/>
  <c r="G401" i="8"/>
  <c r="G100" i="8"/>
  <c r="G186" i="8" s="1"/>
  <c r="G272" i="8" s="1"/>
  <c r="B101" i="8"/>
  <c r="B187" i="8" s="1"/>
  <c r="B402" i="8" s="1"/>
  <c r="J101" i="8"/>
  <c r="J187" i="8" s="1"/>
  <c r="I102" i="8"/>
  <c r="I188" i="8" s="1"/>
  <c r="D103" i="8"/>
  <c r="D189" i="8" s="1"/>
  <c r="D318" i="8" s="1"/>
  <c r="L103" i="8"/>
  <c r="L189" i="8" s="1"/>
  <c r="G405" i="8"/>
  <c r="G448" i="8" s="1"/>
  <c r="G104" i="8"/>
  <c r="G190" i="8" s="1"/>
  <c r="G362" i="8" s="1"/>
  <c r="G491" i="8" s="1"/>
  <c r="G276" i="8"/>
  <c r="K319" i="8"/>
  <c r="K104" i="8"/>
  <c r="K190" i="8" s="1"/>
  <c r="K362" i="8" s="1"/>
  <c r="K491" i="8" s="1"/>
  <c r="B105" i="8"/>
  <c r="B191" i="8" s="1"/>
  <c r="B320" i="8" s="1"/>
  <c r="F406" i="8"/>
  <c r="F105" i="8"/>
  <c r="F191" i="8" s="1"/>
  <c r="N105" i="8"/>
  <c r="N191" i="8" s="1"/>
  <c r="N406" i="8" s="1"/>
  <c r="E106" i="8"/>
  <c r="E192" i="8" s="1"/>
  <c r="E407" i="8" s="1"/>
  <c r="I106" i="8"/>
  <c r="I192" i="8" s="1"/>
  <c r="I364" i="8" s="1"/>
  <c r="M106" i="8"/>
  <c r="M192" i="8" s="1"/>
  <c r="H107" i="8"/>
  <c r="H193" i="8" s="1"/>
  <c r="H322" i="8" s="1"/>
  <c r="L107" i="8"/>
  <c r="L193" i="8" s="1"/>
  <c r="C323" i="8"/>
  <c r="C108" i="8"/>
  <c r="C194" i="8" s="1"/>
  <c r="C366" i="8" s="1"/>
  <c r="C495" i="8" s="1"/>
  <c r="K108" i="8"/>
  <c r="K194" i="8" s="1"/>
  <c r="K280" i="8" s="1"/>
  <c r="J109" i="8"/>
  <c r="J195" i="8" s="1"/>
  <c r="J367" i="8" s="1"/>
  <c r="J496" i="8" s="1"/>
  <c r="I110" i="8"/>
  <c r="I196" i="8" s="1"/>
  <c r="H111" i="8"/>
  <c r="H197" i="8" s="1"/>
  <c r="H369" i="8" s="1"/>
  <c r="G112" i="8"/>
  <c r="G198" i="8" s="1"/>
  <c r="F113" i="8"/>
  <c r="F199" i="8" s="1"/>
  <c r="F328" i="8" s="1"/>
  <c r="J113" i="8"/>
  <c r="J199" i="8" s="1"/>
  <c r="J414" i="8" s="1"/>
  <c r="I114" i="8"/>
  <c r="I200" i="8" s="1"/>
  <c r="I372" i="8" s="1"/>
  <c r="I501" i="8" s="1"/>
  <c r="H115" i="8"/>
  <c r="H201" i="8" s="1"/>
  <c r="G116" i="8"/>
  <c r="G202" i="8" s="1"/>
  <c r="G374" i="8" s="1"/>
  <c r="G503" i="8" s="1"/>
  <c r="F117" i="8"/>
  <c r="F203" i="8" s="1"/>
  <c r="E118" i="8"/>
  <c r="E204" i="8" s="1"/>
  <c r="E376" i="8" s="1"/>
  <c r="E505" i="8" s="1"/>
  <c r="D420" i="8"/>
  <c r="D119" i="8"/>
  <c r="D205" i="8" s="1"/>
  <c r="L291" i="8"/>
  <c r="L119" i="8"/>
  <c r="L205" i="8" s="1"/>
  <c r="G120" i="8"/>
  <c r="G206" i="8" s="1"/>
  <c r="G335" i="8" s="1"/>
  <c r="F121" i="8"/>
  <c r="F207" i="8" s="1"/>
  <c r="E122" i="8"/>
  <c r="E208" i="8" s="1"/>
  <c r="D295" i="8"/>
  <c r="D123" i="8"/>
  <c r="D209" i="8" s="1"/>
  <c r="C124" i="8"/>
  <c r="C210" i="8" s="1"/>
  <c r="C296" i="8" s="1"/>
  <c r="B125" i="8"/>
  <c r="B211" i="8" s="1"/>
  <c r="B426" i="8" s="1"/>
  <c r="N125" i="8"/>
  <c r="N211" i="8" s="1"/>
  <c r="M427" i="8"/>
  <c r="M126" i="8"/>
  <c r="M212" i="8" s="1"/>
  <c r="M384" i="8" s="1"/>
  <c r="M513" i="8" s="1"/>
  <c r="M298" i="8"/>
  <c r="L428" i="8"/>
  <c r="L342" i="8"/>
  <c r="L127" i="8"/>
  <c r="L213" i="8" s="1"/>
  <c r="L385" i="8" s="1"/>
  <c r="L514" i="8" s="1"/>
  <c r="K128" i="8"/>
  <c r="K214" i="8" s="1"/>
  <c r="K429" i="8" s="1"/>
  <c r="B129" i="8"/>
  <c r="B215" i="8" s="1"/>
  <c r="B301" i="8" s="1"/>
  <c r="G305" i="8"/>
  <c r="G262" i="8"/>
  <c r="G477" i="8"/>
  <c r="G391" i="8"/>
  <c r="G434" i="8" s="1"/>
  <c r="K305" i="8"/>
  <c r="K262" i="8"/>
  <c r="K391" i="8"/>
  <c r="K434" i="8" s="1"/>
  <c r="K477" i="8"/>
  <c r="B478" i="8"/>
  <c r="B392" i="8"/>
  <c r="B306" i="8"/>
  <c r="B263" i="8"/>
  <c r="B435" i="8"/>
  <c r="J478" i="8"/>
  <c r="J306" i="8"/>
  <c r="J263" i="8"/>
  <c r="J392" i="8"/>
  <c r="J435" i="8" s="1"/>
  <c r="N478" i="8"/>
  <c r="N306" i="8"/>
  <c r="N263" i="8"/>
  <c r="N435" i="8"/>
  <c r="E479" i="8"/>
  <c r="E393" i="8"/>
  <c r="E436" i="8" s="1"/>
  <c r="E307" i="8"/>
  <c r="E264" i="8"/>
  <c r="M479" i="8"/>
  <c r="M307" i="8"/>
  <c r="M264" i="8"/>
  <c r="M393" i="8"/>
  <c r="M436" i="8" s="1"/>
  <c r="D480" i="8"/>
  <c r="D308" i="8"/>
  <c r="D265" i="8"/>
  <c r="D394" i="8"/>
  <c r="D437" i="8" s="1"/>
  <c r="H480" i="8"/>
  <c r="H394" i="8"/>
  <c r="H437" i="8" s="1"/>
  <c r="H308" i="8"/>
  <c r="H265" i="8"/>
  <c r="C481" i="8"/>
  <c r="C309" i="8"/>
  <c r="C266" i="8"/>
  <c r="G481" i="8"/>
  <c r="G309" i="8"/>
  <c r="G266" i="8"/>
  <c r="G395" i="8"/>
  <c r="G438" i="8" s="1"/>
  <c r="K481" i="8"/>
  <c r="K395" i="8"/>
  <c r="K438" i="8" s="1"/>
  <c r="K309" i="8"/>
  <c r="K266" i="8"/>
  <c r="F482" i="8"/>
  <c r="F310" i="8"/>
  <c r="F267" i="8"/>
  <c r="F396" i="8"/>
  <c r="F439" i="8" s="1"/>
  <c r="J482" i="8"/>
  <c r="J310" i="8"/>
  <c r="J267" i="8"/>
  <c r="J396" i="8"/>
  <c r="J439" i="8" s="1"/>
  <c r="N482" i="8"/>
  <c r="N396" i="8"/>
  <c r="N439" i="8" s="1"/>
  <c r="N310" i="8"/>
  <c r="N267" i="8"/>
  <c r="I483" i="8"/>
  <c r="I311" i="8"/>
  <c r="I268" i="8"/>
  <c r="I397" i="8"/>
  <c r="I440" i="8" s="1"/>
  <c r="M483" i="8"/>
  <c r="M311" i="8"/>
  <c r="M268" i="8"/>
  <c r="M397" i="8"/>
  <c r="M440" i="8" s="1"/>
  <c r="D484" i="8"/>
  <c r="D398" i="8"/>
  <c r="D441" i="8" s="1"/>
  <c r="D312" i="8"/>
  <c r="D269" i="8"/>
  <c r="L484" i="8"/>
  <c r="L312" i="8"/>
  <c r="L269" i="8"/>
  <c r="L398" i="8"/>
  <c r="L441" i="8" s="1"/>
  <c r="C485" i="8"/>
  <c r="C313" i="8"/>
  <c r="C270" i="8"/>
  <c r="C399" i="8"/>
  <c r="C442" i="8" s="1"/>
  <c r="G485" i="8"/>
  <c r="G399" i="8"/>
  <c r="G442" i="8" s="1"/>
  <c r="G313" i="8"/>
  <c r="G270" i="8"/>
  <c r="B486" i="8"/>
  <c r="B443" i="8"/>
  <c r="B314" i="8"/>
  <c r="B271" i="8"/>
  <c r="B400" i="8"/>
  <c r="F486" i="8"/>
  <c r="F314" i="8"/>
  <c r="F271" i="8"/>
  <c r="F400" i="8"/>
  <c r="F443" i="8" s="1"/>
  <c r="J486" i="8"/>
  <c r="J400" i="8"/>
  <c r="J443" i="8" s="1"/>
  <c r="J314" i="8"/>
  <c r="J271" i="8"/>
  <c r="E487" i="8"/>
  <c r="E444" i="8"/>
  <c r="E315" i="8"/>
  <c r="E272" i="8"/>
  <c r="E401" i="8"/>
  <c r="I487" i="8"/>
  <c r="I315" i="8"/>
  <c r="I272" i="8"/>
  <c r="I401" i="8"/>
  <c r="I444" i="8" s="1"/>
  <c r="M487" i="8"/>
  <c r="M401" i="8"/>
  <c r="M444" i="8" s="1"/>
  <c r="M315" i="8"/>
  <c r="M272" i="8"/>
  <c r="H488" i="8"/>
  <c r="H445" i="8"/>
  <c r="H316" i="8"/>
  <c r="H273" i="8"/>
  <c r="H402" i="8"/>
  <c r="L488" i="8"/>
  <c r="L316" i="8"/>
  <c r="L273" i="8"/>
  <c r="L402" i="8"/>
  <c r="L445" i="8" s="1"/>
  <c r="C489" i="8"/>
  <c r="C446" i="8"/>
  <c r="C403" i="8"/>
  <c r="C317" i="8"/>
  <c r="C274" i="8"/>
  <c r="K489" i="8"/>
  <c r="K317" i="8"/>
  <c r="K274" i="8"/>
  <c r="K403" i="8"/>
  <c r="K446" i="8" s="1"/>
  <c r="B490" i="8"/>
  <c r="B318" i="8"/>
  <c r="B275" i="8"/>
  <c r="B404" i="8"/>
  <c r="B447" i="8" s="1"/>
  <c r="F490" i="8"/>
  <c r="F404" i="8"/>
  <c r="F447" i="8" s="1"/>
  <c r="F318" i="8"/>
  <c r="F275" i="8"/>
  <c r="N490" i="8"/>
  <c r="N318" i="8"/>
  <c r="N275" i="8"/>
  <c r="N404" i="8"/>
  <c r="N447" i="8" s="1"/>
  <c r="E491" i="8"/>
  <c r="E448" i="8"/>
  <c r="E319" i="8"/>
  <c r="E276" i="8"/>
  <c r="E405" i="8"/>
  <c r="I491" i="8"/>
  <c r="I405" i="8"/>
  <c r="I448" i="8" s="1"/>
  <c r="I319" i="8"/>
  <c r="I276" i="8"/>
  <c r="D492" i="8"/>
  <c r="D320" i="8"/>
  <c r="D277" i="8"/>
  <c r="D406" i="8"/>
  <c r="D449" i="8" s="1"/>
  <c r="H492" i="8"/>
  <c r="H320" i="8"/>
  <c r="H277" i="8"/>
  <c r="H406" i="8"/>
  <c r="H449" i="8" s="1"/>
  <c r="L492" i="8"/>
  <c r="L406" i="8"/>
  <c r="L449" i="8" s="1"/>
  <c r="L320" i="8"/>
  <c r="L277" i="8"/>
  <c r="G493" i="8"/>
  <c r="G321" i="8"/>
  <c r="G278" i="8"/>
  <c r="G407" i="8"/>
  <c r="G450" i="8" s="1"/>
  <c r="K493" i="8"/>
  <c r="K321" i="8"/>
  <c r="K278" i="8"/>
  <c r="K407" i="8"/>
  <c r="K450" i="8" s="1"/>
  <c r="B494" i="8"/>
  <c r="B408" i="8"/>
  <c r="B451" i="8" s="1"/>
  <c r="B322" i="8"/>
  <c r="B279" i="8"/>
  <c r="J494" i="8"/>
  <c r="J322" i="8"/>
  <c r="J279" i="8"/>
  <c r="J408" i="8"/>
  <c r="J451" i="8" s="1"/>
  <c r="N322" i="8"/>
  <c r="N279" i="8"/>
  <c r="N494" i="8"/>
  <c r="N408" i="8"/>
  <c r="N451" i="8" s="1"/>
  <c r="E495" i="8"/>
  <c r="E409" i="8"/>
  <c r="E452" i="8" s="1"/>
  <c r="E323" i="8"/>
  <c r="E280" i="8"/>
  <c r="M495" i="8"/>
  <c r="M323" i="8"/>
  <c r="M280" i="8"/>
  <c r="M409" i="8"/>
  <c r="M452" i="8" s="1"/>
  <c r="D496" i="8"/>
  <c r="D324" i="8"/>
  <c r="D281" i="8"/>
  <c r="D410" i="8"/>
  <c r="D453" i="8" s="1"/>
  <c r="H496" i="8"/>
  <c r="H410" i="8"/>
  <c r="H453" i="8" s="1"/>
  <c r="H324" i="8"/>
  <c r="H281" i="8"/>
  <c r="C497" i="8"/>
  <c r="C325" i="8"/>
  <c r="C282" i="8"/>
  <c r="C411" i="8"/>
  <c r="C454" i="8" s="1"/>
  <c r="G497" i="8"/>
  <c r="G325" i="8"/>
  <c r="G282" i="8"/>
  <c r="G411" i="8"/>
  <c r="G454" i="8" s="1"/>
  <c r="K497" i="8"/>
  <c r="K411" i="8"/>
  <c r="K454" i="8" s="1"/>
  <c r="K325" i="8"/>
  <c r="K282" i="8"/>
  <c r="F498" i="8"/>
  <c r="F326" i="8"/>
  <c r="F283" i="8"/>
  <c r="F412" i="8"/>
  <c r="F455" i="8" s="1"/>
  <c r="J498" i="8"/>
  <c r="J326" i="8"/>
  <c r="J283" i="8"/>
  <c r="J455" i="8"/>
  <c r="N498" i="8"/>
  <c r="N412" i="8"/>
  <c r="N455" i="8" s="1"/>
  <c r="N326" i="8"/>
  <c r="N283" i="8"/>
  <c r="I499" i="8"/>
  <c r="I327" i="8"/>
  <c r="I284" i="8"/>
  <c r="I413" i="8"/>
  <c r="I456" i="8" s="1"/>
  <c r="M327" i="8"/>
  <c r="M284" i="8"/>
  <c r="M499" i="8"/>
  <c r="M413" i="8"/>
  <c r="M456" i="8" s="1"/>
  <c r="D500" i="8"/>
  <c r="D414" i="8"/>
  <c r="D457" i="8" s="1"/>
  <c r="D328" i="8"/>
  <c r="D285" i="8"/>
  <c r="L500" i="8"/>
  <c r="L328" i="8"/>
  <c r="L285" i="8"/>
  <c r="C501" i="8"/>
  <c r="C329" i="8"/>
  <c r="C286" i="8"/>
  <c r="C415" i="8"/>
  <c r="C458" i="8" s="1"/>
  <c r="G501" i="8"/>
  <c r="G415" i="8"/>
  <c r="G458" i="8" s="1"/>
  <c r="G329" i="8"/>
  <c r="G286" i="8"/>
  <c r="B502" i="8"/>
  <c r="B330" i="8"/>
  <c r="B287" i="8"/>
  <c r="B416" i="8"/>
  <c r="B459" i="8" s="1"/>
  <c r="F502" i="8"/>
  <c r="F330" i="8"/>
  <c r="F287" i="8"/>
  <c r="F416" i="8"/>
  <c r="F459" i="8" s="1"/>
  <c r="J502" i="8"/>
  <c r="J416" i="8"/>
  <c r="J459" i="8" s="1"/>
  <c r="J330" i="8"/>
  <c r="J287" i="8"/>
  <c r="E503" i="8"/>
  <c r="E331" i="8"/>
  <c r="E288" i="8"/>
  <c r="E417" i="8"/>
  <c r="E460" i="8" s="1"/>
  <c r="I503" i="8"/>
  <c r="I331" i="8"/>
  <c r="I288" i="8"/>
  <c r="I417" i="8"/>
  <c r="I460" i="8" s="1"/>
  <c r="M503" i="8"/>
  <c r="M417" i="8"/>
  <c r="M460" i="8" s="1"/>
  <c r="M331" i="8"/>
  <c r="M288" i="8"/>
  <c r="H504" i="8"/>
  <c r="H332" i="8"/>
  <c r="H289" i="8"/>
  <c r="H418" i="8"/>
  <c r="H461" i="8" s="1"/>
  <c r="L504" i="8"/>
  <c r="L332" i="8"/>
  <c r="L289" i="8"/>
  <c r="L418" i="8"/>
  <c r="L461" i="8" s="1"/>
  <c r="C505" i="8"/>
  <c r="C419" i="8"/>
  <c r="C462" i="8" s="1"/>
  <c r="C333" i="8"/>
  <c r="C290" i="8"/>
  <c r="K505" i="8"/>
  <c r="K333" i="8"/>
  <c r="K290" i="8"/>
  <c r="K419" i="8"/>
  <c r="K462" i="8" s="1"/>
  <c r="B506" i="8"/>
  <c r="B334" i="8"/>
  <c r="B291" i="8"/>
  <c r="B420" i="8"/>
  <c r="B463" i="8" s="1"/>
  <c r="F506" i="8"/>
  <c r="F420" i="8"/>
  <c r="F463" i="8" s="1"/>
  <c r="F334" i="8"/>
  <c r="F291" i="8"/>
  <c r="N506" i="8"/>
  <c r="N463" i="8"/>
  <c r="N334" i="8"/>
  <c r="N291" i="8"/>
  <c r="N420" i="8"/>
  <c r="E335" i="8"/>
  <c r="E292" i="8"/>
  <c r="E421" i="8"/>
  <c r="E464" i="8" s="1"/>
  <c r="E507" i="8"/>
  <c r="I507" i="8"/>
  <c r="I421" i="8"/>
  <c r="I464" i="8" s="1"/>
  <c r="I335" i="8"/>
  <c r="I292" i="8"/>
  <c r="D508" i="8"/>
  <c r="D336" i="8"/>
  <c r="D293" i="8"/>
  <c r="D422" i="8"/>
  <c r="D465" i="8" s="1"/>
  <c r="H508" i="8"/>
  <c r="H336" i="8"/>
  <c r="H293" i="8"/>
  <c r="H422" i="8"/>
  <c r="H465" i="8" s="1"/>
  <c r="L508" i="8"/>
  <c r="L422" i="8"/>
  <c r="L465" i="8" s="1"/>
  <c r="L336" i="8"/>
  <c r="L293" i="8"/>
  <c r="C509" i="8"/>
  <c r="C337" i="8"/>
  <c r="C294" i="8"/>
  <c r="C423" i="8"/>
  <c r="C466" i="8" s="1"/>
  <c r="G509" i="8"/>
  <c r="G337" i="8"/>
  <c r="G294" i="8"/>
  <c r="G423" i="8"/>
  <c r="G466" i="8" s="1"/>
  <c r="K337" i="8"/>
  <c r="K294" i="8"/>
  <c r="K509" i="8"/>
  <c r="K423" i="8"/>
  <c r="K466" i="8" s="1"/>
  <c r="B510" i="8"/>
  <c r="B424" i="8"/>
  <c r="B467" i="8" s="1"/>
  <c r="B338" i="8"/>
  <c r="B295" i="8"/>
  <c r="F338" i="8"/>
  <c r="F295" i="8"/>
  <c r="F510" i="8"/>
  <c r="F424" i="8"/>
  <c r="F467" i="8" s="1"/>
  <c r="J510" i="8"/>
  <c r="J467" i="8"/>
  <c r="J338" i="8"/>
  <c r="J295" i="8"/>
  <c r="J424" i="8"/>
  <c r="N510" i="8"/>
  <c r="N338" i="8"/>
  <c r="N295" i="8"/>
  <c r="N424" i="8"/>
  <c r="N467" i="8" s="1"/>
  <c r="E511" i="8"/>
  <c r="E425" i="8"/>
  <c r="E468" i="8" s="1"/>
  <c r="E339" i="8"/>
  <c r="E296" i="8"/>
  <c r="I468" i="8"/>
  <c r="I339" i="8"/>
  <c r="I296" i="8"/>
  <c r="I425" i="8"/>
  <c r="I511" i="8"/>
  <c r="M511" i="8"/>
  <c r="M339" i="8"/>
  <c r="M296" i="8"/>
  <c r="M425" i="8"/>
  <c r="M468" i="8" s="1"/>
  <c r="D512" i="8"/>
  <c r="D340" i="8"/>
  <c r="D297" i="8"/>
  <c r="D426" i="8"/>
  <c r="D469" i="8" s="1"/>
  <c r="H512" i="8"/>
  <c r="H426" i="8"/>
  <c r="H469" i="8" s="1"/>
  <c r="H340" i="8"/>
  <c r="H297" i="8"/>
  <c r="L340" i="8"/>
  <c r="L297" i="8"/>
  <c r="L512" i="8"/>
  <c r="L426" i="8"/>
  <c r="L469" i="8" s="1"/>
  <c r="C513" i="8"/>
  <c r="C341" i="8"/>
  <c r="C298" i="8"/>
  <c r="C427" i="8"/>
  <c r="C470" i="8" s="1"/>
  <c r="G513" i="8"/>
  <c r="G341" i="8"/>
  <c r="G298" i="8"/>
  <c r="G427" i="8"/>
  <c r="G470" i="8" s="1"/>
  <c r="K513" i="8"/>
  <c r="K427" i="8"/>
  <c r="K470" i="8" s="1"/>
  <c r="K341" i="8"/>
  <c r="K298" i="8"/>
  <c r="B342" i="8"/>
  <c r="B299" i="8"/>
  <c r="B514" i="8"/>
  <c r="B428" i="8"/>
  <c r="B471" i="8" s="1"/>
  <c r="F514" i="8"/>
  <c r="F342" i="8"/>
  <c r="F299" i="8"/>
  <c r="F428" i="8"/>
  <c r="F471" i="8" s="1"/>
  <c r="J342" i="8"/>
  <c r="J299" i="8"/>
  <c r="J428" i="8"/>
  <c r="J471" i="8" s="1"/>
  <c r="J514" i="8"/>
  <c r="N514" i="8"/>
  <c r="N428" i="8"/>
  <c r="N471" i="8" s="1"/>
  <c r="N342" i="8"/>
  <c r="N299" i="8"/>
  <c r="E343" i="8"/>
  <c r="E300" i="8"/>
  <c r="E429" i="8"/>
  <c r="E472" i="8" s="1"/>
  <c r="E515" i="8"/>
  <c r="I515" i="8"/>
  <c r="I343" i="8"/>
  <c r="I300" i="8"/>
  <c r="I429" i="8"/>
  <c r="I472" i="8" s="1"/>
  <c r="M515" i="8"/>
  <c r="M472" i="8"/>
  <c r="M343" i="8"/>
  <c r="M300" i="8"/>
  <c r="M429" i="8"/>
  <c r="D516" i="8"/>
  <c r="D430" i="8"/>
  <c r="D473" i="8" s="1"/>
  <c r="D344" i="8"/>
  <c r="D301" i="8"/>
  <c r="H516" i="8"/>
  <c r="H344" i="8"/>
  <c r="H301" i="8"/>
  <c r="H430" i="8"/>
  <c r="H473" i="8" s="1"/>
  <c r="L516" i="8"/>
  <c r="L344" i="8"/>
  <c r="L301" i="8"/>
  <c r="L430" i="8"/>
  <c r="L473" i="8" s="1"/>
  <c r="C90" i="8"/>
  <c r="C176" i="8" s="1"/>
  <c r="C305" i="8" s="1"/>
  <c r="N90" i="8"/>
  <c r="N176" i="8" s="1"/>
  <c r="F91" i="8"/>
  <c r="F177" i="8" s="1"/>
  <c r="F263" i="8" s="1"/>
  <c r="D92" i="8"/>
  <c r="D178" i="8" s="1"/>
  <c r="I92" i="8"/>
  <c r="I178" i="8" s="1"/>
  <c r="I350" i="8" s="1"/>
  <c r="I479" i="8" s="1"/>
  <c r="G93" i="8"/>
  <c r="G179" i="8" s="1"/>
  <c r="G308" i="8" s="1"/>
  <c r="L93" i="8"/>
  <c r="L179" i="8" s="1"/>
  <c r="L351" i="8" s="1"/>
  <c r="L480" i="8" s="1"/>
  <c r="J94" i="8"/>
  <c r="J180" i="8" s="1"/>
  <c r="B95" i="8"/>
  <c r="B181" i="8" s="1"/>
  <c r="B353" i="8" s="1"/>
  <c r="M95" i="8"/>
  <c r="M181" i="8" s="1"/>
  <c r="M396" i="8" s="1"/>
  <c r="E96" i="8"/>
  <c r="E182" i="8" s="1"/>
  <c r="E354" i="8" s="1"/>
  <c r="E483" i="8" s="1"/>
  <c r="C97" i="8"/>
  <c r="C183" i="8" s="1"/>
  <c r="H97" i="8"/>
  <c r="H183" i="8" s="1"/>
  <c r="H355" i="8" s="1"/>
  <c r="F98" i="8"/>
  <c r="F184" i="8" s="1"/>
  <c r="F313" i="8" s="1"/>
  <c r="K98" i="8"/>
  <c r="K184" i="8" s="1"/>
  <c r="K356" i="8" s="1"/>
  <c r="K485" i="8" s="1"/>
  <c r="I99" i="8"/>
  <c r="I185" i="8" s="1"/>
  <c r="N99" i="8"/>
  <c r="N185" i="8" s="1"/>
  <c r="N357" i="8" s="1"/>
  <c r="N486" i="8" s="1"/>
  <c r="L100" i="8"/>
  <c r="L186" i="8" s="1"/>
  <c r="L401" i="8" s="1"/>
  <c r="D101" i="8"/>
  <c r="D187" i="8" s="1"/>
  <c r="D359" i="8" s="1"/>
  <c r="B102" i="8"/>
  <c r="B188" i="8" s="1"/>
  <c r="B317" i="8" s="1"/>
  <c r="G102" i="8"/>
  <c r="G188" i="8" s="1"/>
  <c r="G360" i="8" s="1"/>
  <c r="G489" i="8" s="1"/>
  <c r="E103" i="8"/>
  <c r="E189" i="8" s="1"/>
  <c r="E275" i="8" s="1"/>
  <c r="J103" i="8"/>
  <c r="J189" i="8" s="1"/>
  <c r="J361" i="8" s="1"/>
  <c r="J490" i="8" s="1"/>
  <c r="H104" i="8"/>
  <c r="H190" i="8" s="1"/>
  <c r="H405" i="8" s="1"/>
  <c r="M104" i="8"/>
  <c r="M190" i="8" s="1"/>
  <c r="M362" i="8" s="1"/>
  <c r="K105" i="8"/>
  <c r="K191" i="8" s="1"/>
  <c r="K406" i="8" s="1"/>
  <c r="C106" i="8"/>
  <c r="C192" i="8" s="1"/>
  <c r="C364" i="8" s="1"/>
  <c r="C493" i="8" s="1"/>
  <c r="N106" i="8"/>
  <c r="N192" i="8" s="1"/>
  <c r="F107" i="8"/>
  <c r="F193" i="8" s="1"/>
  <c r="F365" i="8" s="1"/>
  <c r="F494" i="8" s="1"/>
  <c r="D108" i="8"/>
  <c r="D194" i="8" s="1"/>
  <c r="I108" i="8"/>
  <c r="I194" i="8" s="1"/>
  <c r="I366" i="8" s="1"/>
  <c r="I495" i="8" s="1"/>
  <c r="G109" i="8"/>
  <c r="G195" i="8" s="1"/>
  <c r="L109" i="8"/>
  <c r="L195" i="8" s="1"/>
  <c r="L367" i="8" s="1"/>
  <c r="J110" i="8"/>
  <c r="J196" i="8" s="1"/>
  <c r="J368" i="8" s="1"/>
  <c r="B111" i="8"/>
  <c r="B197" i="8" s="1"/>
  <c r="B369" i="8" s="1"/>
  <c r="B498" i="8" s="1"/>
  <c r="M111" i="8"/>
  <c r="M197" i="8" s="1"/>
  <c r="E112" i="8"/>
  <c r="E198" i="8" s="1"/>
  <c r="E370" i="8" s="1"/>
  <c r="C113" i="8"/>
  <c r="C199" i="8" s="1"/>
  <c r="H113" i="8"/>
  <c r="H199" i="8" s="1"/>
  <c r="H371" i="8" s="1"/>
  <c r="H500" i="8" s="1"/>
  <c r="F114" i="8"/>
  <c r="F200" i="8" s="1"/>
  <c r="K114" i="8"/>
  <c r="K200" i="8" s="1"/>
  <c r="K372" i="8" s="1"/>
  <c r="I115" i="8"/>
  <c r="I201" i="8" s="1"/>
  <c r="I330" i="8" s="1"/>
  <c r="N115" i="8"/>
  <c r="N201" i="8" s="1"/>
  <c r="N287" i="8" s="1"/>
  <c r="L116" i="8"/>
  <c r="L202" i="8" s="1"/>
  <c r="D117" i="8"/>
  <c r="D203" i="8" s="1"/>
  <c r="D375" i="8" s="1"/>
  <c r="B118" i="8"/>
  <c r="B204" i="8" s="1"/>
  <c r="G118" i="8"/>
  <c r="G204" i="8" s="1"/>
  <c r="G376" i="8" s="1"/>
  <c r="G505" i="8" s="1"/>
  <c r="E119" i="8"/>
  <c r="E205" i="8" s="1"/>
  <c r="J119" i="8"/>
  <c r="J205" i="8" s="1"/>
  <c r="J377" i="8" s="1"/>
  <c r="J506" i="8" s="1"/>
  <c r="H120" i="8"/>
  <c r="H206" i="8" s="1"/>
  <c r="H421" i="8" s="1"/>
  <c r="M120" i="8"/>
  <c r="M206" i="8" s="1"/>
  <c r="M378" i="8" s="1"/>
  <c r="K121" i="8"/>
  <c r="K207" i="8" s="1"/>
  <c r="K422" i="8" s="1"/>
  <c r="F122" i="8"/>
  <c r="F208" i="8" s="1"/>
  <c r="F337" i="8" s="1"/>
  <c r="N122" i="8"/>
  <c r="N208" i="8" s="1"/>
  <c r="I123" i="8"/>
  <c r="I209" i="8" s="1"/>
  <c r="I295" i="8" s="1"/>
  <c r="D124" i="8"/>
  <c r="D210" i="8" s="1"/>
  <c r="L124" i="8"/>
  <c r="L210" i="8" s="1"/>
  <c r="L339" i="8" s="1"/>
  <c r="G125" i="8"/>
  <c r="G211" i="8" s="1"/>
  <c r="G426" i="8" s="1"/>
  <c r="B126" i="8"/>
  <c r="B212" i="8" s="1"/>
  <c r="J126" i="8"/>
  <c r="J212" i="8" s="1"/>
  <c r="J341" i="8" s="1"/>
  <c r="E127" i="8"/>
  <c r="E213" i="8" s="1"/>
  <c r="E342" i="8" s="1"/>
  <c r="M127" i="8"/>
  <c r="M213" i="8" s="1"/>
  <c r="M428" i="8" s="1"/>
  <c r="H128" i="8"/>
  <c r="H214" i="8" s="1"/>
  <c r="H429" i="8" s="1"/>
  <c r="C129" i="8"/>
  <c r="C215" i="8" s="1"/>
  <c r="K129" i="8"/>
  <c r="K215" i="8" s="1"/>
  <c r="K301" i="8" s="1"/>
  <c r="N262" i="8"/>
  <c r="C264" i="8"/>
  <c r="E266" i="8"/>
  <c r="H268" i="8"/>
  <c r="J270" i="8"/>
  <c r="L271" i="8"/>
  <c r="F278" i="8"/>
  <c r="H280" i="8"/>
  <c r="J281" i="8"/>
  <c r="L283" i="8"/>
  <c r="D288" i="8"/>
  <c r="F290" i="8"/>
  <c r="L295" i="8"/>
  <c r="B298" i="8"/>
  <c r="D300" i="8"/>
  <c r="F301" i="8"/>
  <c r="F305" i="8"/>
  <c r="H306" i="8"/>
  <c r="B313" i="8"/>
  <c r="D315" i="8"/>
  <c r="J316" i="8"/>
  <c r="D334" i="8"/>
  <c r="I338" i="8"/>
  <c r="C406" i="8"/>
  <c r="C449" i="8" s="1"/>
  <c r="L414" i="8"/>
  <c r="L457" i="8" s="1"/>
  <c r="I423" i="8"/>
  <c r="K444" i="8"/>
  <c r="F484" i="8"/>
  <c r="N129" i="8"/>
  <c r="N215" i="8" s="1"/>
  <c r="N430" i="8" s="1"/>
  <c r="N348" i="7"/>
  <c r="D350" i="7"/>
  <c r="D479" i="7" s="1"/>
  <c r="G351" i="7"/>
  <c r="G480" i="7" s="1"/>
  <c r="J352" i="7"/>
  <c r="J481" i="7" s="1"/>
  <c r="L354" i="7"/>
  <c r="B356" i="7"/>
  <c r="J356" i="7"/>
  <c r="I357" i="7"/>
  <c r="I486" i="7" s="1"/>
  <c r="H358" i="7"/>
  <c r="C359" i="7"/>
  <c r="K359" i="7"/>
  <c r="K445" i="7" s="1"/>
  <c r="N360" i="7"/>
  <c r="N489" i="7" s="1"/>
  <c r="D362" i="7"/>
  <c r="G363" i="7"/>
  <c r="N364" i="7"/>
  <c r="D366" i="7"/>
  <c r="D495" i="7" s="1"/>
  <c r="C367" i="7"/>
  <c r="G367" i="7"/>
  <c r="J368" i="7"/>
  <c r="J454" i="7" s="1"/>
  <c r="I369" i="7"/>
  <c r="I498" i="7" s="1"/>
  <c r="M369" i="7"/>
  <c r="L370" i="7"/>
  <c r="C371" i="7"/>
  <c r="C500" i="7" s="1"/>
  <c r="F372" i="7"/>
  <c r="F501" i="7" s="1"/>
  <c r="J372" i="7"/>
  <c r="E373" i="7"/>
  <c r="I373" i="7"/>
  <c r="I502" i="7" s="1"/>
  <c r="M373" i="7"/>
  <c r="M502" i="7" s="1"/>
  <c r="H374" i="7"/>
  <c r="L374" i="7"/>
  <c r="C375" i="7"/>
  <c r="C504" i="7" s="1"/>
  <c r="K375" i="7"/>
  <c r="K504" i="7" s="1"/>
  <c r="B376" i="7"/>
  <c r="E377" i="7"/>
  <c r="D378" i="7"/>
  <c r="D507" i="7" s="1"/>
  <c r="H378" i="7"/>
  <c r="H507" i="7" s="1"/>
  <c r="G379" i="7"/>
  <c r="K379" i="7"/>
  <c r="J380" i="7"/>
  <c r="N380" i="7"/>
  <c r="N509" i="7" s="1"/>
  <c r="D382" i="7"/>
  <c r="G383" i="7"/>
  <c r="J384" i="7"/>
  <c r="J513" i="7" s="1"/>
  <c r="M385" i="7"/>
  <c r="M514" i="7" s="1"/>
  <c r="N376" i="7"/>
  <c r="J348" i="7"/>
  <c r="J477" i="7" s="1"/>
  <c r="M349" i="7"/>
  <c r="M478" i="7" s="1"/>
  <c r="C351" i="7"/>
  <c r="C480" i="7" s="1"/>
  <c r="F352" i="7"/>
  <c r="M353" i="7"/>
  <c r="C355" i="7"/>
  <c r="C484" i="7" s="1"/>
  <c r="F356" i="7"/>
  <c r="F485" i="7" s="1"/>
  <c r="E357" i="7"/>
  <c r="M357" i="7"/>
  <c r="L358" i="7"/>
  <c r="L487" i="7" s="1"/>
  <c r="B360" i="7"/>
  <c r="B489" i="7" s="1"/>
  <c r="E361" i="7"/>
  <c r="H362" i="7"/>
  <c r="K363" i="7"/>
  <c r="J364" i="7"/>
  <c r="J450" i="7" s="1"/>
  <c r="M365" i="7"/>
  <c r="F368" i="7"/>
  <c r="C383" i="7"/>
  <c r="F384" i="7"/>
  <c r="F470" i="7" s="1"/>
  <c r="I385" i="7"/>
  <c r="B372" i="7"/>
  <c r="M381" i="7"/>
  <c r="M510" i="7" s="1"/>
  <c r="I95" i="7"/>
  <c r="I181" i="7" s="1"/>
  <c r="I353" i="7" s="1"/>
  <c r="I482" i="7" s="1"/>
  <c r="J391" i="7"/>
  <c r="J434" i="7" s="1"/>
  <c r="J305" i="7"/>
  <c r="J262" i="7"/>
  <c r="N477" i="7"/>
  <c r="N391" i="7"/>
  <c r="N434" i="7" s="1"/>
  <c r="N262" i="7"/>
  <c r="N305" i="7"/>
  <c r="M392" i="7"/>
  <c r="M263" i="7"/>
  <c r="M306" i="7"/>
  <c r="D393" i="7"/>
  <c r="D436" i="7" s="1"/>
  <c r="D264" i="7"/>
  <c r="D307" i="7"/>
  <c r="C394" i="7"/>
  <c r="C308" i="7"/>
  <c r="C265" i="7"/>
  <c r="G394" i="7"/>
  <c r="G265" i="7"/>
  <c r="G308" i="7"/>
  <c r="B395" i="7"/>
  <c r="F481" i="7"/>
  <c r="F395" i="7"/>
  <c r="F438" i="7" s="1"/>
  <c r="F266" i="7"/>
  <c r="F309" i="7"/>
  <c r="J395" i="7"/>
  <c r="J266" i="7"/>
  <c r="J309" i="7"/>
  <c r="M482" i="7"/>
  <c r="M396" i="7"/>
  <c r="M439" i="7" s="1"/>
  <c r="M267" i="7"/>
  <c r="M310" i="7"/>
  <c r="L483" i="7"/>
  <c r="L397" i="7"/>
  <c r="L440" i="7" s="1"/>
  <c r="L268" i="7"/>
  <c r="L311" i="7"/>
  <c r="C398" i="7"/>
  <c r="C441" i="7" s="1"/>
  <c r="C269" i="7"/>
  <c r="C312" i="7"/>
  <c r="B485" i="7"/>
  <c r="B399" i="7"/>
  <c r="B442" i="7" s="1"/>
  <c r="B313" i="7"/>
  <c r="B270" i="7"/>
  <c r="F399" i="7"/>
  <c r="F270" i="7"/>
  <c r="F313" i="7"/>
  <c r="I400" i="7"/>
  <c r="I271" i="7"/>
  <c r="I314" i="7"/>
  <c r="L444" i="7"/>
  <c r="L401" i="7"/>
  <c r="L272" i="7"/>
  <c r="L315" i="7"/>
  <c r="N403" i="7"/>
  <c r="N317" i="7"/>
  <c r="N274" i="7"/>
  <c r="D491" i="7"/>
  <c r="D405" i="7"/>
  <c r="D448" i="7" s="1"/>
  <c r="D276" i="7"/>
  <c r="D319" i="7"/>
  <c r="G492" i="7"/>
  <c r="G406" i="7"/>
  <c r="G449" i="7"/>
  <c r="G320" i="7"/>
  <c r="G277" i="7"/>
  <c r="J407" i="7"/>
  <c r="J278" i="7"/>
  <c r="J321" i="7"/>
  <c r="M494" i="7"/>
  <c r="M408" i="7"/>
  <c r="M451" i="7" s="1"/>
  <c r="M322" i="7"/>
  <c r="M279" i="7"/>
  <c r="H409" i="7"/>
  <c r="C496" i="7"/>
  <c r="C410" i="7"/>
  <c r="C453" i="7" s="1"/>
  <c r="C324" i="7"/>
  <c r="C281" i="7"/>
  <c r="F497" i="7"/>
  <c r="F411" i="7"/>
  <c r="F454" i="7" s="1"/>
  <c r="F325" i="7"/>
  <c r="F282" i="7"/>
  <c r="I412" i="7"/>
  <c r="I326" i="7"/>
  <c r="I283" i="7"/>
  <c r="L499" i="7"/>
  <c r="L413" i="7"/>
  <c r="L456" i="7" s="1"/>
  <c r="L327" i="7"/>
  <c r="L284" i="7"/>
  <c r="B501" i="7"/>
  <c r="B415" i="7"/>
  <c r="B458" i="7" s="1"/>
  <c r="B329" i="7"/>
  <c r="B286" i="7"/>
  <c r="I416" i="7"/>
  <c r="I459" i="7" s="1"/>
  <c r="I330" i="7"/>
  <c r="I287" i="7"/>
  <c r="L503" i="7"/>
  <c r="L417" i="7"/>
  <c r="L460" i="7" s="1"/>
  <c r="L331" i="7"/>
  <c r="L288" i="7"/>
  <c r="N505" i="7"/>
  <c r="N419" i="7"/>
  <c r="N462" i="7" s="1"/>
  <c r="N333" i="7"/>
  <c r="N290" i="7"/>
  <c r="D421" i="7"/>
  <c r="D464" i="7" s="1"/>
  <c r="D292" i="7"/>
  <c r="D335" i="7"/>
  <c r="H421" i="7"/>
  <c r="H335" i="7"/>
  <c r="H292" i="7"/>
  <c r="G508" i="7"/>
  <c r="G422" i="7"/>
  <c r="G465" i="7" s="1"/>
  <c r="G293" i="7"/>
  <c r="G336" i="7"/>
  <c r="K508" i="7"/>
  <c r="K422" i="7"/>
  <c r="K465" i="7" s="1"/>
  <c r="K336" i="7"/>
  <c r="K293" i="7"/>
  <c r="F337" i="7"/>
  <c r="J509" i="7"/>
  <c r="J423" i="7"/>
  <c r="J466" i="7" s="1"/>
  <c r="J337" i="7"/>
  <c r="J294" i="7"/>
  <c r="N423" i="7"/>
  <c r="N337" i="7"/>
  <c r="N294" i="7"/>
  <c r="D511" i="7"/>
  <c r="D425" i="7"/>
  <c r="D468" i="7" s="1"/>
  <c r="D339" i="7"/>
  <c r="D296" i="7"/>
  <c r="C512" i="7"/>
  <c r="C426" i="7"/>
  <c r="C340" i="7"/>
  <c r="C297" i="7"/>
  <c r="G512" i="7"/>
  <c r="G426" i="7"/>
  <c r="G469" i="7" s="1"/>
  <c r="G340" i="7"/>
  <c r="G297" i="7"/>
  <c r="F427" i="7"/>
  <c r="F298" i="7"/>
  <c r="F341" i="7"/>
  <c r="J427" i="7"/>
  <c r="J341" i="7"/>
  <c r="J298" i="7"/>
  <c r="I514" i="7"/>
  <c r="I428" i="7"/>
  <c r="I471" i="7" s="1"/>
  <c r="I342" i="7"/>
  <c r="I299" i="7"/>
  <c r="M428" i="7"/>
  <c r="M342" i="7"/>
  <c r="M299" i="7"/>
  <c r="L128" i="7"/>
  <c r="L214" i="7" s="1"/>
  <c r="C129" i="7"/>
  <c r="C215" i="7" s="1"/>
  <c r="G129" i="7"/>
  <c r="G215" i="7" s="1"/>
  <c r="G387" i="7" s="1"/>
  <c r="G516" i="7" s="1"/>
  <c r="K129" i="7"/>
  <c r="K215" i="7" s="1"/>
  <c r="K344" i="7" s="1"/>
  <c r="B90" i="7"/>
  <c r="B176" i="7" s="1"/>
  <c r="B348" i="7" s="1"/>
  <c r="B477" i="7" s="1"/>
  <c r="E91" i="7"/>
  <c r="E177" i="7" s="1"/>
  <c r="E349" i="7" s="1"/>
  <c r="E478" i="7" s="1"/>
  <c r="H92" i="7"/>
  <c r="H178" i="7" s="1"/>
  <c r="K93" i="7"/>
  <c r="K179" i="7" s="1"/>
  <c r="N94" i="7"/>
  <c r="N180" i="7" s="1"/>
  <c r="N352" i="7" s="1"/>
  <c r="N481" i="7" s="1"/>
  <c r="D96" i="7"/>
  <c r="D182" i="7" s="1"/>
  <c r="D354" i="7" s="1"/>
  <c r="D483" i="7" s="1"/>
  <c r="G97" i="7"/>
  <c r="G183" i="7" s="1"/>
  <c r="F102" i="7"/>
  <c r="F188" i="7" s="1"/>
  <c r="F274" i="7" s="1"/>
  <c r="I103" i="7"/>
  <c r="I189" i="7" s="1"/>
  <c r="I361" i="7" s="1"/>
  <c r="I490" i="7" s="1"/>
  <c r="L104" i="7"/>
  <c r="L190" i="7" s="1"/>
  <c r="L362" i="7" s="1"/>
  <c r="L491" i="7" s="1"/>
  <c r="B106" i="7"/>
  <c r="B192" i="7" s="1"/>
  <c r="B364" i="7" s="1"/>
  <c r="B493" i="7" s="1"/>
  <c r="E107" i="7"/>
  <c r="E193" i="7" s="1"/>
  <c r="E322" i="7" s="1"/>
  <c r="H108" i="7"/>
  <c r="H194" i="7" s="1"/>
  <c r="H366" i="7" s="1"/>
  <c r="K109" i="7"/>
  <c r="K195" i="7" s="1"/>
  <c r="N110" i="7"/>
  <c r="N196" i="7" s="1"/>
  <c r="D112" i="7"/>
  <c r="D198" i="7" s="1"/>
  <c r="D327" i="7" s="1"/>
  <c r="G113" i="7"/>
  <c r="G199" i="7" s="1"/>
  <c r="G371" i="7" s="1"/>
  <c r="G500" i="7" s="1"/>
  <c r="F118" i="7"/>
  <c r="F204" i="7" s="1"/>
  <c r="I119" i="7"/>
  <c r="I205" i="7" s="1"/>
  <c r="I377" i="7" s="1"/>
  <c r="I506" i="7" s="1"/>
  <c r="L120" i="7"/>
  <c r="L206" i="7" s="1"/>
  <c r="L292" i="7" s="1"/>
  <c r="B122" i="7"/>
  <c r="B208" i="7" s="1"/>
  <c r="B380" i="7" s="1"/>
  <c r="B509" i="7" s="1"/>
  <c r="E123" i="7"/>
  <c r="E209" i="7" s="1"/>
  <c r="H124" i="7"/>
  <c r="H210" i="7" s="1"/>
  <c r="H382" i="7" s="1"/>
  <c r="H511" i="7" s="1"/>
  <c r="K125" i="7"/>
  <c r="K211" i="7" s="1"/>
  <c r="N126" i="7"/>
  <c r="N212" i="7" s="1"/>
  <c r="N384" i="7" s="1"/>
  <c r="N513" i="7" s="1"/>
  <c r="D128" i="7"/>
  <c r="D214" i="7" s="1"/>
  <c r="D386" i="7" s="1"/>
  <c r="D515" i="7" s="1"/>
  <c r="J485" i="7"/>
  <c r="J399" i="7"/>
  <c r="J442" i="7" s="1"/>
  <c r="J313" i="7"/>
  <c r="J270" i="7"/>
  <c r="E486" i="7"/>
  <c r="E400" i="7"/>
  <c r="E443" i="7" s="1"/>
  <c r="E271" i="7"/>
  <c r="E314" i="7"/>
  <c r="M486" i="7"/>
  <c r="M443" i="7"/>
  <c r="M400" i="7"/>
  <c r="M271" i="7"/>
  <c r="M314" i="7"/>
  <c r="H487" i="7"/>
  <c r="H401" i="7"/>
  <c r="H444" i="7" s="1"/>
  <c r="H315" i="7"/>
  <c r="H272" i="7"/>
  <c r="C488" i="7"/>
  <c r="C402" i="7"/>
  <c r="C445" i="7" s="1"/>
  <c r="C316" i="7"/>
  <c r="C273" i="7"/>
  <c r="K488" i="7"/>
  <c r="K402" i="7"/>
  <c r="K273" i="7"/>
  <c r="K316" i="7"/>
  <c r="B403" i="7"/>
  <c r="B274" i="7"/>
  <c r="B317" i="7"/>
  <c r="J403" i="7"/>
  <c r="E490" i="7"/>
  <c r="E404" i="7"/>
  <c r="E447" i="7" s="1"/>
  <c r="E275" i="7"/>
  <c r="E318" i="7"/>
  <c r="H491" i="7"/>
  <c r="H448" i="7"/>
  <c r="H405" i="7"/>
  <c r="H276" i="7"/>
  <c r="H319" i="7"/>
  <c r="K492" i="7"/>
  <c r="K406" i="7"/>
  <c r="K449" i="7" s="1"/>
  <c r="K277" i="7"/>
  <c r="K320" i="7"/>
  <c r="N493" i="7"/>
  <c r="N407" i="7"/>
  <c r="N450" i="7" s="1"/>
  <c r="N278" i="7"/>
  <c r="N321" i="7"/>
  <c r="D409" i="7"/>
  <c r="D323" i="7"/>
  <c r="D280" i="7"/>
  <c r="L409" i="7"/>
  <c r="G496" i="7"/>
  <c r="G410" i="7"/>
  <c r="G453" i="7" s="1"/>
  <c r="G281" i="7"/>
  <c r="G324" i="7"/>
  <c r="J497" i="7"/>
  <c r="J411" i="7"/>
  <c r="J325" i="7"/>
  <c r="J282" i="7"/>
  <c r="M498" i="7"/>
  <c r="M412" i="7"/>
  <c r="M455" i="7" s="1"/>
  <c r="M283" i="7"/>
  <c r="M326" i="7"/>
  <c r="C414" i="7"/>
  <c r="C328" i="7"/>
  <c r="C285" i="7"/>
  <c r="F415" i="7"/>
  <c r="F329" i="7"/>
  <c r="F286" i="7"/>
  <c r="J501" i="7"/>
  <c r="J415" i="7"/>
  <c r="J458" i="7" s="1"/>
  <c r="J329" i="7"/>
  <c r="J286" i="7"/>
  <c r="E502" i="7"/>
  <c r="E416" i="7"/>
  <c r="E459" i="7" s="1"/>
  <c r="E330" i="7"/>
  <c r="E287" i="7"/>
  <c r="M416" i="7"/>
  <c r="M330" i="7"/>
  <c r="M287" i="7"/>
  <c r="H503" i="7"/>
  <c r="H417" i="7"/>
  <c r="H460" i="7" s="1"/>
  <c r="H288" i="7"/>
  <c r="H331" i="7"/>
  <c r="C418" i="7"/>
  <c r="C461" i="7" s="1"/>
  <c r="C332" i="7"/>
  <c r="C289" i="7"/>
  <c r="K418" i="7"/>
  <c r="K332" i="7"/>
  <c r="K289" i="7"/>
  <c r="B505" i="7"/>
  <c r="B419" i="7"/>
  <c r="B462" i="7" s="1"/>
  <c r="B333" i="7"/>
  <c r="B290" i="7"/>
  <c r="E506" i="7"/>
  <c r="E420" i="7"/>
  <c r="E463" i="7" s="1"/>
  <c r="E334" i="7"/>
  <c r="E291" i="7"/>
  <c r="M424" i="7"/>
  <c r="M467" i="7" s="1"/>
  <c r="M338" i="7"/>
  <c r="M295" i="7"/>
  <c r="F90" i="7"/>
  <c r="F176" i="7" s="1"/>
  <c r="I91" i="7"/>
  <c r="I177" i="7" s="1"/>
  <c r="L92" i="7"/>
  <c r="L178" i="7" s="1"/>
  <c r="B94" i="7"/>
  <c r="B180" i="7" s="1"/>
  <c r="B352" i="7" s="1"/>
  <c r="B481" i="7" s="1"/>
  <c r="E95" i="7"/>
  <c r="E181" i="7" s="1"/>
  <c r="H96" i="7"/>
  <c r="H182" i="7" s="1"/>
  <c r="K97" i="7"/>
  <c r="K183" i="7" s="1"/>
  <c r="N98" i="7"/>
  <c r="N184" i="7" s="1"/>
  <c r="N356" i="7" s="1"/>
  <c r="N485" i="7" s="1"/>
  <c r="D100" i="7"/>
  <c r="D186" i="7" s="1"/>
  <c r="D401" i="7" s="1"/>
  <c r="G101" i="7"/>
  <c r="G187" i="7" s="1"/>
  <c r="J102" i="7"/>
  <c r="J188" i="7" s="1"/>
  <c r="J360" i="7" s="1"/>
  <c r="J489" i="7" s="1"/>
  <c r="M103" i="7"/>
  <c r="M189" i="7" s="1"/>
  <c r="M361" i="7" s="1"/>
  <c r="M490" i="7" s="1"/>
  <c r="C105" i="7"/>
  <c r="C191" i="7" s="1"/>
  <c r="F106" i="7"/>
  <c r="F192" i="7" s="1"/>
  <c r="I107" i="7"/>
  <c r="I193" i="7" s="1"/>
  <c r="L108" i="7"/>
  <c r="L194" i="7" s="1"/>
  <c r="L366" i="7" s="1"/>
  <c r="L495" i="7" s="1"/>
  <c r="B110" i="7"/>
  <c r="B196" i="7" s="1"/>
  <c r="E111" i="7"/>
  <c r="E197" i="7" s="1"/>
  <c r="H112" i="7"/>
  <c r="H198" i="7" s="1"/>
  <c r="H370" i="7" s="1"/>
  <c r="H499" i="7" s="1"/>
  <c r="K113" i="7"/>
  <c r="K199" i="7" s="1"/>
  <c r="K371" i="7" s="1"/>
  <c r="N114" i="7"/>
  <c r="N200" i="7" s="1"/>
  <c r="N329" i="7" s="1"/>
  <c r="D116" i="7"/>
  <c r="D202" i="7" s="1"/>
  <c r="D374" i="7" s="1"/>
  <c r="D503" i="7" s="1"/>
  <c r="G117" i="7"/>
  <c r="G203" i="7" s="1"/>
  <c r="G375" i="7" s="1"/>
  <c r="G504" i="7" s="1"/>
  <c r="J118" i="7"/>
  <c r="J204" i="7" s="1"/>
  <c r="J376" i="7" s="1"/>
  <c r="J505" i="7" s="1"/>
  <c r="M119" i="7"/>
  <c r="M205" i="7" s="1"/>
  <c r="C121" i="7"/>
  <c r="C207" i="7" s="1"/>
  <c r="C379" i="7" s="1"/>
  <c r="C508" i="7" s="1"/>
  <c r="F122" i="7"/>
  <c r="F208" i="7" s="1"/>
  <c r="F380" i="7" s="1"/>
  <c r="F509" i="7" s="1"/>
  <c r="I123" i="7"/>
  <c r="I209" i="7" s="1"/>
  <c r="I381" i="7" s="1"/>
  <c r="I510" i="7" s="1"/>
  <c r="L124" i="7"/>
  <c r="L210" i="7" s="1"/>
  <c r="L296" i="7" s="1"/>
  <c r="B126" i="7"/>
  <c r="B212" i="7" s="1"/>
  <c r="B384" i="7" s="1"/>
  <c r="B513" i="7" s="1"/>
  <c r="E127" i="7"/>
  <c r="E213" i="7" s="1"/>
  <c r="H128" i="7"/>
  <c r="H214" i="7" s="1"/>
  <c r="H386" i="7" s="1"/>
  <c r="H515" i="7" s="1"/>
  <c r="G305" i="7"/>
  <c r="M307" i="7"/>
  <c r="B314" i="7"/>
  <c r="D320" i="7"/>
  <c r="H406" i="7"/>
  <c r="F326" i="7"/>
  <c r="H332" i="7"/>
  <c r="J338" i="7"/>
  <c r="M339" i="7"/>
  <c r="L344" i="7"/>
  <c r="C90" i="7"/>
  <c r="C176" i="7" s="1"/>
  <c r="C348" i="7" s="1"/>
  <c r="C477" i="7" s="1"/>
  <c r="G90" i="7"/>
  <c r="G176" i="7" s="1"/>
  <c r="G348" i="7" s="1"/>
  <c r="G477" i="7" s="1"/>
  <c r="K90" i="7"/>
  <c r="K176" i="7" s="1"/>
  <c r="K391" i="7" s="1"/>
  <c r="B91" i="7"/>
  <c r="B177" i="7" s="1"/>
  <c r="B349" i="7" s="1"/>
  <c r="B478" i="7" s="1"/>
  <c r="F91" i="7"/>
  <c r="F177" i="7" s="1"/>
  <c r="F349" i="7" s="1"/>
  <c r="F478" i="7" s="1"/>
  <c r="J91" i="7"/>
  <c r="J177" i="7" s="1"/>
  <c r="J349" i="7" s="1"/>
  <c r="J478" i="7" s="1"/>
  <c r="N91" i="7"/>
  <c r="N177" i="7" s="1"/>
  <c r="E92" i="7"/>
  <c r="E178" i="7" s="1"/>
  <c r="E350" i="7" s="1"/>
  <c r="E479" i="7" s="1"/>
  <c r="I92" i="7"/>
  <c r="I178" i="7" s="1"/>
  <c r="I350" i="7" s="1"/>
  <c r="I479" i="7" s="1"/>
  <c r="M92" i="7"/>
  <c r="M178" i="7" s="1"/>
  <c r="M350" i="7" s="1"/>
  <c r="M479" i="7" s="1"/>
  <c r="D93" i="7"/>
  <c r="D179" i="7" s="1"/>
  <c r="H93" i="7"/>
  <c r="H179" i="7" s="1"/>
  <c r="H351" i="7" s="1"/>
  <c r="H480" i="7" s="1"/>
  <c r="L93" i="7"/>
  <c r="L179" i="7" s="1"/>
  <c r="L351" i="7" s="1"/>
  <c r="L480" i="7" s="1"/>
  <c r="C94" i="7"/>
  <c r="C180" i="7" s="1"/>
  <c r="C352" i="7" s="1"/>
  <c r="C481" i="7" s="1"/>
  <c r="G94" i="7"/>
  <c r="G180" i="7" s="1"/>
  <c r="G395" i="7" s="1"/>
  <c r="K94" i="7"/>
  <c r="K180" i="7" s="1"/>
  <c r="K352" i="7" s="1"/>
  <c r="K481" i="7" s="1"/>
  <c r="B95" i="7"/>
  <c r="B181" i="7" s="1"/>
  <c r="B353" i="7" s="1"/>
  <c r="B482" i="7" s="1"/>
  <c r="F95" i="7"/>
  <c r="F181" i="7" s="1"/>
  <c r="F353" i="7" s="1"/>
  <c r="F482" i="7" s="1"/>
  <c r="J95" i="7"/>
  <c r="J181" i="7" s="1"/>
  <c r="J396" i="7" s="1"/>
  <c r="N95" i="7"/>
  <c r="N181" i="7" s="1"/>
  <c r="N353" i="7" s="1"/>
  <c r="N482" i="7" s="1"/>
  <c r="E96" i="7"/>
  <c r="E182" i="7" s="1"/>
  <c r="E354" i="7" s="1"/>
  <c r="E483" i="7" s="1"/>
  <c r="I96" i="7"/>
  <c r="I182" i="7" s="1"/>
  <c r="I354" i="7" s="1"/>
  <c r="I483" i="7" s="1"/>
  <c r="M96" i="7"/>
  <c r="M182" i="7" s="1"/>
  <c r="D97" i="7"/>
  <c r="D183" i="7" s="1"/>
  <c r="D355" i="7" s="1"/>
  <c r="D484" i="7" s="1"/>
  <c r="H97" i="7"/>
  <c r="H183" i="7" s="1"/>
  <c r="H355" i="7" s="1"/>
  <c r="H484" i="7" s="1"/>
  <c r="L97" i="7"/>
  <c r="L183" i="7" s="1"/>
  <c r="L355" i="7" s="1"/>
  <c r="L484" i="7" s="1"/>
  <c r="C98" i="7"/>
  <c r="C184" i="7" s="1"/>
  <c r="G98" i="7"/>
  <c r="G184" i="7" s="1"/>
  <c r="G356" i="7" s="1"/>
  <c r="G485" i="7" s="1"/>
  <c r="K98" i="7"/>
  <c r="K184" i="7" s="1"/>
  <c r="K356" i="7" s="1"/>
  <c r="K485" i="7" s="1"/>
  <c r="B99" i="7"/>
  <c r="B185" i="7" s="1"/>
  <c r="B357" i="7" s="1"/>
  <c r="B486" i="7" s="1"/>
  <c r="F99" i="7"/>
  <c r="F185" i="7" s="1"/>
  <c r="F400" i="7" s="1"/>
  <c r="J99" i="7"/>
  <c r="J185" i="7" s="1"/>
  <c r="J357" i="7" s="1"/>
  <c r="J486" i="7" s="1"/>
  <c r="N99" i="7"/>
  <c r="N185" i="7" s="1"/>
  <c r="N357" i="7" s="1"/>
  <c r="N486" i="7" s="1"/>
  <c r="E100" i="7"/>
  <c r="E186" i="7" s="1"/>
  <c r="E358" i="7" s="1"/>
  <c r="E487" i="7" s="1"/>
  <c r="I100" i="7"/>
  <c r="I186" i="7" s="1"/>
  <c r="I401" i="7" s="1"/>
  <c r="M100" i="7"/>
  <c r="M186" i="7" s="1"/>
  <c r="M358" i="7" s="1"/>
  <c r="M487" i="7" s="1"/>
  <c r="D101" i="7"/>
  <c r="D187" i="7" s="1"/>
  <c r="D359" i="7" s="1"/>
  <c r="D488" i="7" s="1"/>
  <c r="H101" i="7"/>
  <c r="H187" i="7" s="1"/>
  <c r="H359" i="7" s="1"/>
  <c r="H488" i="7" s="1"/>
  <c r="L101" i="7"/>
  <c r="L187" i="7" s="1"/>
  <c r="C102" i="7"/>
  <c r="C188" i="7" s="1"/>
  <c r="C360" i="7" s="1"/>
  <c r="C489" i="7" s="1"/>
  <c r="G102" i="7"/>
  <c r="G188" i="7" s="1"/>
  <c r="G360" i="7" s="1"/>
  <c r="G489" i="7" s="1"/>
  <c r="K102" i="7"/>
  <c r="K188" i="7" s="1"/>
  <c r="K360" i="7" s="1"/>
  <c r="K489" i="7" s="1"/>
  <c r="B103" i="7"/>
  <c r="B189" i="7" s="1"/>
  <c r="F103" i="7"/>
  <c r="F189" i="7" s="1"/>
  <c r="F361" i="7" s="1"/>
  <c r="F490" i="7" s="1"/>
  <c r="J103" i="7"/>
  <c r="J189" i="7" s="1"/>
  <c r="J361" i="7" s="1"/>
  <c r="J490" i="7" s="1"/>
  <c r="N103" i="7"/>
  <c r="N189" i="7" s="1"/>
  <c r="N361" i="7" s="1"/>
  <c r="N490" i="7" s="1"/>
  <c r="E104" i="7"/>
  <c r="E190" i="7" s="1"/>
  <c r="E405" i="7" s="1"/>
  <c r="I104" i="7"/>
  <c r="I190" i="7" s="1"/>
  <c r="I362" i="7" s="1"/>
  <c r="I491" i="7" s="1"/>
  <c r="M104" i="7"/>
  <c r="M190" i="7" s="1"/>
  <c r="M362" i="7" s="1"/>
  <c r="M491" i="7" s="1"/>
  <c r="D105" i="7"/>
  <c r="D191" i="7" s="1"/>
  <c r="D363" i="7" s="1"/>
  <c r="D492" i="7" s="1"/>
  <c r="H105" i="7"/>
  <c r="H191" i="7" s="1"/>
  <c r="L105" i="7"/>
  <c r="L191" i="7" s="1"/>
  <c r="L363" i="7" s="1"/>
  <c r="L492" i="7" s="1"/>
  <c r="C106" i="7"/>
  <c r="C192" i="7" s="1"/>
  <c r="C364" i="7" s="1"/>
  <c r="C493" i="7" s="1"/>
  <c r="G106" i="7"/>
  <c r="G192" i="7" s="1"/>
  <c r="G364" i="7" s="1"/>
  <c r="G493" i="7" s="1"/>
  <c r="K106" i="7"/>
  <c r="K192" i="7" s="1"/>
  <c r="B107" i="7"/>
  <c r="B193" i="7" s="1"/>
  <c r="B365" i="7" s="1"/>
  <c r="B494" i="7" s="1"/>
  <c r="F107" i="7"/>
  <c r="F193" i="7" s="1"/>
  <c r="F365" i="7" s="1"/>
  <c r="F494" i="7" s="1"/>
  <c r="J107" i="7"/>
  <c r="J193" i="7" s="1"/>
  <c r="J365" i="7" s="1"/>
  <c r="J494" i="7" s="1"/>
  <c r="N107" i="7"/>
  <c r="N193" i="7" s="1"/>
  <c r="E108" i="7"/>
  <c r="E194" i="7" s="1"/>
  <c r="E366" i="7" s="1"/>
  <c r="E495" i="7" s="1"/>
  <c r="I108" i="7"/>
  <c r="I194" i="7" s="1"/>
  <c r="I366" i="7" s="1"/>
  <c r="I495" i="7" s="1"/>
  <c r="M108" i="7"/>
  <c r="M194" i="7" s="1"/>
  <c r="M366" i="7" s="1"/>
  <c r="M495" i="7" s="1"/>
  <c r="D109" i="7"/>
  <c r="D195" i="7" s="1"/>
  <c r="D410" i="7" s="1"/>
  <c r="H109" i="7"/>
  <c r="H195" i="7" s="1"/>
  <c r="H367" i="7" s="1"/>
  <c r="H496" i="7" s="1"/>
  <c r="L109" i="7"/>
  <c r="L195" i="7" s="1"/>
  <c r="L367" i="7" s="1"/>
  <c r="L496" i="7" s="1"/>
  <c r="C110" i="7"/>
  <c r="C196" i="7" s="1"/>
  <c r="C368" i="7" s="1"/>
  <c r="C497" i="7" s="1"/>
  <c r="G110" i="7"/>
  <c r="G196" i="7" s="1"/>
  <c r="G411" i="7" s="1"/>
  <c r="K110" i="7"/>
  <c r="K196" i="7" s="1"/>
  <c r="K368" i="7" s="1"/>
  <c r="K497" i="7" s="1"/>
  <c r="B111" i="7"/>
  <c r="B197" i="7" s="1"/>
  <c r="B369" i="7" s="1"/>
  <c r="B498" i="7" s="1"/>
  <c r="F111" i="7"/>
  <c r="F197" i="7" s="1"/>
  <c r="F369" i="7" s="1"/>
  <c r="F498" i="7" s="1"/>
  <c r="J111" i="7"/>
  <c r="J197" i="7" s="1"/>
  <c r="N111" i="7"/>
  <c r="N197" i="7" s="1"/>
  <c r="N369" i="7" s="1"/>
  <c r="N498" i="7" s="1"/>
  <c r="E112" i="7"/>
  <c r="E198" i="7" s="1"/>
  <c r="E370" i="7" s="1"/>
  <c r="E499" i="7" s="1"/>
  <c r="I112" i="7"/>
  <c r="I198" i="7" s="1"/>
  <c r="I370" i="7" s="1"/>
  <c r="I499" i="7" s="1"/>
  <c r="M112" i="7"/>
  <c r="M198" i="7" s="1"/>
  <c r="D113" i="7"/>
  <c r="D199" i="7" s="1"/>
  <c r="D371" i="7" s="1"/>
  <c r="D500" i="7" s="1"/>
  <c r="H113" i="7"/>
  <c r="H199" i="7" s="1"/>
  <c r="H371" i="7" s="1"/>
  <c r="H500" i="7" s="1"/>
  <c r="L113" i="7"/>
  <c r="L199" i="7" s="1"/>
  <c r="L371" i="7" s="1"/>
  <c r="L500" i="7" s="1"/>
  <c r="C114" i="7"/>
  <c r="C200" i="7" s="1"/>
  <c r="C415" i="7" s="1"/>
  <c r="G114" i="7"/>
  <c r="G200" i="7" s="1"/>
  <c r="G372" i="7" s="1"/>
  <c r="G501" i="7" s="1"/>
  <c r="K114" i="7"/>
  <c r="K200" i="7" s="1"/>
  <c r="K372" i="7" s="1"/>
  <c r="K501" i="7" s="1"/>
  <c r="B115" i="7"/>
  <c r="B201" i="7" s="1"/>
  <c r="B373" i="7" s="1"/>
  <c r="B502" i="7" s="1"/>
  <c r="F115" i="7"/>
  <c r="F201" i="7" s="1"/>
  <c r="F416" i="7" s="1"/>
  <c r="J115" i="7"/>
  <c r="J201" i="7" s="1"/>
  <c r="J373" i="7" s="1"/>
  <c r="J502" i="7" s="1"/>
  <c r="N115" i="7"/>
  <c r="N201" i="7" s="1"/>
  <c r="N373" i="7" s="1"/>
  <c r="N502" i="7" s="1"/>
  <c r="E116" i="7"/>
  <c r="E202" i="7" s="1"/>
  <c r="E374" i="7" s="1"/>
  <c r="E503" i="7" s="1"/>
  <c r="I116" i="7"/>
  <c r="I202" i="7" s="1"/>
  <c r="M116" i="7"/>
  <c r="M202" i="7" s="1"/>
  <c r="M374" i="7" s="1"/>
  <c r="M503" i="7" s="1"/>
  <c r="D117" i="7"/>
  <c r="D203" i="7" s="1"/>
  <c r="D375" i="7" s="1"/>
  <c r="D504" i="7" s="1"/>
  <c r="H117" i="7"/>
  <c r="H203" i="7" s="1"/>
  <c r="H375" i="7" s="1"/>
  <c r="H504" i="7" s="1"/>
  <c r="L117" i="7"/>
  <c r="L203" i="7" s="1"/>
  <c r="C118" i="7"/>
  <c r="C204" i="7" s="1"/>
  <c r="C376" i="7" s="1"/>
  <c r="C505" i="7" s="1"/>
  <c r="G118" i="7"/>
  <c r="G204" i="7" s="1"/>
  <c r="G376" i="7" s="1"/>
  <c r="G505" i="7" s="1"/>
  <c r="K118" i="7"/>
  <c r="K204" i="7" s="1"/>
  <c r="K376" i="7" s="1"/>
  <c r="K505" i="7" s="1"/>
  <c r="B119" i="7"/>
  <c r="B205" i="7" s="1"/>
  <c r="B420" i="7" s="1"/>
  <c r="F119" i="7"/>
  <c r="F205" i="7" s="1"/>
  <c r="F377" i="7" s="1"/>
  <c r="F506" i="7" s="1"/>
  <c r="J119" i="7"/>
  <c r="J205" i="7" s="1"/>
  <c r="J377" i="7" s="1"/>
  <c r="J506" i="7" s="1"/>
  <c r="N119" i="7"/>
  <c r="N205" i="7" s="1"/>
  <c r="N377" i="7" s="1"/>
  <c r="N506" i="7" s="1"/>
  <c r="E120" i="7"/>
  <c r="E206" i="7" s="1"/>
  <c r="E421" i="7" s="1"/>
  <c r="I120" i="7"/>
  <c r="I206" i="7" s="1"/>
  <c r="I378" i="7" s="1"/>
  <c r="I507" i="7" s="1"/>
  <c r="M120" i="7"/>
  <c r="M206" i="7" s="1"/>
  <c r="M378" i="7" s="1"/>
  <c r="M507" i="7" s="1"/>
  <c r="D121" i="7"/>
  <c r="D207" i="7" s="1"/>
  <c r="D379" i="7" s="1"/>
  <c r="D508" i="7" s="1"/>
  <c r="H121" i="7"/>
  <c r="H207" i="7" s="1"/>
  <c r="L121" i="7"/>
  <c r="L207" i="7" s="1"/>
  <c r="L379" i="7" s="1"/>
  <c r="L508" i="7" s="1"/>
  <c r="C122" i="7"/>
  <c r="C208" i="7" s="1"/>
  <c r="C380" i="7" s="1"/>
  <c r="C509" i="7" s="1"/>
  <c r="G122" i="7"/>
  <c r="G208" i="7" s="1"/>
  <c r="G380" i="7" s="1"/>
  <c r="G509" i="7" s="1"/>
  <c r="K122" i="7"/>
  <c r="K208" i="7" s="1"/>
  <c r="B123" i="7"/>
  <c r="B209" i="7" s="1"/>
  <c r="B381" i="7" s="1"/>
  <c r="B510" i="7" s="1"/>
  <c r="F123" i="7"/>
  <c r="F209" i="7" s="1"/>
  <c r="F381" i="7" s="1"/>
  <c r="F510" i="7" s="1"/>
  <c r="J123" i="7"/>
  <c r="J209" i="7" s="1"/>
  <c r="J381" i="7" s="1"/>
  <c r="J510" i="7" s="1"/>
  <c r="N123" i="7"/>
  <c r="N209" i="7" s="1"/>
  <c r="N424" i="7" s="1"/>
  <c r="E124" i="7"/>
  <c r="E210" i="7" s="1"/>
  <c r="E382" i="7" s="1"/>
  <c r="E511" i="7" s="1"/>
  <c r="I124" i="7"/>
  <c r="I210" i="7" s="1"/>
  <c r="I382" i="7" s="1"/>
  <c r="I511" i="7" s="1"/>
  <c r="M124" i="7"/>
  <c r="M210" i="7" s="1"/>
  <c r="M382" i="7" s="1"/>
  <c r="M511" i="7" s="1"/>
  <c r="D125" i="7"/>
  <c r="D211" i="7" s="1"/>
  <c r="D426" i="7" s="1"/>
  <c r="H125" i="7"/>
  <c r="H211" i="7" s="1"/>
  <c r="H383" i="7" s="1"/>
  <c r="H512" i="7" s="1"/>
  <c r="L125" i="7"/>
  <c r="L211" i="7" s="1"/>
  <c r="L383" i="7" s="1"/>
  <c r="L512" i="7" s="1"/>
  <c r="C126" i="7"/>
  <c r="C212" i="7" s="1"/>
  <c r="C384" i="7" s="1"/>
  <c r="C513" i="7" s="1"/>
  <c r="G126" i="7"/>
  <c r="G212" i="7" s="1"/>
  <c r="K126" i="7"/>
  <c r="K212" i="7" s="1"/>
  <c r="K384" i="7" s="1"/>
  <c r="K513" i="7" s="1"/>
  <c r="B127" i="7"/>
  <c r="B213" i="7" s="1"/>
  <c r="B385" i="7" s="1"/>
  <c r="B514" i="7" s="1"/>
  <c r="F127" i="7"/>
  <c r="F213" i="7" s="1"/>
  <c r="F385" i="7" s="1"/>
  <c r="F514" i="7" s="1"/>
  <c r="J127" i="7"/>
  <c r="J213" i="7" s="1"/>
  <c r="N127" i="7"/>
  <c r="N213" i="7" s="1"/>
  <c r="N385" i="7" s="1"/>
  <c r="N514" i="7" s="1"/>
  <c r="E128" i="7"/>
  <c r="E214" i="7" s="1"/>
  <c r="E386" i="7" s="1"/>
  <c r="E515" i="7" s="1"/>
  <c r="I128" i="7"/>
  <c r="I214" i="7" s="1"/>
  <c r="I386" i="7" s="1"/>
  <c r="I515" i="7" s="1"/>
  <c r="M128" i="7"/>
  <c r="M214" i="7" s="1"/>
  <c r="M429" i="7" s="1"/>
  <c r="D129" i="7"/>
  <c r="D215" i="7" s="1"/>
  <c r="D387" i="7" s="1"/>
  <c r="D516" i="7" s="1"/>
  <c r="H129" i="7"/>
  <c r="H215" i="7" s="1"/>
  <c r="H387" i="7" s="1"/>
  <c r="H516" i="7" s="1"/>
  <c r="L129" i="7"/>
  <c r="L215" i="7" s="1"/>
  <c r="L387" i="7" s="1"/>
  <c r="L516" i="7" s="1"/>
  <c r="N307" i="7"/>
  <c r="E394" i="7"/>
  <c r="G400" i="7"/>
  <c r="L407" i="7"/>
  <c r="E410" i="7"/>
  <c r="D90" i="7"/>
  <c r="D176" i="7" s="1"/>
  <c r="H90" i="7"/>
  <c r="H176" i="7" s="1"/>
  <c r="H348" i="7" s="1"/>
  <c r="L90" i="7"/>
  <c r="L176" i="7" s="1"/>
  <c r="C91" i="7"/>
  <c r="C177" i="7" s="1"/>
  <c r="C349" i="7" s="1"/>
  <c r="C478" i="7" s="1"/>
  <c r="G91" i="7"/>
  <c r="G177" i="7" s="1"/>
  <c r="G263" i="7" s="1"/>
  <c r="K91" i="7"/>
  <c r="K177" i="7" s="1"/>
  <c r="K349" i="7" s="1"/>
  <c r="B92" i="7"/>
  <c r="B178" i="7" s="1"/>
  <c r="B393" i="7" s="1"/>
  <c r="F92" i="7"/>
  <c r="F178" i="7" s="1"/>
  <c r="F350" i="7" s="1"/>
  <c r="F479" i="7" s="1"/>
  <c r="J92" i="7"/>
  <c r="J178" i="7" s="1"/>
  <c r="N92" i="7"/>
  <c r="N178" i="7" s="1"/>
  <c r="N350" i="7" s="1"/>
  <c r="E93" i="7"/>
  <c r="E179" i="7" s="1"/>
  <c r="I93" i="7"/>
  <c r="I179" i="7" s="1"/>
  <c r="I351" i="7" s="1"/>
  <c r="I480" i="7" s="1"/>
  <c r="M93" i="7"/>
  <c r="M179" i="7" s="1"/>
  <c r="D94" i="7"/>
  <c r="D180" i="7" s="1"/>
  <c r="D352" i="7" s="1"/>
  <c r="D481" i="7" s="1"/>
  <c r="H94" i="7"/>
  <c r="H180" i="7" s="1"/>
  <c r="H395" i="7" s="1"/>
  <c r="L94" i="7"/>
  <c r="L180" i="7" s="1"/>
  <c r="L352" i="7" s="1"/>
  <c r="L481" i="7" s="1"/>
  <c r="C95" i="7"/>
  <c r="C181" i="7" s="1"/>
  <c r="G95" i="7"/>
  <c r="G181" i="7" s="1"/>
  <c r="G353" i="7" s="1"/>
  <c r="G482" i="7" s="1"/>
  <c r="K95" i="7"/>
  <c r="K181" i="7" s="1"/>
  <c r="B96" i="7"/>
  <c r="B182" i="7" s="1"/>
  <c r="B354" i="7" s="1"/>
  <c r="B483" i="7" s="1"/>
  <c r="F96" i="7"/>
  <c r="F182" i="7" s="1"/>
  <c r="F268" i="7" s="1"/>
  <c r="J96" i="7"/>
  <c r="J182" i="7" s="1"/>
  <c r="J354" i="7" s="1"/>
  <c r="J483" i="7" s="1"/>
  <c r="N96" i="7"/>
  <c r="N182" i="7" s="1"/>
  <c r="N397" i="7" s="1"/>
  <c r="E97" i="7"/>
  <c r="E183" i="7" s="1"/>
  <c r="E355" i="7" s="1"/>
  <c r="E484" i="7" s="1"/>
  <c r="I97" i="7"/>
  <c r="I183" i="7" s="1"/>
  <c r="M97" i="7"/>
  <c r="M183" i="7" s="1"/>
  <c r="D98" i="7"/>
  <c r="D184" i="7" s="1"/>
  <c r="D399" i="7" s="1"/>
  <c r="H98" i="7"/>
  <c r="H184" i="7" s="1"/>
  <c r="H356" i="7" s="1"/>
  <c r="H485" i="7" s="1"/>
  <c r="L98" i="7"/>
  <c r="L184" i="7" s="1"/>
  <c r="C99" i="7"/>
  <c r="C185" i="7" s="1"/>
  <c r="C357" i="7" s="1"/>
  <c r="C486" i="7" s="1"/>
  <c r="G99" i="7"/>
  <c r="G185" i="7" s="1"/>
  <c r="K99" i="7"/>
  <c r="K185" i="7" s="1"/>
  <c r="K357" i="7" s="1"/>
  <c r="K486" i="7" s="1"/>
  <c r="B100" i="7"/>
  <c r="B186" i="7" s="1"/>
  <c r="F100" i="7"/>
  <c r="F186" i="7" s="1"/>
  <c r="J100" i="7"/>
  <c r="J186" i="7" s="1"/>
  <c r="N100" i="7"/>
  <c r="N186" i="7" s="1"/>
  <c r="N358" i="7" s="1"/>
  <c r="N487" i="7" s="1"/>
  <c r="E101" i="7"/>
  <c r="E187" i="7" s="1"/>
  <c r="E273" i="7" s="1"/>
  <c r="I101" i="7"/>
  <c r="I187" i="7" s="1"/>
  <c r="I359" i="7" s="1"/>
  <c r="I488" i="7" s="1"/>
  <c r="M101" i="7"/>
  <c r="M187" i="7" s="1"/>
  <c r="M402" i="7" s="1"/>
  <c r="D102" i="7"/>
  <c r="D188" i="7" s="1"/>
  <c r="D360" i="7" s="1"/>
  <c r="D489" i="7" s="1"/>
  <c r="H102" i="7"/>
  <c r="H188" i="7" s="1"/>
  <c r="L102" i="7"/>
  <c r="L188" i="7" s="1"/>
  <c r="C103" i="7"/>
  <c r="C189" i="7" s="1"/>
  <c r="C404" i="7" s="1"/>
  <c r="G103" i="7"/>
  <c r="G189" i="7" s="1"/>
  <c r="G361" i="7" s="1"/>
  <c r="G490" i="7" s="1"/>
  <c r="K103" i="7"/>
  <c r="K189" i="7" s="1"/>
  <c r="B104" i="7"/>
  <c r="B190" i="7" s="1"/>
  <c r="B362" i="7" s="1"/>
  <c r="B491" i="7" s="1"/>
  <c r="F104" i="7"/>
  <c r="F190" i="7" s="1"/>
  <c r="F405" i="7" s="1"/>
  <c r="J104" i="7"/>
  <c r="J190" i="7" s="1"/>
  <c r="J362" i="7" s="1"/>
  <c r="J491" i="7" s="1"/>
  <c r="N104" i="7"/>
  <c r="N190" i="7" s="1"/>
  <c r="E105" i="7"/>
  <c r="E191" i="7" s="1"/>
  <c r="I105" i="7"/>
  <c r="I191" i="7" s="1"/>
  <c r="M105" i="7"/>
  <c r="M191" i="7" s="1"/>
  <c r="M363" i="7" s="1"/>
  <c r="M492" i="7" s="1"/>
  <c r="D106" i="7"/>
  <c r="D192" i="7" s="1"/>
  <c r="D278" i="7" s="1"/>
  <c r="H106" i="7"/>
  <c r="H192" i="7" s="1"/>
  <c r="H364" i="7" s="1"/>
  <c r="H493" i="7" s="1"/>
  <c r="L106" i="7"/>
  <c r="L192" i="7" s="1"/>
  <c r="C107" i="7"/>
  <c r="C193" i="7" s="1"/>
  <c r="C365" i="7" s="1"/>
  <c r="C494" i="7" s="1"/>
  <c r="G107" i="7"/>
  <c r="G193" i="7" s="1"/>
  <c r="K107" i="7"/>
  <c r="K193" i="7" s="1"/>
  <c r="B108" i="7"/>
  <c r="B194" i="7" s="1"/>
  <c r="B409" i="7" s="1"/>
  <c r="F108" i="7"/>
  <c r="F194" i="7" s="1"/>
  <c r="F366" i="7" s="1"/>
  <c r="F495" i="7" s="1"/>
  <c r="J108" i="7"/>
  <c r="J194" i="7" s="1"/>
  <c r="N108" i="7"/>
  <c r="N194" i="7" s="1"/>
  <c r="N366" i="7" s="1"/>
  <c r="N495" i="7" s="1"/>
  <c r="E109" i="7"/>
  <c r="E195" i="7" s="1"/>
  <c r="I109" i="7"/>
  <c r="I195" i="7" s="1"/>
  <c r="I367" i="7" s="1"/>
  <c r="I496" i="7" s="1"/>
  <c r="M109" i="7"/>
  <c r="M195" i="7" s="1"/>
  <c r="D110" i="7"/>
  <c r="D196" i="7" s="1"/>
  <c r="H110" i="7"/>
  <c r="H196" i="7" s="1"/>
  <c r="L110" i="7"/>
  <c r="L196" i="7" s="1"/>
  <c r="L368" i="7" s="1"/>
  <c r="L497" i="7" s="1"/>
  <c r="C111" i="7"/>
  <c r="C197" i="7" s="1"/>
  <c r="C283" i="7" s="1"/>
  <c r="G111" i="7"/>
  <c r="G197" i="7" s="1"/>
  <c r="G369" i="7" s="1"/>
  <c r="G498" i="7" s="1"/>
  <c r="K111" i="7"/>
  <c r="K197" i="7" s="1"/>
  <c r="K412" i="7" s="1"/>
  <c r="B112" i="7"/>
  <c r="B198" i="7" s="1"/>
  <c r="B370" i="7" s="1"/>
  <c r="B499" i="7" s="1"/>
  <c r="F112" i="7"/>
  <c r="F198" i="7" s="1"/>
  <c r="J112" i="7"/>
  <c r="J198" i="7" s="1"/>
  <c r="J370" i="7" s="1"/>
  <c r="J499" i="7" s="1"/>
  <c r="N112" i="7"/>
  <c r="N198" i="7" s="1"/>
  <c r="N413" i="7" s="1"/>
  <c r="E113" i="7"/>
  <c r="E199" i="7" s="1"/>
  <c r="E371" i="7" s="1"/>
  <c r="E500" i="7" s="1"/>
  <c r="I113" i="7"/>
  <c r="I199" i="7" s="1"/>
  <c r="M113" i="7"/>
  <c r="M199" i="7" s="1"/>
  <c r="D114" i="7"/>
  <c r="D200" i="7" s="1"/>
  <c r="H114" i="7"/>
  <c r="H200" i="7" s="1"/>
  <c r="H372" i="7" s="1"/>
  <c r="H501" i="7" s="1"/>
  <c r="L114" i="7"/>
  <c r="L200" i="7" s="1"/>
  <c r="C115" i="7"/>
  <c r="C201" i="7" s="1"/>
  <c r="C373" i="7" s="1"/>
  <c r="C502" i="7" s="1"/>
  <c r="G115" i="7"/>
  <c r="G201" i="7" s="1"/>
  <c r="K115" i="7"/>
  <c r="K201" i="7" s="1"/>
  <c r="K373" i="7" s="1"/>
  <c r="K502" i="7" s="1"/>
  <c r="B116" i="7"/>
  <c r="B202" i="7" s="1"/>
  <c r="F116" i="7"/>
  <c r="F202" i="7" s="1"/>
  <c r="J116" i="7"/>
  <c r="J202" i="7" s="1"/>
  <c r="N116" i="7"/>
  <c r="N202" i="7" s="1"/>
  <c r="E117" i="7"/>
  <c r="E203" i="7" s="1"/>
  <c r="E289" i="7" s="1"/>
  <c r="I117" i="7"/>
  <c r="I203" i="7" s="1"/>
  <c r="M117" i="7"/>
  <c r="M203" i="7" s="1"/>
  <c r="D118" i="7"/>
  <c r="D204" i="7" s="1"/>
  <c r="D333" i="7" s="1"/>
  <c r="H118" i="7"/>
  <c r="H204" i="7" s="1"/>
  <c r="L118" i="7"/>
  <c r="L204" i="7" s="1"/>
  <c r="C119" i="7"/>
  <c r="C205" i="7" s="1"/>
  <c r="C291" i="7" s="1"/>
  <c r="G119" i="7"/>
  <c r="G205" i="7" s="1"/>
  <c r="G420" i="7" s="1"/>
  <c r="K119" i="7"/>
  <c r="K205" i="7" s="1"/>
  <c r="K291" i="7" s="1"/>
  <c r="B120" i="7"/>
  <c r="B206" i="7" s="1"/>
  <c r="F120" i="7"/>
  <c r="F206" i="7" s="1"/>
  <c r="J120" i="7"/>
  <c r="J206" i="7" s="1"/>
  <c r="J335" i="7" s="1"/>
  <c r="N120" i="7"/>
  <c r="N206" i="7" s="1"/>
  <c r="E121" i="7"/>
  <c r="E207" i="7" s="1"/>
  <c r="I121" i="7"/>
  <c r="I207" i="7" s="1"/>
  <c r="I293" i="7" s="1"/>
  <c r="M121" i="7"/>
  <c r="M207" i="7" s="1"/>
  <c r="M422" i="7" s="1"/>
  <c r="D122" i="7"/>
  <c r="D208" i="7" s="1"/>
  <c r="D294" i="7" s="1"/>
  <c r="H122" i="7"/>
  <c r="H208" i="7" s="1"/>
  <c r="L122" i="7"/>
  <c r="L208" i="7" s="1"/>
  <c r="L337" i="7" s="1"/>
  <c r="C123" i="7"/>
  <c r="C209" i="7" s="1"/>
  <c r="C338" i="7" s="1"/>
  <c r="G123" i="7"/>
  <c r="G209" i="7" s="1"/>
  <c r="K123" i="7"/>
  <c r="K209" i="7" s="1"/>
  <c r="B124" i="7"/>
  <c r="B210" i="7" s="1"/>
  <c r="B296" i="7" s="1"/>
  <c r="F124" i="7"/>
  <c r="F210" i="7" s="1"/>
  <c r="F425" i="7" s="1"/>
  <c r="J124" i="7"/>
  <c r="J210" i="7" s="1"/>
  <c r="J296" i="7" s="1"/>
  <c r="N124" i="7"/>
  <c r="N210" i="7" s="1"/>
  <c r="E125" i="7"/>
  <c r="E211" i="7" s="1"/>
  <c r="I125" i="7"/>
  <c r="I211" i="7" s="1"/>
  <c r="I340" i="7" s="1"/>
  <c r="M125" i="7"/>
  <c r="M211" i="7" s="1"/>
  <c r="D126" i="7"/>
  <c r="D212" i="7" s="1"/>
  <c r="H126" i="7"/>
  <c r="H212" i="7" s="1"/>
  <c r="H298" i="7" s="1"/>
  <c r="L126" i="7"/>
  <c r="L212" i="7" s="1"/>
  <c r="L427" i="7" s="1"/>
  <c r="C127" i="7"/>
  <c r="C213" i="7" s="1"/>
  <c r="C299" i="7" s="1"/>
  <c r="G127" i="7"/>
  <c r="G213" i="7" s="1"/>
  <c r="G342" i="7" s="1"/>
  <c r="K127" i="7"/>
  <c r="K213" i="7" s="1"/>
  <c r="K342" i="7" s="1"/>
  <c r="B128" i="7"/>
  <c r="B214" i="7" s="1"/>
  <c r="B343" i="7" s="1"/>
  <c r="F128" i="7"/>
  <c r="F214" i="7" s="1"/>
  <c r="J128" i="7"/>
  <c r="J214" i="7" s="1"/>
  <c r="J343" i="7" s="1"/>
  <c r="N128" i="7"/>
  <c r="N214" i="7" s="1"/>
  <c r="N300" i="7" s="1"/>
  <c r="E129" i="7"/>
  <c r="E215" i="7" s="1"/>
  <c r="E430" i="7" s="1"/>
  <c r="I129" i="7"/>
  <c r="I215" i="7" s="1"/>
  <c r="I301" i="7" s="1"/>
  <c r="M129" i="7"/>
  <c r="M215" i="7" s="1"/>
  <c r="L400" i="7"/>
  <c r="D408" i="7"/>
  <c r="N324" i="7"/>
  <c r="C331" i="7"/>
  <c r="H291" i="7"/>
  <c r="K507" i="7"/>
  <c r="B336" i="7"/>
  <c r="G296" i="7"/>
  <c r="M298" i="7"/>
  <c r="E90" i="7"/>
  <c r="E176" i="7" s="1"/>
  <c r="E348" i="7" s="1"/>
  <c r="E477" i="7" s="1"/>
  <c r="I90" i="7"/>
  <c r="I176" i="7" s="1"/>
  <c r="I348" i="7" s="1"/>
  <c r="I477" i="7" s="1"/>
  <c r="M90" i="7"/>
  <c r="M176" i="7" s="1"/>
  <c r="M348" i="7" s="1"/>
  <c r="M477" i="7" s="1"/>
  <c r="D91" i="7"/>
  <c r="D177" i="7" s="1"/>
  <c r="H91" i="7"/>
  <c r="H177" i="7" s="1"/>
  <c r="H349" i="7" s="1"/>
  <c r="H478" i="7" s="1"/>
  <c r="L91" i="7"/>
  <c r="L177" i="7" s="1"/>
  <c r="L349" i="7" s="1"/>
  <c r="L478" i="7" s="1"/>
  <c r="C92" i="7"/>
  <c r="C178" i="7" s="1"/>
  <c r="C350" i="7" s="1"/>
  <c r="C479" i="7" s="1"/>
  <c r="G92" i="7"/>
  <c r="G178" i="7" s="1"/>
  <c r="G350" i="7" s="1"/>
  <c r="G479" i="7" s="1"/>
  <c r="K92" i="7"/>
  <c r="K178" i="7" s="1"/>
  <c r="B93" i="7"/>
  <c r="B179" i="7" s="1"/>
  <c r="B308" i="7" s="1"/>
  <c r="F93" i="7"/>
  <c r="F179" i="7" s="1"/>
  <c r="F351" i="7" s="1"/>
  <c r="F480" i="7" s="1"/>
  <c r="J93" i="7"/>
  <c r="J179" i="7" s="1"/>
  <c r="J351" i="7" s="1"/>
  <c r="J480" i="7" s="1"/>
  <c r="N93" i="7"/>
  <c r="N179" i="7" s="1"/>
  <c r="N351" i="7" s="1"/>
  <c r="N480" i="7" s="1"/>
  <c r="E94" i="7"/>
  <c r="E180" i="7" s="1"/>
  <c r="E352" i="7" s="1"/>
  <c r="E481" i="7" s="1"/>
  <c r="I94" i="7"/>
  <c r="I180" i="7" s="1"/>
  <c r="I352" i="7" s="1"/>
  <c r="I481" i="7" s="1"/>
  <c r="M94" i="7"/>
  <c r="M180" i="7" s="1"/>
  <c r="M352" i="7" s="1"/>
  <c r="M481" i="7" s="1"/>
  <c r="D95" i="7"/>
  <c r="D181" i="7" s="1"/>
  <c r="D353" i="7" s="1"/>
  <c r="D482" i="7" s="1"/>
  <c r="H95" i="7"/>
  <c r="H181" i="7" s="1"/>
  <c r="H353" i="7" s="1"/>
  <c r="H482" i="7" s="1"/>
  <c r="L95" i="7"/>
  <c r="L181" i="7" s="1"/>
  <c r="L353" i="7" s="1"/>
  <c r="L482" i="7" s="1"/>
  <c r="C96" i="7"/>
  <c r="C182" i="7" s="1"/>
  <c r="C354" i="7" s="1"/>
  <c r="C483" i="7" s="1"/>
  <c r="G96" i="7"/>
  <c r="G182" i="7" s="1"/>
  <c r="G354" i="7" s="1"/>
  <c r="G483" i="7" s="1"/>
  <c r="K96" i="7"/>
  <c r="K182" i="7" s="1"/>
  <c r="K354" i="7" s="1"/>
  <c r="K483" i="7" s="1"/>
  <c r="B97" i="7"/>
  <c r="B183" i="7" s="1"/>
  <c r="F97" i="7"/>
  <c r="F183" i="7" s="1"/>
  <c r="F355" i="7" s="1"/>
  <c r="F484" i="7" s="1"/>
  <c r="J97" i="7"/>
  <c r="J183" i="7" s="1"/>
  <c r="J355" i="7" s="1"/>
  <c r="J484" i="7" s="1"/>
  <c r="N97" i="7"/>
  <c r="N183" i="7" s="1"/>
  <c r="N355" i="7" s="1"/>
  <c r="N484" i="7" s="1"/>
  <c r="E98" i="7"/>
  <c r="E184" i="7" s="1"/>
  <c r="E356" i="7" s="1"/>
  <c r="E485" i="7" s="1"/>
  <c r="I98" i="7"/>
  <c r="I184" i="7" s="1"/>
  <c r="M98" i="7"/>
  <c r="M184" i="7" s="1"/>
  <c r="M356" i="7" s="1"/>
  <c r="M485" i="7" s="1"/>
  <c r="D99" i="7"/>
  <c r="D185" i="7" s="1"/>
  <c r="D357" i="7" s="1"/>
  <c r="H99" i="7"/>
  <c r="H185" i="7" s="1"/>
  <c r="H357" i="7" s="1"/>
  <c r="H486" i="7" s="1"/>
  <c r="L99" i="7"/>
  <c r="L185" i="7" s="1"/>
  <c r="L357" i="7" s="1"/>
  <c r="L486" i="7" s="1"/>
  <c r="C100" i="7"/>
  <c r="C186" i="7" s="1"/>
  <c r="C358" i="7" s="1"/>
  <c r="C487" i="7" s="1"/>
  <c r="G100" i="7"/>
  <c r="G186" i="7" s="1"/>
  <c r="G358" i="7" s="1"/>
  <c r="K100" i="7"/>
  <c r="K186" i="7" s="1"/>
  <c r="K358" i="7" s="1"/>
  <c r="K487" i="7" s="1"/>
  <c r="B101" i="7"/>
  <c r="B187" i="7" s="1"/>
  <c r="F101" i="7"/>
  <c r="F187" i="7" s="1"/>
  <c r="F359" i="7" s="1"/>
  <c r="F488" i="7" s="1"/>
  <c r="J101" i="7"/>
  <c r="J187" i="7" s="1"/>
  <c r="J359" i="7" s="1"/>
  <c r="N101" i="7"/>
  <c r="N187" i="7" s="1"/>
  <c r="N359" i="7" s="1"/>
  <c r="N488" i="7" s="1"/>
  <c r="E102" i="7"/>
  <c r="E188" i="7" s="1"/>
  <c r="E360" i="7" s="1"/>
  <c r="E489" i="7" s="1"/>
  <c r="I102" i="7"/>
  <c r="I188" i="7" s="1"/>
  <c r="I360" i="7" s="1"/>
  <c r="I489" i="7" s="1"/>
  <c r="M102" i="7"/>
  <c r="M188" i="7" s="1"/>
  <c r="D103" i="7"/>
  <c r="D189" i="7" s="1"/>
  <c r="H103" i="7"/>
  <c r="H189" i="7" s="1"/>
  <c r="H361" i="7" s="1"/>
  <c r="H490" i="7" s="1"/>
  <c r="L103" i="7"/>
  <c r="L189" i="7" s="1"/>
  <c r="L361" i="7" s="1"/>
  <c r="L490" i="7" s="1"/>
  <c r="C104" i="7"/>
  <c r="C190" i="7" s="1"/>
  <c r="C362" i="7" s="1"/>
  <c r="C491" i="7" s="1"/>
  <c r="G104" i="7"/>
  <c r="G190" i="7" s="1"/>
  <c r="K104" i="7"/>
  <c r="K190" i="7" s="1"/>
  <c r="K362" i="7" s="1"/>
  <c r="K491" i="7" s="1"/>
  <c r="B105" i="7"/>
  <c r="B191" i="7" s="1"/>
  <c r="B363" i="7" s="1"/>
  <c r="B492" i="7" s="1"/>
  <c r="F105" i="7"/>
  <c r="F191" i="7" s="1"/>
  <c r="F363" i="7" s="1"/>
  <c r="F492" i="7" s="1"/>
  <c r="J105" i="7"/>
  <c r="J191" i="7" s="1"/>
  <c r="N105" i="7"/>
  <c r="N191" i="7" s="1"/>
  <c r="N363" i="7" s="1"/>
  <c r="N492" i="7" s="1"/>
  <c r="E106" i="7"/>
  <c r="E192" i="7" s="1"/>
  <c r="E364" i="7" s="1"/>
  <c r="E493" i="7" s="1"/>
  <c r="I106" i="7"/>
  <c r="I192" i="7" s="1"/>
  <c r="I364" i="7" s="1"/>
  <c r="I493" i="7" s="1"/>
  <c r="M106" i="7"/>
  <c r="M192" i="7" s="1"/>
  <c r="D107" i="7"/>
  <c r="D193" i="7" s="1"/>
  <c r="D365" i="7" s="1"/>
  <c r="D494" i="7" s="1"/>
  <c r="H107" i="7"/>
  <c r="H193" i="7" s="1"/>
  <c r="H365" i="7" s="1"/>
  <c r="H494" i="7" s="1"/>
  <c r="L107" i="7"/>
  <c r="L193" i="7" s="1"/>
  <c r="L365" i="7" s="1"/>
  <c r="C108" i="7"/>
  <c r="C194" i="7" s="1"/>
  <c r="C366" i="7" s="1"/>
  <c r="C495" i="7" s="1"/>
  <c r="G108" i="7"/>
  <c r="G194" i="7" s="1"/>
  <c r="K108" i="7"/>
  <c r="K194" i="7" s="1"/>
  <c r="K366" i="7" s="1"/>
  <c r="K495" i="7" s="1"/>
  <c r="B109" i="7"/>
  <c r="B195" i="7" s="1"/>
  <c r="B367" i="7" s="1"/>
  <c r="B496" i="7" s="1"/>
  <c r="F109" i="7"/>
  <c r="F195" i="7" s="1"/>
  <c r="F367" i="7" s="1"/>
  <c r="J109" i="7"/>
  <c r="J195" i="7" s="1"/>
  <c r="N109" i="7"/>
  <c r="N195" i="7" s="1"/>
  <c r="N367" i="7" s="1"/>
  <c r="N496" i="7" s="1"/>
  <c r="E110" i="7"/>
  <c r="E196" i="7" s="1"/>
  <c r="E368" i="7" s="1"/>
  <c r="E497" i="7" s="1"/>
  <c r="I110" i="7"/>
  <c r="I196" i="7" s="1"/>
  <c r="I368" i="7" s="1"/>
  <c r="M110" i="7"/>
  <c r="M196" i="7" s="1"/>
  <c r="D111" i="7"/>
  <c r="D197" i="7" s="1"/>
  <c r="D369" i="7" s="1"/>
  <c r="D498" i="7" s="1"/>
  <c r="H111" i="7"/>
  <c r="H197" i="7" s="1"/>
  <c r="H369" i="7" s="1"/>
  <c r="H498" i="7" s="1"/>
  <c r="L111" i="7"/>
  <c r="L197" i="7" s="1"/>
  <c r="L369" i="7" s="1"/>
  <c r="C112" i="7"/>
  <c r="C198" i="7" s="1"/>
  <c r="G112" i="7"/>
  <c r="G198" i="7" s="1"/>
  <c r="G370" i="7" s="1"/>
  <c r="G499" i="7" s="1"/>
  <c r="K112" i="7"/>
  <c r="K198" i="7" s="1"/>
  <c r="K370" i="7" s="1"/>
  <c r="B113" i="7"/>
  <c r="B199" i="7" s="1"/>
  <c r="B371" i="7" s="1"/>
  <c r="F113" i="7"/>
  <c r="F199" i="7" s="1"/>
  <c r="F371" i="7" s="1"/>
  <c r="F500" i="7" s="1"/>
  <c r="J113" i="7"/>
  <c r="J199" i="7" s="1"/>
  <c r="J371" i="7" s="1"/>
  <c r="J500" i="7" s="1"/>
  <c r="N113" i="7"/>
  <c r="N199" i="7" s="1"/>
  <c r="N371" i="7" s="1"/>
  <c r="N500" i="7" s="1"/>
  <c r="E114" i="7"/>
  <c r="E200" i="7" s="1"/>
  <c r="E372" i="7" s="1"/>
  <c r="E501" i="7" s="1"/>
  <c r="I114" i="7"/>
  <c r="I200" i="7" s="1"/>
  <c r="I372" i="7" s="1"/>
  <c r="I501" i="7" s="1"/>
  <c r="M114" i="7"/>
  <c r="M200" i="7" s="1"/>
  <c r="M372" i="7" s="1"/>
  <c r="M501" i="7" s="1"/>
  <c r="D115" i="7"/>
  <c r="D201" i="7" s="1"/>
  <c r="D373" i="7" s="1"/>
  <c r="D502" i="7" s="1"/>
  <c r="H115" i="7"/>
  <c r="H201" i="7" s="1"/>
  <c r="H373" i="7" s="1"/>
  <c r="H502" i="7" s="1"/>
  <c r="L115" i="7"/>
  <c r="L201" i="7" s="1"/>
  <c r="L373" i="7" s="1"/>
  <c r="L502" i="7" s="1"/>
  <c r="C116" i="7"/>
  <c r="C202" i="7" s="1"/>
  <c r="C374" i="7" s="1"/>
  <c r="C503" i="7" s="1"/>
  <c r="G116" i="7"/>
  <c r="G202" i="7" s="1"/>
  <c r="G374" i="7" s="1"/>
  <c r="G503" i="7" s="1"/>
  <c r="K116" i="7"/>
  <c r="K202" i="7" s="1"/>
  <c r="K374" i="7" s="1"/>
  <c r="K503" i="7" s="1"/>
  <c r="B117" i="7"/>
  <c r="B203" i="7" s="1"/>
  <c r="B375" i="7" s="1"/>
  <c r="B504" i="7" s="1"/>
  <c r="F117" i="7"/>
  <c r="F203" i="7" s="1"/>
  <c r="F375" i="7" s="1"/>
  <c r="F504" i="7" s="1"/>
  <c r="J117" i="7"/>
  <c r="J203" i="7" s="1"/>
  <c r="J375" i="7" s="1"/>
  <c r="N117" i="7"/>
  <c r="N203" i="7" s="1"/>
  <c r="N375" i="7" s="1"/>
  <c r="N504" i="7" s="1"/>
  <c r="E118" i="7"/>
  <c r="E204" i="7" s="1"/>
  <c r="E376" i="7" s="1"/>
  <c r="E505" i="7" s="1"/>
  <c r="I118" i="7"/>
  <c r="I204" i="7" s="1"/>
  <c r="I376" i="7" s="1"/>
  <c r="I505" i="7" s="1"/>
  <c r="M118" i="7"/>
  <c r="M204" i="7" s="1"/>
  <c r="M376" i="7" s="1"/>
  <c r="M505" i="7" s="1"/>
  <c r="D119" i="7"/>
  <c r="D205" i="7" s="1"/>
  <c r="D377" i="7" s="1"/>
  <c r="D506" i="7" s="1"/>
  <c r="H119" i="7"/>
  <c r="H205" i="7" s="1"/>
  <c r="H377" i="7" s="1"/>
  <c r="H506" i="7" s="1"/>
  <c r="L119" i="7"/>
  <c r="L205" i="7" s="1"/>
  <c r="L377" i="7" s="1"/>
  <c r="L506" i="7" s="1"/>
  <c r="C120" i="7"/>
  <c r="C206" i="7" s="1"/>
  <c r="C378" i="7" s="1"/>
  <c r="G120" i="7"/>
  <c r="G206" i="7" s="1"/>
  <c r="G378" i="7" s="1"/>
  <c r="G507" i="7" s="1"/>
  <c r="K120" i="7"/>
  <c r="K206" i="7" s="1"/>
  <c r="K378" i="7" s="1"/>
  <c r="B121" i="7"/>
  <c r="B207" i="7" s="1"/>
  <c r="B379" i="7" s="1"/>
  <c r="B508" i="7" s="1"/>
  <c r="F121" i="7"/>
  <c r="F207" i="7" s="1"/>
  <c r="F379" i="7" s="1"/>
  <c r="F508" i="7" s="1"/>
  <c r="J121" i="7"/>
  <c r="J207" i="7" s="1"/>
  <c r="J379" i="7" s="1"/>
  <c r="J508" i="7" s="1"/>
  <c r="N121" i="7"/>
  <c r="N207" i="7" s="1"/>
  <c r="N379" i="7" s="1"/>
  <c r="N508" i="7" s="1"/>
  <c r="E122" i="7"/>
  <c r="E208" i="7" s="1"/>
  <c r="E380" i="7" s="1"/>
  <c r="E509" i="7" s="1"/>
  <c r="I122" i="7"/>
  <c r="I208" i="7" s="1"/>
  <c r="I380" i="7" s="1"/>
  <c r="M122" i="7"/>
  <c r="M208" i="7" s="1"/>
  <c r="M380" i="7" s="1"/>
  <c r="M509" i="7" s="1"/>
  <c r="D123" i="7"/>
  <c r="D209" i="7" s="1"/>
  <c r="D381" i="7" s="1"/>
  <c r="D510" i="7" s="1"/>
  <c r="H123" i="7"/>
  <c r="H209" i="7" s="1"/>
  <c r="H381" i="7" s="1"/>
  <c r="H510" i="7" s="1"/>
  <c r="L123" i="7"/>
  <c r="L209" i="7" s="1"/>
  <c r="L381" i="7" s="1"/>
  <c r="L510" i="7" s="1"/>
  <c r="C124" i="7"/>
  <c r="C210" i="7" s="1"/>
  <c r="C382" i="7" s="1"/>
  <c r="C511" i="7" s="1"/>
  <c r="G124" i="7"/>
  <c r="G210" i="7" s="1"/>
  <c r="G382" i="7" s="1"/>
  <c r="G511" i="7" s="1"/>
  <c r="K124" i="7"/>
  <c r="K210" i="7" s="1"/>
  <c r="K382" i="7" s="1"/>
  <c r="K511" i="7" s="1"/>
  <c r="B125" i="7"/>
  <c r="B211" i="7" s="1"/>
  <c r="B383" i="7" s="1"/>
  <c r="B512" i="7" s="1"/>
  <c r="F125" i="7"/>
  <c r="F211" i="7" s="1"/>
  <c r="F383" i="7" s="1"/>
  <c r="F512" i="7" s="1"/>
  <c r="J125" i="7"/>
  <c r="J211" i="7" s="1"/>
  <c r="J383" i="7" s="1"/>
  <c r="J512" i="7" s="1"/>
  <c r="N125" i="7"/>
  <c r="N211" i="7" s="1"/>
  <c r="N383" i="7" s="1"/>
  <c r="N512" i="7" s="1"/>
  <c r="E126" i="7"/>
  <c r="E212" i="7" s="1"/>
  <c r="E384" i="7" s="1"/>
  <c r="E513" i="7" s="1"/>
  <c r="I126" i="7"/>
  <c r="I212" i="7" s="1"/>
  <c r="I384" i="7" s="1"/>
  <c r="I513" i="7" s="1"/>
  <c r="M126" i="7"/>
  <c r="M212" i="7" s="1"/>
  <c r="M384" i="7" s="1"/>
  <c r="M513" i="7" s="1"/>
  <c r="D127" i="7"/>
  <c r="D213" i="7" s="1"/>
  <c r="D385" i="7" s="1"/>
  <c r="D514" i="7" s="1"/>
  <c r="H127" i="7"/>
  <c r="H213" i="7" s="1"/>
  <c r="H385" i="7" s="1"/>
  <c r="L127" i="7"/>
  <c r="L213" i="7" s="1"/>
  <c r="L385" i="7" s="1"/>
  <c r="L514" i="7" s="1"/>
  <c r="C128" i="7"/>
  <c r="C214" i="7" s="1"/>
  <c r="C386" i="7" s="1"/>
  <c r="C515" i="7" s="1"/>
  <c r="G128" i="7"/>
  <c r="G214" i="7" s="1"/>
  <c r="G386" i="7" s="1"/>
  <c r="G515" i="7" s="1"/>
  <c r="K128" i="7"/>
  <c r="K214" i="7" s="1"/>
  <c r="K386" i="7" s="1"/>
  <c r="K515" i="7" s="1"/>
  <c r="B129" i="7"/>
  <c r="B215" i="7" s="1"/>
  <c r="B387" i="7" s="1"/>
  <c r="B516" i="7" s="1"/>
  <c r="F129" i="7"/>
  <c r="F215" i="7" s="1"/>
  <c r="F387" i="7" s="1"/>
  <c r="F516" i="7" s="1"/>
  <c r="J129" i="7"/>
  <c r="J215" i="7" s="1"/>
  <c r="J387" i="7" s="1"/>
  <c r="J516" i="7" s="1"/>
  <c r="N129" i="7"/>
  <c r="N215" i="7" s="1"/>
  <c r="N387" i="7" s="1"/>
  <c r="N516" i="7" s="1"/>
  <c r="B348" i="6"/>
  <c r="F348" i="6"/>
  <c r="J348" i="6"/>
  <c r="J477" i="6" s="1"/>
  <c r="N348" i="6"/>
  <c r="N477" i="6" s="1"/>
  <c r="E349" i="6"/>
  <c r="I349" i="6"/>
  <c r="M349" i="6"/>
  <c r="M478" i="6" s="1"/>
  <c r="D350" i="6"/>
  <c r="D479" i="6" s="1"/>
  <c r="H350" i="6"/>
  <c r="L350" i="6"/>
  <c r="C351" i="6"/>
  <c r="C480" i="6" s="1"/>
  <c r="G351" i="6"/>
  <c r="G480" i="6" s="1"/>
  <c r="K351" i="6"/>
  <c r="B352" i="6"/>
  <c r="F352" i="6"/>
  <c r="F481" i="6" s="1"/>
  <c r="J352" i="6"/>
  <c r="J481" i="6" s="1"/>
  <c r="N352" i="6"/>
  <c r="E353" i="6"/>
  <c r="I353" i="6"/>
  <c r="I482" i="6" s="1"/>
  <c r="M353" i="6"/>
  <c r="M482" i="6" s="1"/>
  <c r="D354" i="6"/>
  <c r="H354" i="6"/>
  <c r="L354" i="6"/>
  <c r="L483" i="6" s="1"/>
  <c r="C355" i="6"/>
  <c r="C484" i="6" s="1"/>
  <c r="G355" i="6"/>
  <c r="K355" i="6"/>
  <c r="B356" i="6"/>
  <c r="B485" i="6" s="1"/>
  <c r="F356" i="6"/>
  <c r="F485" i="6" s="1"/>
  <c r="J356" i="6"/>
  <c r="N356" i="6"/>
  <c r="E357" i="6"/>
  <c r="E486" i="6" s="1"/>
  <c r="I357" i="6"/>
  <c r="I486" i="6" s="1"/>
  <c r="M357" i="6"/>
  <c r="D358" i="6"/>
  <c r="H358" i="6"/>
  <c r="H487" i="6" s="1"/>
  <c r="L358" i="6"/>
  <c r="L444" i="6" s="1"/>
  <c r="C359" i="6"/>
  <c r="G359" i="6"/>
  <c r="K359" i="6"/>
  <c r="K488" i="6" s="1"/>
  <c r="B360" i="6"/>
  <c r="B489" i="6" s="1"/>
  <c r="F360" i="6"/>
  <c r="J360" i="6"/>
  <c r="N360" i="6"/>
  <c r="N489" i="6" s="1"/>
  <c r="E361" i="6"/>
  <c r="E490" i="6" s="1"/>
  <c r="I361" i="6"/>
  <c r="M361" i="6"/>
  <c r="D362" i="6"/>
  <c r="D491" i="6" s="1"/>
  <c r="H362" i="6"/>
  <c r="H491" i="6" s="1"/>
  <c r="L362" i="6"/>
  <c r="C363" i="6"/>
  <c r="G363" i="6"/>
  <c r="G492" i="6" s="1"/>
  <c r="K363" i="6"/>
  <c r="K492" i="6" s="1"/>
  <c r="B364" i="6"/>
  <c r="F364" i="6"/>
  <c r="J364" i="6"/>
  <c r="J493" i="6" s="1"/>
  <c r="N364" i="6"/>
  <c r="N493" i="6" s="1"/>
  <c r="E365" i="6"/>
  <c r="I365" i="6"/>
  <c r="M365" i="6"/>
  <c r="M494" i="6" s="1"/>
  <c r="D366" i="6"/>
  <c r="D495" i="6" s="1"/>
  <c r="H366" i="6"/>
  <c r="L366" i="6"/>
  <c r="C367" i="6"/>
  <c r="C496" i="6" s="1"/>
  <c r="G367" i="6"/>
  <c r="G496" i="6" s="1"/>
  <c r="K367" i="6"/>
  <c r="B368" i="6"/>
  <c r="F368" i="6"/>
  <c r="F497" i="6" s="1"/>
  <c r="J368" i="6"/>
  <c r="J497" i="6" s="1"/>
  <c r="N368" i="6"/>
  <c r="E369" i="6"/>
  <c r="I369" i="6"/>
  <c r="I498" i="6" s="1"/>
  <c r="M369" i="6"/>
  <c r="M498" i="6" s="1"/>
  <c r="D370" i="6"/>
  <c r="H370" i="6"/>
  <c r="L370" i="6"/>
  <c r="C371" i="6"/>
  <c r="C500" i="6" s="1"/>
  <c r="G371" i="6"/>
  <c r="K371" i="6"/>
  <c r="B372" i="6"/>
  <c r="B501" i="6" s="1"/>
  <c r="F372" i="6"/>
  <c r="F501" i="6" s="1"/>
  <c r="J372" i="6"/>
  <c r="N372" i="6"/>
  <c r="E373" i="6"/>
  <c r="E502" i="6" s="1"/>
  <c r="I373" i="6"/>
  <c r="I502" i="6" s="1"/>
  <c r="M373" i="6"/>
  <c r="D374" i="6"/>
  <c r="H374" i="6"/>
  <c r="H503" i="6" s="1"/>
  <c r="L374" i="6"/>
  <c r="L503" i="6" s="1"/>
  <c r="C375" i="6"/>
  <c r="G375" i="6"/>
  <c r="K375" i="6"/>
  <c r="K504" i="6" s="1"/>
  <c r="B376" i="6"/>
  <c r="B505" i="6" s="1"/>
  <c r="F376" i="6"/>
  <c r="J376" i="6"/>
  <c r="N376" i="6"/>
  <c r="N505" i="6" s="1"/>
  <c r="E377" i="6"/>
  <c r="E506" i="6" s="1"/>
  <c r="I377" i="6"/>
  <c r="M377" i="6"/>
  <c r="D378" i="6"/>
  <c r="D507" i="6" s="1"/>
  <c r="H378" i="6"/>
  <c r="H464" i="6" s="1"/>
  <c r="L378" i="6"/>
  <c r="C379" i="6"/>
  <c r="G379" i="6"/>
  <c r="G508" i="6" s="1"/>
  <c r="K379" i="6"/>
  <c r="K508" i="6" s="1"/>
  <c r="B380" i="6"/>
  <c r="F380" i="6"/>
  <c r="J380" i="6"/>
  <c r="J509" i="6" s="1"/>
  <c r="N380" i="6"/>
  <c r="N509" i="6" s="1"/>
  <c r="E381" i="6"/>
  <c r="I381" i="6"/>
  <c r="M381" i="6"/>
  <c r="M510" i="6" s="1"/>
  <c r="D382" i="6"/>
  <c r="D511" i="6" s="1"/>
  <c r="H382" i="6"/>
  <c r="L382" i="6"/>
  <c r="C383" i="6"/>
  <c r="C512" i="6" s="1"/>
  <c r="G383" i="6"/>
  <c r="G512" i="6" s="1"/>
  <c r="K383" i="6"/>
  <c r="B384" i="6"/>
  <c r="F384" i="6"/>
  <c r="F513" i="6" s="1"/>
  <c r="J384" i="6"/>
  <c r="J513" i="6" s="1"/>
  <c r="N384" i="6"/>
  <c r="E385" i="6"/>
  <c r="I385" i="6"/>
  <c r="I514" i="6" s="1"/>
  <c r="M385" i="6"/>
  <c r="M514" i="6" s="1"/>
  <c r="D386" i="6"/>
  <c r="H386" i="6"/>
  <c r="L386" i="6"/>
  <c r="L515" i="6" s="1"/>
  <c r="C387" i="6"/>
  <c r="C516" i="6" s="1"/>
  <c r="G387" i="6"/>
  <c r="L91" i="6"/>
  <c r="L177" i="6" s="1"/>
  <c r="C92" i="6"/>
  <c r="C178" i="6" s="1"/>
  <c r="G92" i="6"/>
  <c r="G178" i="6" s="1"/>
  <c r="E90" i="6"/>
  <c r="E176" i="6" s="1"/>
  <c r="I90" i="6"/>
  <c r="I176" i="6" s="1"/>
  <c r="M90" i="6"/>
  <c r="M176" i="6" s="1"/>
  <c r="D263" i="6"/>
  <c r="D91" i="6"/>
  <c r="D177" i="6" s="1"/>
  <c r="D349" i="6" s="1"/>
  <c r="H91" i="6"/>
  <c r="H177" i="6" s="1"/>
  <c r="H349" i="6" s="1"/>
  <c r="H478" i="6" s="1"/>
  <c r="K92" i="6"/>
  <c r="K178" i="6" s="1"/>
  <c r="K350" i="6" s="1"/>
  <c r="B93" i="6"/>
  <c r="B179" i="6" s="1"/>
  <c r="B351" i="6" s="1"/>
  <c r="B480" i="6" s="1"/>
  <c r="F394" i="6"/>
  <c r="F93" i="6"/>
  <c r="F179" i="6" s="1"/>
  <c r="J93" i="6"/>
  <c r="J179" i="6" s="1"/>
  <c r="N93" i="6"/>
  <c r="N179" i="6" s="1"/>
  <c r="E94" i="6"/>
  <c r="E180" i="6" s="1"/>
  <c r="I94" i="6"/>
  <c r="I180" i="6" s="1"/>
  <c r="I352" i="6" s="1"/>
  <c r="M395" i="6"/>
  <c r="M94" i="6"/>
  <c r="M180" i="6" s="1"/>
  <c r="M352" i="6" s="1"/>
  <c r="M481" i="6" s="1"/>
  <c r="D396" i="6"/>
  <c r="D310" i="6"/>
  <c r="D95" i="6"/>
  <c r="D181" i="6" s="1"/>
  <c r="D353" i="6" s="1"/>
  <c r="H482" i="6"/>
  <c r="H396" i="6"/>
  <c r="H95" i="6"/>
  <c r="H181" i="6" s="1"/>
  <c r="H353" i="6" s="1"/>
  <c r="L396" i="6"/>
  <c r="L95" i="6"/>
  <c r="L181" i="6" s="1"/>
  <c r="C96" i="6"/>
  <c r="C182" i="6" s="1"/>
  <c r="G96" i="6"/>
  <c r="G182" i="6" s="1"/>
  <c r="K96" i="6"/>
  <c r="K182" i="6" s="1"/>
  <c r="B312" i="6"/>
  <c r="B97" i="6"/>
  <c r="B183" i="6" s="1"/>
  <c r="B355" i="6" s="1"/>
  <c r="F398" i="6"/>
  <c r="F269" i="6"/>
  <c r="F97" i="6"/>
  <c r="F183" i="6" s="1"/>
  <c r="F355" i="6" s="1"/>
  <c r="F484" i="6" s="1"/>
  <c r="J398" i="6"/>
  <c r="J312" i="6"/>
  <c r="J269" i="6"/>
  <c r="J97" i="6"/>
  <c r="J183" i="6" s="1"/>
  <c r="J355" i="6" s="1"/>
  <c r="N398" i="6"/>
  <c r="N269" i="6"/>
  <c r="N97" i="6"/>
  <c r="N183" i="6" s="1"/>
  <c r="N355" i="6" s="1"/>
  <c r="N484" i="6" s="1"/>
  <c r="E98" i="6"/>
  <c r="E184" i="6" s="1"/>
  <c r="E399" i="6" s="1"/>
  <c r="I98" i="6"/>
  <c r="I184" i="6" s="1"/>
  <c r="M98" i="6"/>
  <c r="M184" i="6" s="1"/>
  <c r="D99" i="6"/>
  <c r="D185" i="6" s="1"/>
  <c r="H314" i="6"/>
  <c r="H271" i="6"/>
  <c r="H99" i="6"/>
  <c r="H185" i="6" s="1"/>
  <c r="H357" i="6" s="1"/>
  <c r="L271" i="6"/>
  <c r="L99" i="6"/>
  <c r="L185" i="6" s="1"/>
  <c r="L357" i="6" s="1"/>
  <c r="L486" i="6" s="1"/>
  <c r="C272" i="6"/>
  <c r="C100" i="6"/>
  <c r="C186" i="6" s="1"/>
  <c r="C358" i="6" s="1"/>
  <c r="G272" i="6"/>
  <c r="G100" i="6"/>
  <c r="G186" i="6" s="1"/>
  <c r="G358" i="6" s="1"/>
  <c r="G487" i="6" s="1"/>
  <c r="K100" i="6"/>
  <c r="K186" i="6" s="1"/>
  <c r="K401" i="6" s="1"/>
  <c r="B101" i="6"/>
  <c r="B187" i="6" s="1"/>
  <c r="F101" i="6"/>
  <c r="F187" i="6" s="1"/>
  <c r="J101" i="6"/>
  <c r="J187" i="6" s="1"/>
  <c r="N273" i="6"/>
  <c r="N101" i="6"/>
  <c r="N187" i="6" s="1"/>
  <c r="N359" i="6" s="1"/>
  <c r="E102" i="6"/>
  <c r="E188" i="6" s="1"/>
  <c r="E360" i="6" s="1"/>
  <c r="E489" i="6" s="1"/>
  <c r="I102" i="6"/>
  <c r="I188" i="6" s="1"/>
  <c r="I360" i="6" s="1"/>
  <c r="M102" i="6"/>
  <c r="M188" i="6" s="1"/>
  <c r="M360" i="6" s="1"/>
  <c r="M489" i="6" s="1"/>
  <c r="D404" i="6"/>
  <c r="D103" i="6"/>
  <c r="D189" i="6" s="1"/>
  <c r="H103" i="6"/>
  <c r="H189" i="6" s="1"/>
  <c r="L275" i="6"/>
  <c r="L103" i="6"/>
  <c r="L189" i="6" s="1"/>
  <c r="C104" i="6"/>
  <c r="C190" i="6" s="1"/>
  <c r="G276" i="6"/>
  <c r="G104" i="6"/>
  <c r="G190" i="6" s="1"/>
  <c r="G362" i="6" s="1"/>
  <c r="K104" i="6"/>
  <c r="K190" i="6" s="1"/>
  <c r="K362" i="6" s="1"/>
  <c r="K491" i="6" s="1"/>
  <c r="B105" i="6"/>
  <c r="B191" i="6" s="1"/>
  <c r="B363" i="6" s="1"/>
  <c r="F105" i="6"/>
  <c r="F191" i="6" s="1"/>
  <c r="F363" i="6" s="1"/>
  <c r="F492" i="6" s="1"/>
  <c r="J406" i="6"/>
  <c r="J105" i="6"/>
  <c r="J191" i="6" s="1"/>
  <c r="N105" i="6"/>
  <c r="N191" i="6" s="1"/>
  <c r="E278" i="6"/>
  <c r="E106" i="6"/>
  <c r="E192" i="6" s="1"/>
  <c r="I106" i="6"/>
  <c r="I192" i="6" s="1"/>
  <c r="M278" i="6"/>
  <c r="M106" i="6"/>
  <c r="M192" i="6" s="1"/>
  <c r="M364" i="6" s="1"/>
  <c r="D107" i="6"/>
  <c r="D193" i="6" s="1"/>
  <c r="D365" i="6" s="1"/>
  <c r="D494" i="6" s="1"/>
  <c r="H107" i="6"/>
  <c r="H193" i="6" s="1"/>
  <c r="H365" i="6" s="1"/>
  <c r="L107" i="6"/>
  <c r="L193" i="6" s="1"/>
  <c r="L365" i="6" s="1"/>
  <c r="L494" i="6" s="1"/>
  <c r="C108" i="6"/>
  <c r="C194" i="6" s="1"/>
  <c r="G108" i="6"/>
  <c r="G194" i="6" s="1"/>
  <c r="K108" i="6"/>
  <c r="K194" i="6" s="1"/>
  <c r="K280" i="6" s="1"/>
  <c r="B109" i="6"/>
  <c r="B195" i="6" s="1"/>
  <c r="F324" i="6"/>
  <c r="F109" i="6"/>
  <c r="F195" i="6" s="1"/>
  <c r="F367" i="6" s="1"/>
  <c r="J410" i="6"/>
  <c r="J281" i="6"/>
  <c r="J109" i="6"/>
  <c r="J195" i="6" s="1"/>
  <c r="J367" i="6" s="1"/>
  <c r="J496" i="6" s="1"/>
  <c r="N324" i="6"/>
  <c r="N109" i="6"/>
  <c r="N195" i="6" s="1"/>
  <c r="N367" i="6" s="1"/>
  <c r="E411" i="6"/>
  <c r="E110" i="6"/>
  <c r="E196" i="6" s="1"/>
  <c r="E368" i="6" s="1"/>
  <c r="E497" i="6" s="1"/>
  <c r="I110" i="6"/>
  <c r="I196" i="6" s="1"/>
  <c r="M110" i="6"/>
  <c r="M196" i="6" s="1"/>
  <c r="D111" i="6"/>
  <c r="D197" i="6" s="1"/>
  <c r="D283" i="6" s="1"/>
  <c r="H111" i="6"/>
  <c r="H197" i="6" s="1"/>
  <c r="L326" i="6"/>
  <c r="L111" i="6"/>
  <c r="L197" i="6" s="1"/>
  <c r="L369" i="6" s="1"/>
  <c r="C284" i="6"/>
  <c r="C112" i="6"/>
  <c r="C198" i="6" s="1"/>
  <c r="C370" i="6" s="1"/>
  <c r="C499" i="6" s="1"/>
  <c r="G284" i="6"/>
  <c r="G112" i="6"/>
  <c r="G198" i="6" s="1"/>
  <c r="G370" i="6" s="1"/>
  <c r="K284" i="6"/>
  <c r="K112" i="6"/>
  <c r="K198" i="6" s="1"/>
  <c r="K370" i="6" s="1"/>
  <c r="K499" i="6" s="1"/>
  <c r="B113" i="6"/>
  <c r="B199" i="6" s="1"/>
  <c r="F113" i="6"/>
  <c r="F199" i="6" s="1"/>
  <c r="J328" i="6"/>
  <c r="J285" i="6"/>
  <c r="J113" i="6"/>
  <c r="J199" i="6" s="1"/>
  <c r="N414" i="6"/>
  <c r="N285" i="6"/>
  <c r="N113" i="6"/>
  <c r="N199" i="6" s="1"/>
  <c r="N371" i="6" s="1"/>
  <c r="N500" i="6" s="1"/>
  <c r="E114" i="6"/>
  <c r="E200" i="6" s="1"/>
  <c r="E372" i="6" s="1"/>
  <c r="I114" i="6"/>
  <c r="I200" i="6" s="1"/>
  <c r="I372" i="6" s="1"/>
  <c r="I501" i="6" s="1"/>
  <c r="M114" i="6"/>
  <c r="M200" i="6" s="1"/>
  <c r="D115" i="6"/>
  <c r="D201" i="6" s="1"/>
  <c r="H330" i="6"/>
  <c r="H287" i="6"/>
  <c r="H115" i="6"/>
  <c r="H201" i="6" s="1"/>
  <c r="H373" i="6" s="1"/>
  <c r="L416" i="6"/>
  <c r="L115" i="6"/>
  <c r="L201" i="6" s="1"/>
  <c r="L373" i="6" s="1"/>
  <c r="L502" i="6" s="1"/>
  <c r="C331" i="6"/>
  <c r="C116" i="6"/>
  <c r="C202" i="6" s="1"/>
  <c r="C374" i="6" s="1"/>
  <c r="G417" i="6"/>
  <c r="G116" i="6"/>
  <c r="G202" i="6" s="1"/>
  <c r="G374" i="6" s="1"/>
  <c r="G503" i="6" s="1"/>
  <c r="K116" i="6"/>
  <c r="K202" i="6" s="1"/>
  <c r="K374" i="6" s="1"/>
  <c r="B117" i="6"/>
  <c r="B203" i="6" s="1"/>
  <c r="B375" i="6" s="1"/>
  <c r="B504" i="6" s="1"/>
  <c r="F117" i="6"/>
  <c r="F203" i="6" s="1"/>
  <c r="J117" i="6"/>
  <c r="J203" i="6" s="1"/>
  <c r="N289" i="6"/>
  <c r="N117" i="6"/>
  <c r="N203" i="6" s="1"/>
  <c r="N375" i="6" s="1"/>
  <c r="E419" i="6"/>
  <c r="E118" i="6"/>
  <c r="E204" i="6" s="1"/>
  <c r="E376" i="6" s="1"/>
  <c r="E505" i="6" s="1"/>
  <c r="I333" i="6"/>
  <c r="I118" i="6"/>
  <c r="I204" i="6" s="1"/>
  <c r="I376" i="6" s="1"/>
  <c r="M419" i="6"/>
  <c r="M118" i="6"/>
  <c r="M204" i="6" s="1"/>
  <c r="M376" i="6" s="1"/>
  <c r="M505" i="6" s="1"/>
  <c r="D119" i="6"/>
  <c r="D205" i="6" s="1"/>
  <c r="D377" i="6" s="1"/>
  <c r="N129" i="6"/>
  <c r="N215" i="6" s="1"/>
  <c r="N387" i="6" s="1"/>
  <c r="N516" i="6" s="1"/>
  <c r="K129" i="6"/>
  <c r="K215" i="6" s="1"/>
  <c r="L129" i="6"/>
  <c r="L215" i="6" s="1"/>
  <c r="H506" i="6"/>
  <c r="H420" i="6"/>
  <c r="H463" i="6" s="1"/>
  <c r="H334" i="6"/>
  <c r="H291" i="6"/>
  <c r="L506" i="6"/>
  <c r="L420" i="6"/>
  <c r="L463" i="6" s="1"/>
  <c r="L334" i="6"/>
  <c r="L291" i="6"/>
  <c r="C507" i="6"/>
  <c r="C421" i="6"/>
  <c r="C464" i="6" s="1"/>
  <c r="C335" i="6"/>
  <c r="C292" i="6"/>
  <c r="G507" i="6"/>
  <c r="G421" i="6"/>
  <c r="G464" i="6" s="1"/>
  <c r="G335" i="6"/>
  <c r="G292" i="6"/>
  <c r="K507" i="6"/>
  <c r="K421" i="6"/>
  <c r="K464" i="6" s="1"/>
  <c r="K335" i="6"/>
  <c r="K292" i="6"/>
  <c r="B508" i="6"/>
  <c r="B465" i="6"/>
  <c r="B422" i="6"/>
  <c r="B336" i="6"/>
  <c r="B293" i="6"/>
  <c r="F508" i="6"/>
  <c r="F422" i="6"/>
  <c r="F465" i="6" s="1"/>
  <c r="F336" i="6"/>
  <c r="F293" i="6"/>
  <c r="J508" i="6"/>
  <c r="J422" i="6"/>
  <c r="J465" i="6" s="1"/>
  <c r="J336" i="6"/>
  <c r="J293" i="6"/>
  <c r="N508" i="6"/>
  <c r="N422" i="6"/>
  <c r="N465" i="6" s="1"/>
  <c r="N336" i="6"/>
  <c r="N293" i="6"/>
  <c r="E509" i="6"/>
  <c r="E423" i="6"/>
  <c r="E466" i="6" s="1"/>
  <c r="E337" i="6"/>
  <c r="E294" i="6"/>
  <c r="I509" i="6"/>
  <c r="I423" i="6"/>
  <c r="I466" i="6" s="1"/>
  <c r="I337" i="6"/>
  <c r="I294" i="6"/>
  <c r="M509" i="6"/>
  <c r="M423" i="6"/>
  <c r="M466" i="6" s="1"/>
  <c r="M337" i="6"/>
  <c r="M294" i="6"/>
  <c r="D510" i="6"/>
  <c r="D424" i="6"/>
  <c r="D467" i="6" s="1"/>
  <c r="D338" i="6"/>
  <c r="D295" i="6"/>
  <c r="H510" i="6"/>
  <c r="H467" i="6"/>
  <c r="H424" i="6"/>
  <c r="H338" i="6"/>
  <c r="H295" i="6"/>
  <c r="L510" i="6"/>
  <c r="L424" i="6"/>
  <c r="L467" i="6" s="1"/>
  <c r="L338" i="6"/>
  <c r="L295" i="6"/>
  <c r="C511" i="6"/>
  <c r="C425" i="6"/>
  <c r="C468" i="6" s="1"/>
  <c r="C339" i="6"/>
  <c r="C296" i="6"/>
  <c r="G511" i="6"/>
  <c r="G425" i="6"/>
  <c r="G468" i="6" s="1"/>
  <c r="G339" i="6"/>
  <c r="G296" i="6"/>
  <c r="K511" i="6"/>
  <c r="K425" i="6"/>
  <c r="K468" i="6" s="1"/>
  <c r="K339" i="6"/>
  <c r="K296" i="6"/>
  <c r="B512" i="6"/>
  <c r="B426" i="6"/>
  <c r="B469" i="6" s="1"/>
  <c r="B340" i="6"/>
  <c r="B297" i="6"/>
  <c r="F512" i="6"/>
  <c r="F426" i="6"/>
  <c r="F469" i="6" s="1"/>
  <c r="F340" i="6"/>
  <c r="F297" i="6"/>
  <c r="J512" i="6"/>
  <c r="J426" i="6"/>
  <c r="J469" i="6" s="1"/>
  <c r="J340" i="6"/>
  <c r="J297" i="6"/>
  <c r="N512" i="6"/>
  <c r="N469" i="6"/>
  <c r="N426" i="6"/>
  <c r="N340" i="6"/>
  <c r="N297" i="6"/>
  <c r="E513" i="6"/>
  <c r="E427" i="6"/>
  <c r="E470" i="6" s="1"/>
  <c r="E341" i="6"/>
  <c r="E298" i="6"/>
  <c r="I513" i="6"/>
  <c r="I427" i="6"/>
  <c r="I470" i="6" s="1"/>
  <c r="I341" i="6"/>
  <c r="I298" i="6"/>
  <c r="M513" i="6"/>
  <c r="M427" i="6"/>
  <c r="M470" i="6" s="1"/>
  <c r="M341" i="6"/>
  <c r="M298" i="6"/>
  <c r="D514" i="6"/>
  <c r="D428" i="6"/>
  <c r="D471" i="6" s="1"/>
  <c r="D342" i="6"/>
  <c r="D299" i="6"/>
  <c r="H514" i="6"/>
  <c r="H428" i="6"/>
  <c r="H471" i="6" s="1"/>
  <c r="H342" i="6"/>
  <c r="H299" i="6"/>
  <c r="L514" i="6"/>
  <c r="L428" i="6"/>
  <c r="L471" i="6" s="1"/>
  <c r="L342" i="6"/>
  <c r="L299" i="6"/>
  <c r="C515" i="6"/>
  <c r="C429" i="6"/>
  <c r="C472" i="6" s="1"/>
  <c r="C343" i="6"/>
  <c r="C300" i="6"/>
  <c r="G515" i="6"/>
  <c r="G472" i="6"/>
  <c r="G429" i="6"/>
  <c r="G343" i="6"/>
  <c r="G300" i="6"/>
  <c r="K515" i="6"/>
  <c r="K429" i="6"/>
  <c r="K472" i="6" s="1"/>
  <c r="K343" i="6"/>
  <c r="K300" i="6"/>
  <c r="B516" i="6"/>
  <c r="B430" i="6"/>
  <c r="B473" i="6" s="1"/>
  <c r="B344" i="6"/>
  <c r="B301" i="6"/>
  <c r="F516" i="6"/>
  <c r="F430" i="6"/>
  <c r="F473" i="6" s="1"/>
  <c r="F344" i="6"/>
  <c r="F301" i="6"/>
  <c r="J516" i="6"/>
  <c r="J430" i="6"/>
  <c r="J473" i="6" s="1"/>
  <c r="J344" i="6"/>
  <c r="J301" i="6"/>
  <c r="B477" i="6"/>
  <c r="B391" i="6"/>
  <c r="B434" i="6" s="1"/>
  <c r="B305" i="6"/>
  <c r="B262" i="6"/>
  <c r="F477" i="6"/>
  <c r="F391" i="6"/>
  <c r="F434" i="6" s="1"/>
  <c r="F305" i="6"/>
  <c r="F262" i="6"/>
  <c r="J391" i="6"/>
  <c r="J305" i="6"/>
  <c r="J262" i="6"/>
  <c r="N391" i="6"/>
  <c r="N305" i="6"/>
  <c r="N262" i="6"/>
  <c r="E478" i="6"/>
  <c r="E392" i="6"/>
  <c r="E435" i="6" s="1"/>
  <c r="E306" i="6"/>
  <c r="E263" i="6"/>
  <c r="I478" i="6"/>
  <c r="I435" i="6"/>
  <c r="I392" i="6"/>
  <c r="I306" i="6"/>
  <c r="I263" i="6"/>
  <c r="M392" i="6"/>
  <c r="M306" i="6"/>
  <c r="M263" i="6"/>
  <c r="D393" i="6"/>
  <c r="D307" i="6"/>
  <c r="D264" i="6"/>
  <c r="H479" i="6"/>
  <c r="H393" i="6"/>
  <c r="H436" i="6" s="1"/>
  <c r="H307" i="6"/>
  <c r="H264" i="6"/>
  <c r="L479" i="6"/>
  <c r="L393" i="6"/>
  <c r="L436" i="6" s="1"/>
  <c r="L307" i="6"/>
  <c r="L264" i="6"/>
  <c r="C394" i="6"/>
  <c r="C308" i="6"/>
  <c r="C265" i="6"/>
  <c r="G394" i="6"/>
  <c r="G308" i="6"/>
  <c r="G265" i="6"/>
  <c r="K480" i="6"/>
  <c r="K394" i="6"/>
  <c r="K437" i="6" s="1"/>
  <c r="K308" i="6"/>
  <c r="K265" i="6"/>
  <c r="B481" i="6"/>
  <c r="B438" i="6"/>
  <c r="B395" i="6"/>
  <c r="B309" i="6"/>
  <c r="B266" i="6"/>
  <c r="F395" i="6"/>
  <c r="F309" i="6"/>
  <c r="F266" i="6"/>
  <c r="J395" i="6"/>
  <c r="J309" i="6"/>
  <c r="J266" i="6"/>
  <c r="N481" i="6"/>
  <c r="N395" i="6"/>
  <c r="N438" i="6" s="1"/>
  <c r="N309" i="6"/>
  <c r="N266" i="6"/>
  <c r="E482" i="6"/>
  <c r="E396" i="6"/>
  <c r="E439" i="6" s="1"/>
  <c r="E310" i="6"/>
  <c r="E267" i="6"/>
  <c r="I396" i="6"/>
  <c r="I310" i="6"/>
  <c r="I267" i="6"/>
  <c r="M396" i="6"/>
  <c r="M310" i="6"/>
  <c r="M267" i="6"/>
  <c r="D483" i="6"/>
  <c r="D397" i="6"/>
  <c r="D440" i="6" s="1"/>
  <c r="D311" i="6"/>
  <c r="D268" i="6"/>
  <c r="H483" i="6"/>
  <c r="H440" i="6"/>
  <c r="H397" i="6"/>
  <c r="H311" i="6"/>
  <c r="H268" i="6"/>
  <c r="L397" i="6"/>
  <c r="L440" i="6" s="1"/>
  <c r="L311" i="6"/>
  <c r="L268" i="6"/>
  <c r="C398" i="6"/>
  <c r="C312" i="6"/>
  <c r="C269" i="6"/>
  <c r="G484" i="6"/>
  <c r="G398" i="6"/>
  <c r="G441" i="6" s="1"/>
  <c r="G312" i="6"/>
  <c r="G269" i="6"/>
  <c r="K484" i="6"/>
  <c r="K398" i="6"/>
  <c r="K441" i="6" s="1"/>
  <c r="K312" i="6"/>
  <c r="K269" i="6"/>
  <c r="B399" i="6"/>
  <c r="B313" i="6"/>
  <c r="B270" i="6"/>
  <c r="F399" i="6"/>
  <c r="F313" i="6"/>
  <c r="F270" i="6"/>
  <c r="J485" i="6"/>
  <c r="J399" i="6"/>
  <c r="J442" i="6" s="1"/>
  <c r="J313" i="6"/>
  <c r="J270" i="6"/>
  <c r="N485" i="6"/>
  <c r="N442" i="6"/>
  <c r="N399" i="6"/>
  <c r="N313" i="6"/>
  <c r="N270" i="6"/>
  <c r="E400" i="6"/>
  <c r="E314" i="6"/>
  <c r="E271" i="6"/>
  <c r="I400" i="6"/>
  <c r="I314" i="6"/>
  <c r="I271" i="6"/>
  <c r="M486" i="6"/>
  <c r="M400" i="6"/>
  <c r="M443" i="6" s="1"/>
  <c r="M314" i="6"/>
  <c r="M271" i="6"/>
  <c r="D487" i="6"/>
  <c r="D401" i="6"/>
  <c r="D444" i="6" s="1"/>
  <c r="D315" i="6"/>
  <c r="D272" i="6"/>
  <c r="H401" i="6"/>
  <c r="H315" i="6"/>
  <c r="H272" i="6"/>
  <c r="L401" i="6"/>
  <c r="L315" i="6"/>
  <c r="L272" i="6"/>
  <c r="C488" i="6"/>
  <c r="C402" i="6"/>
  <c r="C445" i="6" s="1"/>
  <c r="C316" i="6"/>
  <c r="C273" i="6"/>
  <c r="G488" i="6"/>
  <c r="G402" i="6"/>
  <c r="G445" i="6" s="1"/>
  <c r="G316" i="6"/>
  <c r="G273" i="6"/>
  <c r="K402" i="6"/>
  <c r="K316" i="6"/>
  <c r="K273" i="6"/>
  <c r="B403" i="6"/>
  <c r="B317" i="6"/>
  <c r="B274" i="6"/>
  <c r="F489" i="6"/>
  <c r="F403" i="6"/>
  <c r="F446" i="6" s="1"/>
  <c r="F317" i="6"/>
  <c r="F274" i="6"/>
  <c r="J489" i="6"/>
  <c r="J403" i="6"/>
  <c r="J446" i="6" s="1"/>
  <c r="J317" i="6"/>
  <c r="J274" i="6"/>
  <c r="N403" i="6"/>
  <c r="N317" i="6"/>
  <c r="N274" i="6"/>
  <c r="E404" i="6"/>
  <c r="E318" i="6"/>
  <c r="E275" i="6"/>
  <c r="I490" i="6"/>
  <c r="I404" i="6"/>
  <c r="I447" i="6" s="1"/>
  <c r="I318" i="6"/>
  <c r="I275" i="6"/>
  <c r="M490" i="6"/>
  <c r="M404" i="6"/>
  <c r="M447" i="6" s="1"/>
  <c r="M318" i="6"/>
  <c r="M275" i="6"/>
  <c r="D405" i="6"/>
  <c r="D319" i="6"/>
  <c r="D276" i="6"/>
  <c r="H405" i="6"/>
  <c r="H319" i="6"/>
  <c r="H276" i="6"/>
  <c r="L491" i="6"/>
  <c r="L405" i="6"/>
  <c r="L448" i="6" s="1"/>
  <c r="L319" i="6"/>
  <c r="L276" i="6"/>
  <c r="C492" i="6"/>
  <c r="C406" i="6"/>
  <c r="C449" i="6" s="1"/>
  <c r="C320" i="6"/>
  <c r="C277" i="6"/>
  <c r="G406" i="6"/>
  <c r="G320" i="6"/>
  <c r="G277" i="6"/>
  <c r="K406" i="6"/>
  <c r="K320" i="6"/>
  <c r="K277" i="6"/>
  <c r="B493" i="6"/>
  <c r="B407" i="6"/>
  <c r="B450" i="6" s="1"/>
  <c r="B321" i="6"/>
  <c r="B278" i="6"/>
  <c r="F493" i="6"/>
  <c r="F407" i="6"/>
  <c r="F450" i="6" s="1"/>
  <c r="F321" i="6"/>
  <c r="F278" i="6"/>
  <c r="J407" i="6"/>
  <c r="J321" i="6"/>
  <c r="J278" i="6"/>
  <c r="N407" i="6"/>
  <c r="N321" i="6"/>
  <c r="N278" i="6"/>
  <c r="E494" i="6"/>
  <c r="E408" i="6"/>
  <c r="E451" i="6" s="1"/>
  <c r="E322" i="6"/>
  <c r="E279" i="6"/>
  <c r="I494" i="6"/>
  <c r="I408" i="6"/>
  <c r="I451" i="6" s="1"/>
  <c r="I322" i="6"/>
  <c r="I279" i="6"/>
  <c r="M408" i="6"/>
  <c r="M451" i="6" s="1"/>
  <c r="M322" i="6"/>
  <c r="M279" i="6"/>
  <c r="D409" i="6"/>
  <c r="D323" i="6"/>
  <c r="D280" i="6"/>
  <c r="H495" i="6"/>
  <c r="H409" i="6"/>
  <c r="H452" i="6" s="1"/>
  <c r="H323" i="6"/>
  <c r="H280" i="6"/>
  <c r="L495" i="6"/>
  <c r="L409" i="6"/>
  <c r="L452" i="6" s="1"/>
  <c r="L323" i="6"/>
  <c r="L280" i="6"/>
  <c r="C410" i="6"/>
  <c r="C324" i="6"/>
  <c r="C281" i="6"/>
  <c r="G410" i="6"/>
  <c r="G324" i="6"/>
  <c r="G281" i="6"/>
  <c r="K496" i="6"/>
  <c r="K410" i="6"/>
  <c r="K453" i="6" s="1"/>
  <c r="K324" i="6"/>
  <c r="K281" i="6"/>
  <c r="B497" i="6"/>
  <c r="B411" i="6"/>
  <c r="B454" i="6" s="1"/>
  <c r="B325" i="6"/>
  <c r="B282" i="6"/>
  <c r="F411" i="6"/>
  <c r="F454" i="6" s="1"/>
  <c r="F325" i="6"/>
  <c r="F282" i="6"/>
  <c r="J411" i="6"/>
  <c r="J325" i="6"/>
  <c r="J282" i="6"/>
  <c r="N497" i="6"/>
  <c r="N411" i="6"/>
  <c r="N454" i="6" s="1"/>
  <c r="N325" i="6"/>
  <c r="N282" i="6"/>
  <c r="E498" i="6"/>
  <c r="E412" i="6"/>
  <c r="E455" i="6" s="1"/>
  <c r="E326" i="6"/>
  <c r="E283" i="6"/>
  <c r="I412" i="6"/>
  <c r="I326" i="6"/>
  <c r="I283" i="6"/>
  <c r="M412" i="6"/>
  <c r="M326" i="6"/>
  <c r="M283" i="6"/>
  <c r="D499" i="6"/>
  <c r="D413" i="6"/>
  <c r="D456" i="6" s="1"/>
  <c r="D327" i="6"/>
  <c r="D284" i="6"/>
  <c r="H499" i="6"/>
  <c r="H413" i="6"/>
  <c r="H456" i="6" s="1"/>
  <c r="H327" i="6"/>
  <c r="H284" i="6"/>
  <c r="L499" i="6"/>
  <c r="L413" i="6"/>
  <c r="L327" i="6"/>
  <c r="L284" i="6"/>
  <c r="C414" i="6"/>
  <c r="C328" i="6"/>
  <c r="C285" i="6"/>
  <c r="G500" i="6"/>
  <c r="G414" i="6"/>
  <c r="G457" i="6" s="1"/>
  <c r="G328" i="6"/>
  <c r="G285" i="6"/>
  <c r="K500" i="6"/>
  <c r="K414" i="6"/>
  <c r="K457" i="6" s="1"/>
  <c r="K328" i="6"/>
  <c r="K285" i="6"/>
  <c r="B415" i="6"/>
  <c r="B458" i="6" s="1"/>
  <c r="B329" i="6"/>
  <c r="B286" i="6"/>
  <c r="F415" i="6"/>
  <c r="F329" i="6"/>
  <c r="F286" i="6"/>
  <c r="J501" i="6"/>
  <c r="J415" i="6"/>
  <c r="J458" i="6" s="1"/>
  <c r="J329" i="6"/>
  <c r="J286" i="6"/>
  <c r="N501" i="6"/>
  <c r="N415" i="6"/>
  <c r="N458" i="6" s="1"/>
  <c r="N329" i="6"/>
  <c r="N286" i="6"/>
  <c r="E416" i="6"/>
  <c r="E330" i="6"/>
  <c r="E287" i="6"/>
  <c r="I416" i="6"/>
  <c r="I330" i="6"/>
  <c r="I287" i="6"/>
  <c r="M502" i="6"/>
  <c r="M416" i="6"/>
  <c r="M459" i="6" s="1"/>
  <c r="M330" i="6"/>
  <c r="M287" i="6"/>
  <c r="D503" i="6"/>
  <c r="D417" i="6"/>
  <c r="D460" i="6" s="1"/>
  <c r="D331" i="6"/>
  <c r="D288" i="6"/>
  <c r="H417" i="6"/>
  <c r="H331" i="6"/>
  <c r="H288" i="6"/>
  <c r="L417" i="6"/>
  <c r="L331" i="6"/>
  <c r="L288" i="6"/>
  <c r="C504" i="6"/>
  <c r="C418" i="6"/>
  <c r="C461" i="6" s="1"/>
  <c r="C332" i="6"/>
  <c r="C289" i="6"/>
  <c r="G504" i="6"/>
  <c r="G418" i="6"/>
  <c r="G461" i="6" s="1"/>
  <c r="G332" i="6"/>
  <c r="G289" i="6"/>
  <c r="K418" i="6"/>
  <c r="K332" i="6"/>
  <c r="K289" i="6"/>
  <c r="B419" i="6"/>
  <c r="B333" i="6"/>
  <c r="B290" i="6"/>
  <c r="F505" i="6"/>
  <c r="F419" i="6"/>
  <c r="F462" i="6" s="1"/>
  <c r="F333" i="6"/>
  <c r="F290" i="6"/>
  <c r="J505" i="6"/>
  <c r="J419" i="6"/>
  <c r="J462" i="6" s="1"/>
  <c r="J333" i="6"/>
  <c r="J290" i="6"/>
  <c r="N419" i="6"/>
  <c r="N333" i="6"/>
  <c r="N290" i="6"/>
  <c r="E420" i="6"/>
  <c r="E334" i="6"/>
  <c r="E291" i="6"/>
  <c r="I506" i="6"/>
  <c r="I420" i="6"/>
  <c r="I463" i="6" s="1"/>
  <c r="I334" i="6"/>
  <c r="I291" i="6"/>
  <c r="M506" i="6"/>
  <c r="M420" i="6"/>
  <c r="M463" i="6" s="1"/>
  <c r="M334" i="6"/>
  <c r="M291" i="6"/>
  <c r="D421" i="6"/>
  <c r="D335" i="6"/>
  <c r="D292" i="6"/>
  <c r="H421" i="6"/>
  <c r="H335" i="6"/>
  <c r="H292" i="6"/>
  <c r="L507" i="6"/>
  <c r="L421" i="6"/>
  <c r="L464" i="6" s="1"/>
  <c r="L335" i="6"/>
  <c r="L292" i="6"/>
  <c r="C508" i="6"/>
  <c r="C422" i="6"/>
  <c r="C465" i="6" s="1"/>
  <c r="C336" i="6"/>
  <c r="C293" i="6"/>
  <c r="G422" i="6"/>
  <c r="G336" i="6"/>
  <c r="G293" i="6"/>
  <c r="K422" i="6"/>
  <c r="K336" i="6"/>
  <c r="K293" i="6"/>
  <c r="B509" i="6"/>
  <c r="B423" i="6"/>
  <c r="B466" i="6" s="1"/>
  <c r="B337" i="6"/>
  <c r="B294" i="6"/>
  <c r="F509" i="6"/>
  <c r="F423" i="6"/>
  <c r="F466" i="6" s="1"/>
  <c r="F337" i="6"/>
  <c r="F294" i="6"/>
  <c r="J423" i="6"/>
  <c r="J337" i="6"/>
  <c r="J294" i="6"/>
  <c r="N423" i="6"/>
  <c r="N337" i="6"/>
  <c r="N294" i="6"/>
  <c r="E510" i="6"/>
  <c r="E424" i="6"/>
  <c r="E467" i="6" s="1"/>
  <c r="E295" i="6"/>
  <c r="E338" i="6"/>
  <c r="I510" i="6"/>
  <c r="I424" i="6"/>
  <c r="I467" i="6" s="1"/>
  <c r="I338" i="6"/>
  <c r="I295" i="6"/>
  <c r="M424" i="6"/>
  <c r="M295" i="6"/>
  <c r="M338" i="6"/>
  <c r="D425" i="6"/>
  <c r="D339" i="6"/>
  <c r="D296" i="6"/>
  <c r="H511" i="6"/>
  <c r="H425" i="6"/>
  <c r="H468" i="6" s="1"/>
  <c r="H296" i="6"/>
  <c r="H339" i="6"/>
  <c r="L511" i="6"/>
  <c r="L425" i="6"/>
  <c r="L468" i="6" s="1"/>
  <c r="L339" i="6"/>
  <c r="L296" i="6"/>
  <c r="C426" i="6"/>
  <c r="C297" i="6"/>
  <c r="C340" i="6"/>
  <c r="G426" i="6"/>
  <c r="G340" i="6"/>
  <c r="G297" i="6"/>
  <c r="K512" i="6"/>
  <c r="K426" i="6"/>
  <c r="K469" i="6" s="1"/>
  <c r="K297" i="6"/>
  <c r="K340" i="6"/>
  <c r="B513" i="6"/>
  <c r="B427" i="6"/>
  <c r="B470" i="6" s="1"/>
  <c r="B341" i="6"/>
  <c r="B298" i="6"/>
  <c r="F427" i="6"/>
  <c r="F298" i="6"/>
  <c r="F341" i="6"/>
  <c r="J427" i="6"/>
  <c r="J341" i="6"/>
  <c r="J298" i="6"/>
  <c r="N513" i="6"/>
  <c r="N427" i="6"/>
  <c r="N470" i="6" s="1"/>
  <c r="N298" i="6"/>
  <c r="N341" i="6"/>
  <c r="E514" i="6"/>
  <c r="E428" i="6"/>
  <c r="E471" i="6" s="1"/>
  <c r="E342" i="6"/>
  <c r="E299" i="6"/>
  <c r="I428" i="6"/>
  <c r="I299" i="6"/>
  <c r="I342" i="6"/>
  <c r="M428" i="6"/>
  <c r="M342" i="6"/>
  <c r="M299" i="6"/>
  <c r="D515" i="6"/>
  <c r="D429" i="6"/>
  <c r="D472" i="6" s="1"/>
  <c r="D300" i="6"/>
  <c r="D343" i="6"/>
  <c r="H515" i="6"/>
  <c r="H429" i="6"/>
  <c r="H472" i="6" s="1"/>
  <c r="H343" i="6"/>
  <c r="H300" i="6"/>
  <c r="L429" i="6"/>
  <c r="L300" i="6"/>
  <c r="L343" i="6"/>
  <c r="C430" i="6"/>
  <c r="C344" i="6"/>
  <c r="C301" i="6"/>
  <c r="G516" i="6"/>
  <c r="G430" i="6"/>
  <c r="G473" i="6" s="1"/>
  <c r="G301" i="6"/>
  <c r="G344" i="6"/>
  <c r="C477" i="6"/>
  <c r="C391" i="6"/>
  <c r="C434" i="6" s="1"/>
  <c r="C305" i="6"/>
  <c r="C262" i="6"/>
  <c r="G477" i="6"/>
  <c r="G391" i="6"/>
  <c r="G434" i="6" s="1"/>
  <c r="G305" i="6"/>
  <c r="G262" i="6"/>
  <c r="K477" i="6"/>
  <c r="K434" i="6"/>
  <c r="K391" i="6"/>
  <c r="K305" i="6"/>
  <c r="K262" i="6"/>
  <c r="B478" i="6"/>
  <c r="B392" i="6"/>
  <c r="B435" i="6" s="1"/>
  <c r="B306" i="6"/>
  <c r="B263" i="6"/>
  <c r="F478" i="6"/>
  <c r="F392" i="6"/>
  <c r="F435" i="6" s="1"/>
  <c r="F306" i="6"/>
  <c r="F263" i="6"/>
  <c r="J478" i="6"/>
  <c r="J392" i="6"/>
  <c r="J435" i="6" s="1"/>
  <c r="J306" i="6"/>
  <c r="J263" i="6"/>
  <c r="N478" i="6"/>
  <c r="N392" i="6"/>
  <c r="N435" i="6" s="1"/>
  <c r="N306" i="6"/>
  <c r="N263" i="6"/>
  <c r="E479" i="6"/>
  <c r="E393" i="6"/>
  <c r="E436" i="6" s="1"/>
  <c r="E307" i="6"/>
  <c r="E264" i="6"/>
  <c r="I479" i="6"/>
  <c r="I393" i="6"/>
  <c r="I436" i="6" s="1"/>
  <c r="I307" i="6"/>
  <c r="I264" i="6"/>
  <c r="M479" i="6"/>
  <c r="M393" i="6"/>
  <c r="M436" i="6" s="1"/>
  <c r="M307" i="6"/>
  <c r="M264" i="6"/>
  <c r="D480" i="6"/>
  <c r="D394" i="6"/>
  <c r="D437" i="6" s="1"/>
  <c r="D308" i="6"/>
  <c r="D265" i="6"/>
  <c r="H480" i="6"/>
  <c r="H394" i="6"/>
  <c r="H437" i="6" s="1"/>
  <c r="H308" i="6"/>
  <c r="H265" i="6"/>
  <c r="L480" i="6"/>
  <c r="L394" i="6"/>
  <c r="L437" i="6" s="1"/>
  <c r="L308" i="6"/>
  <c r="L265" i="6"/>
  <c r="C481" i="6"/>
  <c r="C395" i="6"/>
  <c r="C438" i="6" s="1"/>
  <c r="C309" i="6"/>
  <c r="C266" i="6"/>
  <c r="G481" i="6"/>
  <c r="G395" i="6"/>
  <c r="G438" i="6" s="1"/>
  <c r="G309" i="6"/>
  <c r="G266" i="6"/>
  <c r="K481" i="6"/>
  <c r="K395" i="6"/>
  <c r="K438" i="6" s="1"/>
  <c r="K309" i="6"/>
  <c r="K266" i="6"/>
  <c r="B482" i="6"/>
  <c r="B396" i="6"/>
  <c r="B439" i="6" s="1"/>
  <c r="B310" i="6"/>
  <c r="B267" i="6"/>
  <c r="F482" i="6"/>
  <c r="F396" i="6"/>
  <c r="F439" i="6"/>
  <c r="F310" i="6"/>
  <c r="F267" i="6"/>
  <c r="J482" i="6"/>
  <c r="J439" i="6"/>
  <c r="J396" i="6"/>
  <c r="J310" i="6"/>
  <c r="J267" i="6"/>
  <c r="N482" i="6"/>
  <c r="N396" i="6"/>
  <c r="N439" i="6" s="1"/>
  <c r="N310" i="6"/>
  <c r="N267" i="6"/>
  <c r="E483" i="6"/>
  <c r="E397" i="6"/>
  <c r="E440" i="6" s="1"/>
  <c r="E311" i="6"/>
  <c r="E268" i="6"/>
  <c r="I483" i="6"/>
  <c r="I397" i="6"/>
  <c r="I440" i="6"/>
  <c r="I311" i="6"/>
  <c r="I268" i="6"/>
  <c r="M483" i="6"/>
  <c r="M397" i="6"/>
  <c r="M440" i="6" s="1"/>
  <c r="M311" i="6"/>
  <c r="M268" i="6"/>
  <c r="D484" i="6"/>
  <c r="D398" i="6"/>
  <c r="D441" i="6" s="1"/>
  <c r="D312" i="6"/>
  <c r="D269" i="6"/>
  <c r="H484" i="6"/>
  <c r="H398" i="6"/>
  <c r="H441" i="6" s="1"/>
  <c r="H312" i="6"/>
  <c r="H269" i="6"/>
  <c r="L484" i="6"/>
  <c r="L398" i="6"/>
  <c r="L441" i="6"/>
  <c r="L312" i="6"/>
  <c r="L269" i="6"/>
  <c r="C485" i="6"/>
  <c r="C442" i="6"/>
  <c r="C399" i="6"/>
  <c r="C313" i="6"/>
  <c r="C270" i="6"/>
  <c r="G485" i="6"/>
  <c r="G399" i="6"/>
  <c r="G442" i="6" s="1"/>
  <c r="G313" i="6"/>
  <c r="G270" i="6"/>
  <c r="K485" i="6"/>
  <c r="K399" i="6"/>
  <c r="K442" i="6" s="1"/>
  <c r="K313" i="6"/>
  <c r="K270" i="6"/>
  <c r="B486" i="6"/>
  <c r="B400" i="6"/>
  <c r="B443" i="6"/>
  <c r="B314" i="6"/>
  <c r="B271" i="6"/>
  <c r="F486" i="6"/>
  <c r="F400" i="6"/>
  <c r="F443" i="6" s="1"/>
  <c r="F314" i="6"/>
  <c r="F271" i="6"/>
  <c r="J486" i="6"/>
  <c r="J400" i="6"/>
  <c r="J443" i="6" s="1"/>
  <c r="J314" i="6"/>
  <c r="J271" i="6"/>
  <c r="N486" i="6"/>
  <c r="N400" i="6"/>
  <c r="N443" i="6" s="1"/>
  <c r="N314" i="6"/>
  <c r="N271" i="6"/>
  <c r="E487" i="6"/>
  <c r="E401" i="6"/>
  <c r="E444" i="6"/>
  <c r="E315" i="6"/>
  <c r="E272" i="6"/>
  <c r="I487" i="6"/>
  <c r="I444" i="6"/>
  <c r="I401" i="6"/>
  <c r="I315" i="6"/>
  <c r="I272" i="6"/>
  <c r="M487" i="6"/>
  <c r="M401" i="6"/>
  <c r="M444" i="6" s="1"/>
  <c r="M315" i="6"/>
  <c r="M272" i="6"/>
  <c r="D488" i="6"/>
  <c r="D402" i="6"/>
  <c r="D445" i="6" s="1"/>
  <c r="D316" i="6"/>
  <c r="D273" i="6"/>
  <c r="H488" i="6"/>
  <c r="H402" i="6"/>
  <c r="H445" i="6"/>
  <c r="H316" i="6"/>
  <c r="H273" i="6"/>
  <c r="L488" i="6"/>
  <c r="L402" i="6"/>
  <c r="L445" i="6" s="1"/>
  <c r="L316" i="6"/>
  <c r="L273" i="6"/>
  <c r="C489" i="6"/>
  <c r="C403" i="6"/>
  <c r="C446" i="6" s="1"/>
  <c r="C317" i="6"/>
  <c r="C274" i="6"/>
  <c r="G489" i="6"/>
  <c r="G403" i="6"/>
  <c r="G446" i="6" s="1"/>
  <c r="G317" i="6"/>
  <c r="G274" i="6"/>
  <c r="K489" i="6"/>
  <c r="K403" i="6"/>
  <c r="K446" i="6"/>
  <c r="K317" i="6"/>
  <c r="K274" i="6"/>
  <c r="B490" i="6"/>
  <c r="B447" i="6"/>
  <c r="B404" i="6"/>
  <c r="B318" i="6"/>
  <c r="B275" i="6"/>
  <c r="F490" i="6"/>
  <c r="F404" i="6"/>
  <c r="F447" i="6" s="1"/>
  <c r="F318" i="6"/>
  <c r="F275" i="6"/>
  <c r="J490" i="6"/>
  <c r="J404" i="6"/>
  <c r="J447" i="6" s="1"/>
  <c r="J318" i="6"/>
  <c r="J275" i="6"/>
  <c r="N490" i="6"/>
  <c r="N404" i="6"/>
  <c r="N447" i="6"/>
  <c r="N318" i="6"/>
  <c r="N275" i="6"/>
  <c r="E491" i="6"/>
  <c r="E405" i="6"/>
  <c r="E448" i="6" s="1"/>
  <c r="E319" i="6"/>
  <c r="E276" i="6"/>
  <c r="I491" i="6"/>
  <c r="I405" i="6"/>
  <c r="I448" i="6" s="1"/>
  <c r="I319" i="6"/>
  <c r="I276" i="6"/>
  <c r="M491" i="6"/>
  <c r="M405" i="6"/>
  <c r="M448" i="6" s="1"/>
  <c r="M319" i="6"/>
  <c r="M276" i="6"/>
  <c r="D492" i="6"/>
  <c r="D406" i="6"/>
  <c r="D449" i="6"/>
  <c r="D320" i="6"/>
  <c r="D277" i="6"/>
  <c r="H492" i="6"/>
  <c r="H449" i="6"/>
  <c r="H406" i="6"/>
  <c r="H320" i="6"/>
  <c r="H277" i="6"/>
  <c r="L492" i="6"/>
  <c r="L406" i="6"/>
  <c r="L449" i="6" s="1"/>
  <c r="L320" i="6"/>
  <c r="L277" i="6"/>
  <c r="C493" i="6"/>
  <c r="C407" i="6"/>
  <c r="C450" i="6" s="1"/>
  <c r="C321" i="6"/>
  <c r="C278" i="6"/>
  <c r="G493" i="6"/>
  <c r="G407" i="6"/>
  <c r="G450" i="6"/>
  <c r="G321" i="6"/>
  <c r="G278" i="6"/>
  <c r="K493" i="6"/>
  <c r="K407" i="6"/>
  <c r="K450" i="6" s="1"/>
  <c r="K321" i="6"/>
  <c r="K278" i="6"/>
  <c r="B494" i="6"/>
  <c r="B408" i="6"/>
  <c r="B451" i="6" s="1"/>
  <c r="B322" i="6"/>
  <c r="B279" i="6"/>
  <c r="F494" i="6"/>
  <c r="F408" i="6"/>
  <c r="F451" i="6" s="1"/>
  <c r="F322" i="6"/>
  <c r="F279" i="6"/>
  <c r="J494" i="6"/>
  <c r="J408" i="6"/>
  <c r="J451" i="6"/>
  <c r="J322" i="6"/>
  <c r="J279" i="6"/>
  <c r="N494" i="6"/>
  <c r="N451" i="6"/>
  <c r="N408" i="6"/>
  <c r="N322" i="6"/>
  <c r="N279" i="6"/>
  <c r="E495" i="6"/>
  <c r="E409" i="6"/>
  <c r="E452" i="6" s="1"/>
  <c r="E323" i="6"/>
  <c r="E280" i="6"/>
  <c r="I495" i="6"/>
  <c r="I409" i="6"/>
  <c r="I452" i="6" s="1"/>
  <c r="I323" i="6"/>
  <c r="I280" i="6"/>
  <c r="M495" i="6"/>
  <c r="M409" i="6"/>
  <c r="M452" i="6"/>
  <c r="M323" i="6"/>
  <c r="M280" i="6"/>
  <c r="D496" i="6"/>
  <c r="D410" i="6"/>
  <c r="D453" i="6" s="1"/>
  <c r="D324" i="6"/>
  <c r="D281" i="6"/>
  <c r="H496" i="6"/>
  <c r="H410" i="6"/>
  <c r="H453" i="6" s="1"/>
  <c r="H324" i="6"/>
  <c r="H281" i="6"/>
  <c r="L496" i="6"/>
  <c r="L410" i="6"/>
  <c r="L453" i="6" s="1"/>
  <c r="L324" i="6"/>
  <c r="L281" i="6"/>
  <c r="C497" i="6"/>
  <c r="C411" i="6"/>
  <c r="C454" i="6" s="1"/>
  <c r="C325" i="6"/>
  <c r="C282" i="6"/>
  <c r="G497" i="6"/>
  <c r="G411" i="6"/>
  <c r="G454" i="6" s="1"/>
  <c r="G325" i="6"/>
  <c r="G282" i="6"/>
  <c r="K497" i="6"/>
  <c r="K411" i="6"/>
  <c r="K454" i="6" s="1"/>
  <c r="K325" i="6"/>
  <c r="K282" i="6"/>
  <c r="B498" i="6"/>
  <c r="B412" i="6"/>
  <c r="B455" i="6" s="1"/>
  <c r="B326" i="6"/>
  <c r="B283" i="6"/>
  <c r="F498" i="6"/>
  <c r="F412" i="6"/>
  <c r="F455" i="6" s="1"/>
  <c r="F326" i="6"/>
  <c r="F283" i="6"/>
  <c r="J498" i="6"/>
  <c r="J455" i="6"/>
  <c r="J412" i="6"/>
  <c r="J326" i="6"/>
  <c r="J283" i="6"/>
  <c r="N498" i="6"/>
  <c r="N412" i="6"/>
  <c r="N455" i="6" s="1"/>
  <c r="N326" i="6"/>
  <c r="N283" i="6"/>
  <c r="E499" i="6"/>
  <c r="E413" i="6"/>
  <c r="E456" i="6" s="1"/>
  <c r="E327" i="6"/>
  <c r="E284" i="6"/>
  <c r="I499" i="6"/>
  <c r="I413" i="6"/>
  <c r="I456" i="6" s="1"/>
  <c r="I327" i="6"/>
  <c r="I284" i="6"/>
  <c r="M499" i="6"/>
  <c r="M413" i="6"/>
  <c r="M456" i="6" s="1"/>
  <c r="M327" i="6"/>
  <c r="M284" i="6"/>
  <c r="D500" i="6"/>
  <c r="D414" i="6"/>
  <c r="D457" i="6" s="1"/>
  <c r="D328" i="6"/>
  <c r="D285" i="6"/>
  <c r="H500" i="6"/>
  <c r="H414" i="6"/>
  <c r="H457" i="6" s="1"/>
  <c r="H328" i="6"/>
  <c r="H285" i="6"/>
  <c r="L500" i="6"/>
  <c r="L414" i="6"/>
  <c r="L457" i="6" s="1"/>
  <c r="L328" i="6"/>
  <c r="L285" i="6"/>
  <c r="C501" i="6"/>
  <c r="C415" i="6"/>
  <c r="C458" i="6" s="1"/>
  <c r="C329" i="6"/>
  <c r="C286" i="6"/>
  <c r="G501" i="6"/>
  <c r="G415" i="6"/>
  <c r="G458" i="6" s="1"/>
  <c r="G329" i="6"/>
  <c r="G286" i="6"/>
  <c r="K501" i="6"/>
  <c r="K458" i="6"/>
  <c r="K415" i="6"/>
  <c r="K329" i="6"/>
  <c r="K286" i="6"/>
  <c r="B502" i="6"/>
  <c r="B416" i="6"/>
  <c r="B459" i="6" s="1"/>
  <c r="B330" i="6"/>
  <c r="B287" i="6"/>
  <c r="F502" i="6"/>
  <c r="F416" i="6"/>
  <c r="F459" i="6" s="1"/>
  <c r="F330" i="6"/>
  <c r="F287" i="6"/>
  <c r="J502" i="6"/>
  <c r="J416" i="6"/>
  <c r="J459" i="6" s="1"/>
  <c r="J330" i="6"/>
  <c r="J287" i="6"/>
  <c r="N502" i="6"/>
  <c r="N416" i="6"/>
  <c r="N459" i="6" s="1"/>
  <c r="N330" i="6"/>
  <c r="N287" i="6"/>
  <c r="E503" i="6"/>
  <c r="E417" i="6"/>
  <c r="E460" i="6" s="1"/>
  <c r="E331" i="6"/>
  <c r="E288" i="6"/>
  <c r="I503" i="6"/>
  <c r="I417" i="6"/>
  <c r="I460" i="6" s="1"/>
  <c r="I331" i="6"/>
  <c r="I288" i="6"/>
  <c r="M503" i="6"/>
  <c r="M417" i="6"/>
  <c r="M460" i="6" s="1"/>
  <c r="M331" i="6"/>
  <c r="M288" i="6"/>
  <c r="D504" i="6"/>
  <c r="D418" i="6"/>
  <c r="D461" i="6" s="1"/>
  <c r="D332" i="6"/>
  <c r="D289" i="6"/>
  <c r="H504" i="6"/>
  <c r="H418" i="6"/>
  <c r="H461" i="6" s="1"/>
  <c r="H332" i="6"/>
  <c r="H289" i="6"/>
  <c r="L504" i="6"/>
  <c r="L418" i="6"/>
  <c r="L461" i="6" s="1"/>
  <c r="L332" i="6"/>
  <c r="L289" i="6"/>
  <c r="C505" i="6"/>
  <c r="C419" i="6"/>
  <c r="C462" i="6" s="1"/>
  <c r="C333" i="6"/>
  <c r="C290" i="6"/>
  <c r="G505" i="6"/>
  <c r="G419" i="6"/>
  <c r="G462" i="6" s="1"/>
  <c r="G333" i="6"/>
  <c r="G290" i="6"/>
  <c r="K505" i="6"/>
  <c r="K419" i="6"/>
  <c r="K462" i="6" s="1"/>
  <c r="K333" i="6"/>
  <c r="K290" i="6"/>
  <c r="B506" i="6"/>
  <c r="B463" i="6"/>
  <c r="B420" i="6"/>
  <c r="B334" i="6"/>
  <c r="B291" i="6"/>
  <c r="F506" i="6"/>
  <c r="F420" i="6"/>
  <c r="F463" i="6" s="1"/>
  <c r="F334" i="6"/>
  <c r="F291" i="6"/>
  <c r="J506" i="6"/>
  <c r="J420" i="6"/>
  <c r="J463" i="6" s="1"/>
  <c r="J334" i="6"/>
  <c r="J291" i="6"/>
  <c r="N506" i="6"/>
  <c r="N420" i="6"/>
  <c r="N463" i="6" s="1"/>
  <c r="N334" i="6"/>
  <c r="N291" i="6"/>
  <c r="E507" i="6"/>
  <c r="E421" i="6"/>
  <c r="E464" i="6" s="1"/>
  <c r="E335" i="6"/>
  <c r="E292" i="6"/>
  <c r="I507" i="6"/>
  <c r="I421" i="6"/>
  <c r="I464" i="6" s="1"/>
  <c r="I335" i="6"/>
  <c r="I292" i="6"/>
  <c r="M507" i="6"/>
  <c r="M421" i="6"/>
  <c r="M464" i="6" s="1"/>
  <c r="M335" i="6"/>
  <c r="M292" i="6"/>
  <c r="D508" i="6"/>
  <c r="D422" i="6"/>
  <c r="D465" i="6" s="1"/>
  <c r="D336" i="6"/>
  <c r="D293" i="6"/>
  <c r="H508" i="6"/>
  <c r="H422" i="6"/>
  <c r="H465" i="6" s="1"/>
  <c r="H336" i="6"/>
  <c r="H293" i="6"/>
  <c r="L508" i="6"/>
  <c r="L422" i="6"/>
  <c r="L465" i="6" s="1"/>
  <c r="L336" i="6"/>
  <c r="L293" i="6"/>
  <c r="C509" i="6"/>
  <c r="C423" i="6"/>
  <c r="C466" i="6" s="1"/>
  <c r="C337" i="6"/>
  <c r="C294" i="6"/>
  <c r="G509" i="6"/>
  <c r="G423" i="6"/>
  <c r="G466" i="6" s="1"/>
  <c r="G337" i="6"/>
  <c r="G294" i="6"/>
  <c r="K509" i="6"/>
  <c r="K423" i="6"/>
  <c r="K466" i="6" s="1"/>
  <c r="K337" i="6"/>
  <c r="K294" i="6"/>
  <c r="B510" i="6"/>
  <c r="B424" i="6"/>
  <c r="B467" i="6" s="1"/>
  <c r="B338" i="6"/>
  <c r="B295" i="6"/>
  <c r="F510" i="6"/>
  <c r="F467" i="6"/>
  <c r="F424" i="6"/>
  <c r="F338" i="6"/>
  <c r="F295" i="6"/>
  <c r="J510" i="6"/>
  <c r="J424" i="6"/>
  <c r="J467" i="6" s="1"/>
  <c r="J338" i="6"/>
  <c r="J295" i="6"/>
  <c r="N510" i="6"/>
  <c r="N424" i="6"/>
  <c r="N467" i="6" s="1"/>
  <c r="N338" i="6"/>
  <c r="N295" i="6"/>
  <c r="E511" i="6"/>
  <c r="E425" i="6"/>
  <c r="E468" i="6" s="1"/>
  <c r="E339" i="6"/>
  <c r="E296" i="6"/>
  <c r="I511" i="6"/>
  <c r="I425" i="6"/>
  <c r="I468" i="6" s="1"/>
  <c r="I339" i="6"/>
  <c r="I296" i="6"/>
  <c r="M511" i="6"/>
  <c r="M425" i="6"/>
  <c r="M468" i="6" s="1"/>
  <c r="M339" i="6"/>
  <c r="M296" i="6"/>
  <c r="D512" i="6"/>
  <c r="D426" i="6"/>
  <c r="D469" i="6" s="1"/>
  <c r="D340" i="6"/>
  <c r="D297" i="6"/>
  <c r="H512" i="6"/>
  <c r="H426" i="6"/>
  <c r="H469" i="6" s="1"/>
  <c r="H340" i="6"/>
  <c r="H297" i="6"/>
  <c r="L512" i="6"/>
  <c r="L426" i="6"/>
  <c r="L469" i="6" s="1"/>
  <c r="L340" i="6"/>
  <c r="L297" i="6"/>
  <c r="C513" i="6"/>
  <c r="C427" i="6"/>
  <c r="C470" i="6" s="1"/>
  <c r="C341" i="6"/>
  <c r="C298" i="6"/>
  <c r="G513" i="6"/>
  <c r="G470" i="6"/>
  <c r="G427" i="6"/>
  <c r="G341" i="6"/>
  <c r="G298" i="6"/>
  <c r="K513" i="6"/>
  <c r="K427" i="6"/>
  <c r="K470" i="6" s="1"/>
  <c r="K341" i="6"/>
  <c r="K298" i="6"/>
  <c r="B514" i="6"/>
  <c r="B428" i="6"/>
  <c r="B471" i="6" s="1"/>
  <c r="B342" i="6"/>
  <c r="B299" i="6"/>
  <c r="F514" i="6"/>
  <c r="F428" i="6"/>
  <c r="F471" i="6" s="1"/>
  <c r="F342" i="6"/>
  <c r="F299" i="6"/>
  <c r="J514" i="6"/>
  <c r="J428" i="6"/>
  <c r="J471" i="6" s="1"/>
  <c r="J342" i="6"/>
  <c r="J299" i="6"/>
  <c r="N514" i="6"/>
  <c r="N428" i="6"/>
  <c r="N471" i="6" s="1"/>
  <c r="N342" i="6"/>
  <c r="N299" i="6"/>
  <c r="E515" i="6"/>
  <c r="E429" i="6"/>
  <c r="E472" i="6" s="1"/>
  <c r="E343" i="6"/>
  <c r="E300" i="6"/>
  <c r="I515" i="6"/>
  <c r="I429" i="6"/>
  <c r="I472" i="6" s="1"/>
  <c r="I343" i="6"/>
  <c r="I300" i="6"/>
  <c r="M515" i="6"/>
  <c r="M429" i="6"/>
  <c r="M472" i="6" s="1"/>
  <c r="M343" i="6"/>
  <c r="M300" i="6"/>
  <c r="D516" i="6"/>
  <c r="D430" i="6"/>
  <c r="D473" i="6" s="1"/>
  <c r="D344" i="6"/>
  <c r="D301" i="6"/>
  <c r="H516" i="6"/>
  <c r="H430" i="6"/>
  <c r="H473" i="6" s="1"/>
  <c r="H344" i="6"/>
  <c r="H301" i="6"/>
  <c r="F307" i="6"/>
  <c r="L309" i="6"/>
  <c r="E312" i="6"/>
  <c r="H321" i="6"/>
  <c r="F331" i="6"/>
  <c r="D341" i="6"/>
  <c r="D90" i="6"/>
  <c r="D176" i="6" s="1"/>
  <c r="H90" i="6"/>
  <c r="H176" i="6" s="1"/>
  <c r="L90" i="6"/>
  <c r="L176" i="6" s="1"/>
  <c r="C91" i="6"/>
  <c r="C177" i="6" s="1"/>
  <c r="C349" i="6" s="1"/>
  <c r="C478" i="6" s="1"/>
  <c r="G91" i="6"/>
  <c r="G177" i="6" s="1"/>
  <c r="K91" i="6"/>
  <c r="K177" i="6" s="1"/>
  <c r="K349" i="6" s="1"/>
  <c r="K478" i="6" s="1"/>
  <c r="B92" i="6"/>
  <c r="B178" i="6" s="1"/>
  <c r="F92" i="6"/>
  <c r="F178" i="6" s="1"/>
  <c r="F350" i="6" s="1"/>
  <c r="F479" i="6" s="1"/>
  <c r="J92" i="6"/>
  <c r="J178" i="6" s="1"/>
  <c r="N92" i="6"/>
  <c r="N178" i="6" s="1"/>
  <c r="E93" i="6"/>
  <c r="E179" i="6" s="1"/>
  <c r="I93" i="6"/>
  <c r="I179" i="6" s="1"/>
  <c r="I351" i="6" s="1"/>
  <c r="I480" i="6" s="1"/>
  <c r="M93" i="6"/>
  <c r="M179" i="6" s="1"/>
  <c r="D94" i="6"/>
  <c r="D180" i="6" s="1"/>
  <c r="D352" i="6" s="1"/>
  <c r="D481" i="6" s="1"/>
  <c r="H94" i="6"/>
  <c r="H180" i="6" s="1"/>
  <c r="L94" i="6"/>
  <c r="L180" i="6" s="1"/>
  <c r="L352" i="6" s="1"/>
  <c r="L481" i="6" s="1"/>
  <c r="C95" i="6"/>
  <c r="C181" i="6" s="1"/>
  <c r="G95" i="6"/>
  <c r="G181" i="6" s="1"/>
  <c r="K95" i="6"/>
  <c r="K181" i="6" s="1"/>
  <c r="K396" i="6" s="1"/>
  <c r="B96" i="6"/>
  <c r="B182" i="6" s="1"/>
  <c r="B354" i="6" s="1"/>
  <c r="B483" i="6" s="1"/>
  <c r="F96" i="6"/>
  <c r="F182" i="6" s="1"/>
  <c r="F268" i="6" s="1"/>
  <c r="J96" i="6"/>
  <c r="J182" i="6" s="1"/>
  <c r="J354" i="6" s="1"/>
  <c r="J483" i="6" s="1"/>
  <c r="N96" i="6"/>
  <c r="N182" i="6" s="1"/>
  <c r="N397" i="6" s="1"/>
  <c r="E97" i="6"/>
  <c r="E183" i="6" s="1"/>
  <c r="E355" i="6" s="1"/>
  <c r="E484" i="6" s="1"/>
  <c r="I97" i="6"/>
  <c r="I183" i="6" s="1"/>
  <c r="M97" i="6"/>
  <c r="M183" i="6" s="1"/>
  <c r="D98" i="6"/>
  <c r="D184" i="6" s="1"/>
  <c r="D399" i="6" s="1"/>
  <c r="H98" i="6"/>
  <c r="H184" i="6" s="1"/>
  <c r="L98" i="6"/>
  <c r="L184" i="6" s="1"/>
  <c r="L270" i="6" s="1"/>
  <c r="C99" i="6"/>
  <c r="C185" i="6" s="1"/>
  <c r="C357" i="6" s="1"/>
  <c r="C486" i="6" s="1"/>
  <c r="G99" i="6"/>
  <c r="G185" i="6" s="1"/>
  <c r="G400" i="6" s="1"/>
  <c r="K99" i="6"/>
  <c r="K185" i="6" s="1"/>
  <c r="K357" i="6" s="1"/>
  <c r="K486" i="6" s="1"/>
  <c r="B100" i="6"/>
  <c r="B186" i="6" s="1"/>
  <c r="B272" i="6" s="1"/>
  <c r="F100" i="6"/>
  <c r="F186" i="6" s="1"/>
  <c r="J100" i="6"/>
  <c r="J186" i="6" s="1"/>
  <c r="J401" i="6" s="1"/>
  <c r="N100" i="6"/>
  <c r="N186" i="6" s="1"/>
  <c r="E101" i="6"/>
  <c r="E187" i="6" s="1"/>
  <c r="I101" i="6"/>
  <c r="I187" i="6" s="1"/>
  <c r="I359" i="6" s="1"/>
  <c r="I488" i="6" s="1"/>
  <c r="M101" i="6"/>
  <c r="M187" i="6" s="1"/>
  <c r="M402" i="6" s="1"/>
  <c r="D102" i="6"/>
  <c r="D188" i="6" s="1"/>
  <c r="D360" i="6" s="1"/>
  <c r="D489" i="6" s="1"/>
  <c r="H102" i="6"/>
  <c r="H188" i="6" s="1"/>
  <c r="H274" i="6" s="1"/>
  <c r="L102" i="6"/>
  <c r="L188" i="6" s="1"/>
  <c r="C103" i="6"/>
  <c r="C189" i="6" s="1"/>
  <c r="C404" i="6" s="1"/>
  <c r="G103" i="6"/>
  <c r="G189" i="6" s="1"/>
  <c r="K103" i="6"/>
  <c r="K189" i="6" s="1"/>
  <c r="B104" i="6"/>
  <c r="B190" i="6" s="1"/>
  <c r="B362" i="6" s="1"/>
  <c r="B491" i="6" s="1"/>
  <c r="F104" i="6"/>
  <c r="F190" i="6" s="1"/>
  <c r="F405" i="6" s="1"/>
  <c r="J104" i="6"/>
  <c r="J190" i="6" s="1"/>
  <c r="J362" i="6" s="1"/>
  <c r="J491" i="6" s="1"/>
  <c r="N104" i="6"/>
  <c r="N190" i="6" s="1"/>
  <c r="N276" i="6" s="1"/>
  <c r="E105" i="6"/>
  <c r="E191" i="6" s="1"/>
  <c r="I105" i="6"/>
  <c r="I191" i="6" s="1"/>
  <c r="I406" i="6" s="1"/>
  <c r="M105" i="6"/>
  <c r="M191" i="6" s="1"/>
  <c r="D106" i="6"/>
  <c r="D192" i="6" s="1"/>
  <c r="H106" i="6"/>
  <c r="H192" i="6" s="1"/>
  <c r="H364" i="6" s="1"/>
  <c r="H493" i="6" s="1"/>
  <c r="L106" i="6"/>
  <c r="L192" i="6" s="1"/>
  <c r="C107" i="6"/>
  <c r="C193" i="6" s="1"/>
  <c r="C365" i="6" s="1"/>
  <c r="C494" i="6" s="1"/>
  <c r="G107" i="6"/>
  <c r="G193" i="6" s="1"/>
  <c r="G279" i="6" s="1"/>
  <c r="K107" i="6"/>
  <c r="K193" i="6" s="1"/>
  <c r="B108" i="6"/>
  <c r="B194" i="6" s="1"/>
  <c r="B409" i="6" s="1"/>
  <c r="F108" i="6"/>
  <c r="F194" i="6" s="1"/>
  <c r="J108" i="6"/>
  <c r="J194" i="6" s="1"/>
  <c r="N108" i="6"/>
  <c r="N194" i="6" s="1"/>
  <c r="N366" i="6" s="1"/>
  <c r="N495" i="6" s="1"/>
  <c r="E109" i="6"/>
  <c r="E195" i="6" s="1"/>
  <c r="E410" i="6" s="1"/>
  <c r="I109" i="6"/>
  <c r="I195" i="6" s="1"/>
  <c r="I367" i="6" s="1"/>
  <c r="I496" i="6" s="1"/>
  <c r="M109" i="6"/>
  <c r="M195" i="6" s="1"/>
  <c r="M281" i="6" s="1"/>
  <c r="D110" i="6"/>
  <c r="D196" i="6" s="1"/>
  <c r="H110" i="6"/>
  <c r="H196" i="6" s="1"/>
  <c r="L110" i="6"/>
  <c r="L196" i="6" s="1"/>
  <c r="C111" i="6"/>
  <c r="C197" i="6" s="1"/>
  <c r="G111" i="6"/>
  <c r="G197" i="6" s="1"/>
  <c r="G369" i="6" s="1"/>
  <c r="G498" i="6" s="1"/>
  <c r="K111" i="6"/>
  <c r="K197" i="6" s="1"/>
  <c r="K412" i="6" s="1"/>
  <c r="B112" i="6"/>
  <c r="B198" i="6" s="1"/>
  <c r="B370" i="6" s="1"/>
  <c r="B499" i="6" s="1"/>
  <c r="F112" i="6"/>
  <c r="F198" i="6" s="1"/>
  <c r="F284" i="6" s="1"/>
  <c r="J112" i="6"/>
  <c r="J198" i="6" s="1"/>
  <c r="N112" i="6"/>
  <c r="N198" i="6" s="1"/>
  <c r="E113" i="6"/>
  <c r="E199" i="6" s="1"/>
  <c r="I113" i="6"/>
  <c r="I199" i="6" s="1"/>
  <c r="M113" i="6"/>
  <c r="M199" i="6" s="1"/>
  <c r="M371" i="6" s="1"/>
  <c r="M500" i="6" s="1"/>
  <c r="D114" i="6"/>
  <c r="D200" i="6" s="1"/>
  <c r="D415" i="6" s="1"/>
  <c r="H114" i="6"/>
  <c r="H200" i="6" s="1"/>
  <c r="H372" i="6" s="1"/>
  <c r="H501" i="6" s="1"/>
  <c r="L114" i="6"/>
  <c r="L200" i="6" s="1"/>
  <c r="L286" i="6" s="1"/>
  <c r="C115" i="6"/>
  <c r="C201" i="6" s="1"/>
  <c r="G115" i="6"/>
  <c r="G201" i="6" s="1"/>
  <c r="K115" i="6"/>
  <c r="K201" i="6" s="1"/>
  <c r="B116" i="6"/>
  <c r="B202" i="6" s="1"/>
  <c r="F116" i="6"/>
  <c r="F202" i="6" s="1"/>
  <c r="F374" i="6" s="1"/>
  <c r="F503" i="6" s="1"/>
  <c r="J116" i="6"/>
  <c r="J202" i="6" s="1"/>
  <c r="N116" i="6"/>
  <c r="N202" i="6" s="1"/>
  <c r="N374" i="6" s="1"/>
  <c r="N503" i="6" s="1"/>
  <c r="E117" i="6"/>
  <c r="E203" i="6" s="1"/>
  <c r="E289" i="6" s="1"/>
  <c r="I117" i="6"/>
  <c r="I203" i="6" s="1"/>
  <c r="M117" i="6"/>
  <c r="M203" i="6" s="1"/>
  <c r="M418" i="6" s="1"/>
  <c r="D118" i="6"/>
  <c r="D204" i="6" s="1"/>
  <c r="H118" i="6"/>
  <c r="H204" i="6" s="1"/>
  <c r="L118" i="6"/>
  <c r="L204" i="6" s="1"/>
  <c r="L376" i="6" s="1"/>
  <c r="L505" i="6" s="1"/>
  <c r="C119" i="6"/>
  <c r="C205" i="6" s="1"/>
  <c r="G119" i="6"/>
  <c r="G205" i="6" s="1"/>
  <c r="G377" i="6" s="1"/>
  <c r="G506" i="6" s="1"/>
  <c r="K119" i="6"/>
  <c r="K205" i="6" s="1"/>
  <c r="K291" i="6" s="1"/>
  <c r="B120" i="6"/>
  <c r="B206" i="6" s="1"/>
  <c r="F120" i="6"/>
  <c r="F206" i="6" s="1"/>
  <c r="F421" i="6" s="1"/>
  <c r="J120" i="6"/>
  <c r="J206" i="6" s="1"/>
  <c r="N120" i="6"/>
  <c r="N206" i="6" s="1"/>
  <c r="E121" i="6"/>
  <c r="E207" i="6" s="1"/>
  <c r="E379" i="6" s="1"/>
  <c r="E508" i="6" s="1"/>
  <c r="I121" i="6"/>
  <c r="I207" i="6" s="1"/>
  <c r="M121" i="6"/>
  <c r="M207" i="6" s="1"/>
  <c r="M379" i="6" s="1"/>
  <c r="M508" i="6" s="1"/>
  <c r="D122" i="6"/>
  <c r="D208" i="6" s="1"/>
  <c r="D294" i="6" s="1"/>
  <c r="H122" i="6"/>
  <c r="H208" i="6" s="1"/>
  <c r="L122" i="6"/>
  <c r="L208" i="6" s="1"/>
  <c r="L423" i="6" s="1"/>
  <c r="C123" i="6"/>
  <c r="C209" i="6" s="1"/>
  <c r="G123" i="6"/>
  <c r="G209" i="6" s="1"/>
  <c r="K123" i="6"/>
  <c r="K209" i="6" s="1"/>
  <c r="K381" i="6" s="1"/>
  <c r="K510" i="6" s="1"/>
  <c r="B124" i="6"/>
  <c r="B210" i="6" s="1"/>
  <c r="F124" i="6"/>
  <c r="F210" i="6" s="1"/>
  <c r="F382" i="6" s="1"/>
  <c r="F511" i="6" s="1"/>
  <c r="J124" i="6"/>
  <c r="J210" i="6" s="1"/>
  <c r="J339" i="6" s="1"/>
  <c r="N124" i="6"/>
  <c r="N210" i="6" s="1"/>
  <c r="E125" i="6"/>
  <c r="E211" i="6" s="1"/>
  <c r="E426" i="6" s="1"/>
  <c r="I125" i="6"/>
  <c r="I211" i="6" s="1"/>
  <c r="M125" i="6"/>
  <c r="M211" i="6" s="1"/>
  <c r="D126" i="6"/>
  <c r="D212" i="6" s="1"/>
  <c r="D384" i="6" s="1"/>
  <c r="D513" i="6" s="1"/>
  <c r="H126" i="6"/>
  <c r="H212" i="6" s="1"/>
  <c r="H427" i="6" s="1"/>
  <c r="L126" i="6"/>
  <c r="L212" i="6" s="1"/>
  <c r="L384" i="6" s="1"/>
  <c r="L513" i="6" s="1"/>
  <c r="C127" i="6"/>
  <c r="C213" i="6" s="1"/>
  <c r="C342" i="6" s="1"/>
  <c r="G127" i="6"/>
  <c r="G213" i="6" s="1"/>
  <c r="K127" i="6"/>
  <c r="K213" i="6" s="1"/>
  <c r="K428" i="6" s="1"/>
  <c r="B128" i="6"/>
  <c r="B214" i="6" s="1"/>
  <c r="F128" i="6"/>
  <c r="F214" i="6" s="1"/>
  <c r="J128" i="6"/>
  <c r="J214" i="6" s="1"/>
  <c r="J386" i="6" s="1"/>
  <c r="J515" i="6" s="1"/>
  <c r="N128" i="6"/>
  <c r="N214" i="6" s="1"/>
  <c r="N343" i="6" s="1"/>
  <c r="E129" i="6"/>
  <c r="E215" i="6" s="1"/>
  <c r="E387" i="6" s="1"/>
  <c r="E516" i="6" s="1"/>
  <c r="I129" i="6"/>
  <c r="I215" i="6" s="1"/>
  <c r="I344" i="6" s="1"/>
  <c r="M129" i="6"/>
  <c r="M215" i="6" s="1"/>
  <c r="B267" i="8" l="1"/>
  <c r="B321" i="8"/>
  <c r="H291" i="8"/>
  <c r="J282" i="8"/>
  <c r="K415" i="8"/>
  <c r="I264" i="8"/>
  <c r="B340" i="8"/>
  <c r="G417" i="8"/>
  <c r="D404" i="8"/>
  <c r="C316" i="8"/>
  <c r="K500" i="8"/>
  <c r="J313" i="8"/>
  <c r="H440" i="8"/>
  <c r="H264" i="8"/>
  <c r="E427" i="8"/>
  <c r="N418" i="8"/>
  <c r="N461" i="8" s="1"/>
  <c r="G300" i="8"/>
  <c r="E399" i="8"/>
  <c r="N272" i="8"/>
  <c r="G330" i="8"/>
  <c r="J319" i="8"/>
  <c r="F315" i="8"/>
  <c r="N264" i="8"/>
  <c r="K329" i="8"/>
  <c r="E284" i="8"/>
  <c r="H398" i="8"/>
  <c r="G288" i="8"/>
  <c r="J410" i="8"/>
  <c r="J453" i="8" s="1"/>
  <c r="K469" i="8"/>
  <c r="N325" i="8"/>
  <c r="L495" i="8"/>
  <c r="I318" i="8"/>
  <c r="H393" i="8"/>
  <c r="C335" i="8"/>
  <c r="B289" i="8"/>
  <c r="M266" i="8"/>
  <c r="G343" i="8"/>
  <c r="C395" i="8"/>
  <c r="C438" i="8" s="1"/>
  <c r="N315" i="8"/>
  <c r="J272" i="8"/>
  <c r="C396" i="8"/>
  <c r="H262" i="8"/>
  <c r="D333" i="8"/>
  <c r="D418" i="8"/>
  <c r="L410" i="8"/>
  <c r="L335" i="8"/>
  <c r="D397" i="8"/>
  <c r="G274" i="8"/>
  <c r="N314" i="8"/>
  <c r="B396" i="8"/>
  <c r="E333" i="8"/>
  <c r="G331" i="8"/>
  <c r="H283" i="8"/>
  <c r="I321" i="8"/>
  <c r="M463" i="8"/>
  <c r="G414" i="8"/>
  <c r="G457" i="8" s="1"/>
  <c r="J446" i="8"/>
  <c r="C402" i="8"/>
  <c r="D268" i="8"/>
  <c r="G429" i="8"/>
  <c r="G472" i="8" s="1"/>
  <c r="H411" i="8"/>
  <c r="K322" i="8"/>
  <c r="F272" i="8"/>
  <c r="I409" i="8"/>
  <c r="I452" i="8" s="1"/>
  <c r="E360" i="8"/>
  <c r="E274" i="8"/>
  <c r="E403" i="8"/>
  <c r="C385" i="8"/>
  <c r="C514" i="8" s="1"/>
  <c r="C342" i="8"/>
  <c r="D372" i="8"/>
  <c r="D415" i="8"/>
  <c r="D329" i="8"/>
  <c r="H356" i="8"/>
  <c r="H485" i="8" s="1"/>
  <c r="H399" i="8"/>
  <c r="H270" i="8"/>
  <c r="H313" i="8"/>
  <c r="L376" i="8"/>
  <c r="L505" i="8" s="1"/>
  <c r="L333" i="8"/>
  <c r="L290" i="8"/>
  <c r="H328" i="8"/>
  <c r="I280" i="8"/>
  <c r="D488" i="8"/>
  <c r="E311" i="8"/>
  <c r="N383" i="8"/>
  <c r="N512" i="8" s="1"/>
  <c r="N297" i="8"/>
  <c r="E380" i="8"/>
  <c r="E509" i="8" s="1"/>
  <c r="E423" i="8"/>
  <c r="E337" i="8"/>
  <c r="F375" i="8"/>
  <c r="F504" i="8" s="1"/>
  <c r="F418" i="8"/>
  <c r="F332" i="8"/>
  <c r="L361" i="8"/>
  <c r="L490" i="8" s="1"/>
  <c r="L318" i="8"/>
  <c r="L275" i="8"/>
  <c r="J359" i="8"/>
  <c r="J488" i="8" s="1"/>
  <c r="J273" i="8"/>
  <c r="L357" i="8"/>
  <c r="L486" i="8" s="1"/>
  <c r="L400" i="8"/>
  <c r="I352" i="8"/>
  <c r="I395" i="8"/>
  <c r="I309" i="8"/>
  <c r="C370" i="8"/>
  <c r="C327" i="8"/>
  <c r="E368" i="8"/>
  <c r="E497" i="8" s="1"/>
  <c r="E411" i="8"/>
  <c r="E282" i="8"/>
  <c r="E325" i="8"/>
  <c r="J430" i="8"/>
  <c r="J344" i="8"/>
  <c r="J336" i="8"/>
  <c r="E317" i="8"/>
  <c r="B382" i="8"/>
  <c r="B425" i="8"/>
  <c r="D286" i="8"/>
  <c r="E367" i="8"/>
  <c r="E496" i="8" s="1"/>
  <c r="E324" i="8"/>
  <c r="D399" i="8"/>
  <c r="L348" i="8"/>
  <c r="L305" i="8"/>
  <c r="G361" i="8"/>
  <c r="G490" i="8" s="1"/>
  <c r="G404" i="8"/>
  <c r="G275" i="8"/>
  <c r="J386" i="8"/>
  <c r="J515" i="8" s="1"/>
  <c r="J343" i="8"/>
  <c r="J300" i="8"/>
  <c r="L384" i="8"/>
  <c r="L513" i="8" s="1"/>
  <c r="L341" i="8"/>
  <c r="L298" i="8"/>
  <c r="F450" i="8"/>
  <c r="C321" i="8"/>
  <c r="D273" i="8"/>
  <c r="F379" i="8"/>
  <c r="F508" i="8" s="1"/>
  <c r="F422" i="8"/>
  <c r="G350" i="8"/>
  <c r="G393" i="8"/>
  <c r="G264" i="8"/>
  <c r="C354" i="8"/>
  <c r="C397" i="8"/>
  <c r="C268" i="8"/>
  <c r="C377" i="8"/>
  <c r="C463" i="8" s="1"/>
  <c r="C420" i="8"/>
  <c r="C291" i="8"/>
  <c r="J374" i="8"/>
  <c r="J503" i="8" s="1"/>
  <c r="J417" i="8"/>
  <c r="J460" i="8" s="1"/>
  <c r="J331" i="8"/>
  <c r="E397" i="8"/>
  <c r="D461" i="8"/>
  <c r="K458" i="8"/>
  <c r="L453" i="8"/>
  <c r="H441" i="8"/>
  <c r="B439" i="8"/>
  <c r="M421" i="8"/>
  <c r="M464" i="8" s="1"/>
  <c r="J420" i="8"/>
  <c r="J463" i="8" s="1"/>
  <c r="G419" i="8"/>
  <c r="G462" i="8" s="1"/>
  <c r="D332" i="8"/>
  <c r="B283" i="8"/>
  <c r="L324" i="8"/>
  <c r="M405" i="8"/>
  <c r="M448" i="8" s="1"/>
  <c r="J275" i="8"/>
  <c r="H269" i="8"/>
  <c r="B482" i="8"/>
  <c r="E294" i="8"/>
  <c r="G378" i="8"/>
  <c r="G507" i="8" s="1"/>
  <c r="G292" i="8"/>
  <c r="F289" i="8"/>
  <c r="K366" i="8"/>
  <c r="K495" i="8" s="1"/>
  <c r="K323" i="8"/>
  <c r="L349" i="8"/>
  <c r="L435" i="8" s="1"/>
  <c r="L306" i="8"/>
  <c r="F376" i="8"/>
  <c r="F505" i="8" s="1"/>
  <c r="F333" i="8"/>
  <c r="H323" i="8"/>
  <c r="C413" i="8"/>
  <c r="K284" i="8"/>
  <c r="N367" i="8"/>
  <c r="N496" i="8" s="1"/>
  <c r="N324" i="8"/>
  <c r="N281" i="8"/>
  <c r="M360" i="8"/>
  <c r="M489" i="8" s="1"/>
  <c r="M403" i="8"/>
  <c r="M446" i="8" s="1"/>
  <c r="M317" i="8"/>
  <c r="E383" i="8"/>
  <c r="E512" i="8" s="1"/>
  <c r="E426" i="8"/>
  <c r="E340" i="8"/>
  <c r="M375" i="8"/>
  <c r="M504" i="8" s="1"/>
  <c r="M332" i="8"/>
  <c r="B288" i="8"/>
  <c r="H372" i="8"/>
  <c r="H501" i="8" s="1"/>
  <c r="H329" i="8"/>
  <c r="H364" i="8"/>
  <c r="H493" i="8" s="1"/>
  <c r="H278" i="8"/>
  <c r="H407" i="8"/>
  <c r="I351" i="8"/>
  <c r="I308" i="8"/>
  <c r="F386" i="8"/>
  <c r="F515" i="8" s="1"/>
  <c r="F300" i="8"/>
  <c r="F429" i="8"/>
  <c r="D384" i="8"/>
  <c r="D513" i="8" s="1"/>
  <c r="D298" i="8"/>
  <c r="D427" i="8"/>
  <c r="N374" i="8"/>
  <c r="N503" i="8" s="1"/>
  <c r="N331" i="8"/>
  <c r="M342" i="8"/>
  <c r="H292" i="8"/>
  <c r="N285" i="8"/>
  <c r="L272" i="8"/>
  <c r="M292" i="8"/>
  <c r="J334" i="8"/>
  <c r="G333" i="8"/>
  <c r="E413" i="8"/>
  <c r="E456" i="8" s="1"/>
  <c r="F322" i="8"/>
  <c r="M319" i="8"/>
  <c r="D402" i="8"/>
  <c r="D445" i="8" s="1"/>
  <c r="N400" i="8"/>
  <c r="N443" i="8" s="1"/>
  <c r="K270" i="8"/>
  <c r="L308" i="8"/>
  <c r="D381" i="8"/>
  <c r="D424" i="8"/>
  <c r="F293" i="8"/>
  <c r="L377" i="8"/>
  <c r="L506" i="8" s="1"/>
  <c r="L334" i="8"/>
  <c r="B391" i="8"/>
  <c r="F367" i="8"/>
  <c r="F410" i="8"/>
  <c r="J375" i="8"/>
  <c r="J418" i="8"/>
  <c r="J289" i="8"/>
  <c r="B367" i="8"/>
  <c r="B496" i="8" s="1"/>
  <c r="B281" i="8"/>
  <c r="M274" i="8"/>
  <c r="F359" i="8"/>
  <c r="F488" i="8" s="1"/>
  <c r="F316" i="8"/>
  <c r="C358" i="8"/>
  <c r="C487" i="8" s="1"/>
  <c r="C401" i="8"/>
  <c r="C444" i="8" s="1"/>
  <c r="C315" i="8"/>
  <c r="C311" i="8"/>
  <c r="E297" i="8"/>
  <c r="L466" i="8"/>
  <c r="B417" i="8"/>
  <c r="B460" i="8" s="1"/>
  <c r="H286" i="8"/>
  <c r="N370" i="8"/>
  <c r="N499" i="8" s="1"/>
  <c r="N327" i="8"/>
  <c r="H321" i="8"/>
  <c r="D360" i="8"/>
  <c r="D489" i="8" s="1"/>
  <c r="D317" i="8"/>
  <c r="D274" i="8"/>
  <c r="J354" i="8"/>
  <c r="J483" i="8" s="1"/>
  <c r="J268" i="8"/>
  <c r="J397" i="8"/>
  <c r="N382" i="8"/>
  <c r="N511" i="8" s="1"/>
  <c r="N296" i="8"/>
  <c r="N425" i="8"/>
  <c r="N339" i="8"/>
  <c r="N366" i="8"/>
  <c r="N495" i="8" s="1"/>
  <c r="N323" i="8"/>
  <c r="N280" i="8"/>
  <c r="B407" i="8"/>
  <c r="B450" i="8" s="1"/>
  <c r="E443" i="8"/>
  <c r="H454" i="8"/>
  <c r="M328" i="8"/>
  <c r="J315" i="8"/>
  <c r="F401" i="8"/>
  <c r="F444" i="8" s="1"/>
  <c r="N307" i="8"/>
  <c r="N300" i="8"/>
  <c r="E290" i="8"/>
  <c r="G460" i="8"/>
  <c r="I329" i="8"/>
  <c r="H412" i="8"/>
  <c r="H455" i="8" s="1"/>
  <c r="J324" i="8"/>
  <c r="I407" i="8"/>
  <c r="I450" i="8" s="1"/>
  <c r="G319" i="8"/>
  <c r="C465" i="8"/>
  <c r="N332" i="8"/>
  <c r="B461" i="8"/>
  <c r="C288" i="8"/>
  <c r="D283" i="8"/>
  <c r="J340" i="8"/>
  <c r="I294" i="8"/>
  <c r="I290" i="8"/>
  <c r="M286" i="8"/>
  <c r="E313" i="8"/>
  <c r="B300" i="8"/>
  <c r="H470" i="8"/>
  <c r="I465" i="8"/>
  <c r="H325" i="8"/>
  <c r="F319" i="8"/>
  <c r="L274" i="8"/>
  <c r="L282" i="8"/>
  <c r="I324" i="8"/>
  <c r="B323" i="8"/>
  <c r="L407" i="8"/>
  <c r="J276" i="8"/>
  <c r="F311" i="8"/>
  <c r="K441" i="8"/>
  <c r="F339" i="8"/>
  <c r="B268" i="8"/>
  <c r="M414" i="8"/>
  <c r="M457" i="8" s="1"/>
  <c r="B409" i="8"/>
  <c r="B452" i="8" s="1"/>
  <c r="D278" i="8"/>
  <c r="E269" i="8"/>
  <c r="E301" i="8"/>
  <c r="N429" i="8"/>
  <c r="N472" i="8" s="1"/>
  <c r="H468" i="8"/>
  <c r="H498" i="8"/>
  <c r="H456" i="8"/>
  <c r="E439" i="8"/>
  <c r="I435" i="8"/>
  <c r="K501" i="8"/>
  <c r="E486" i="8"/>
  <c r="F448" i="8"/>
  <c r="G500" i="8"/>
  <c r="E454" i="8"/>
  <c r="J469" i="8"/>
  <c r="C483" i="8"/>
  <c r="H497" i="8"/>
  <c r="F493" i="8"/>
  <c r="I466" i="8"/>
  <c r="E440" i="8"/>
  <c r="L471" i="8"/>
  <c r="G473" i="8"/>
  <c r="I451" i="8"/>
  <c r="G445" i="8"/>
  <c r="L446" i="8"/>
  <c r="M507" i="8"/>
  <c r="D504" i="8"/>
  <c r="L496" i="8"/>
  <c r="H484" i="8"/>
  <c r="J462" i="8"/>
  <c r="J504" i="8"/>
  <c r="I508" i="8"/>
  <c r="F472" i="8"/>
  <c r="I357" i="8"/>
  <c r="I314" i="8"/>
  <c r="I400" i="8"/>
  <c r="J371" i="8"/>
  <c r="J285" i="8"/>
  <c r="M364" i="8"/>
  <c r="M278" i="8"/>
  <c r="M321" i="8"/>
  <c r="I360" i="8"/>
  <c r="I403" i="8"/>
  <c r="I274" i="8"/>
  <c r="D357" i="8"/>
  <c r="D271" i="8"/>
  <c r="D400" i="8"/>
  <c r="B355" i="8"/>
  <c r="B269" i="8"/>
  <c r="B312" i="8"/>
  <c r="B351" i="8"/>
  <c r="B265" i="8"/>
  <c r="B394" i="8"/>
  <c r="E348" i="8"/>
  <c r="E305" i="8"/>
  <c r="E322" i="8"/>
  <c r="I377" i="8"/>
  <c r="I291" i="8"/>
  <c r="I420" i="8"/>
  <c r="J372" i="8"/>
  <c r="J329" i="8"/>
  <c r="J286" i="8"/>
  <c r="K367" i="8"/>
  <c r="K281" i="8"/>
  <c r="K410" i="8"/>
  <c r="L362" i="8"/>
  <c r="L319" i="8"/>
  <c r="L276" i="8"/>
  <c r="M357" i="8"/>
  <c r="M271" i="8"/>
  <c r="M314" i="8"/>
  <c r="N352" i="8"/>
  <c r="N309" i="8"/>
  <c r="E349" i="8"/>
  <c r="E306" i="8"/>
  <c r="I334" i="8"/>
  <c r="J411" i="8"/>
  <c r="J454" i="8" s="1"/>
  <c r="K324" i="8"/>
  <c r="L405" i="8"/>
  <c r="N395" i="8"/>
  <c r="E392" i="8"/>
  <c r="K382" i="8"/>
  <c r="K296" i="8"/>
  <c r="K339" i="8"/>
  <c r="B379" i="8"/>
  <c r="B422" i="8"/>
  <c r="B293" i="8"/>
  <c r="B371" i="8"/>
  <c r="B285" i="8"/>
  <c r="B328" i="8"/>
  <c r="K374" i="8"/>
  <c r="K331" i="8"/>
  <c r="K288" i="8"/>
  <c r="D365" i="8"/>
  <c r="D279" i="8"/>
  <c r="D408" i="8"/>
  <c r="N359" i="8"/>
  <c r="N402" i="8"/>
  <c r="I348" i="8"/>
  <c r="I305" i="8"/>
  <c r="I391" i="8"/>
  <c r="C373" i="8"/>
  <c r="C287" i="8"/>
  <c r="C330" i="8"/>
  <c r="C387" i="8"/>
  <c r="C344" i="8"/>
  <c r="D382" i="8"/>
  <c r="D339" i="8"/>
  <c r="E377" i="8"/>
  <c r="E420" i="8"/>
  <c r="F372" i="8"/>
  <c r="F329" i="8"/>
  <c r="G367" i="8"/>
  <c r="G410" i="8"/>
  <c r="G324" i="8"/>
  <c r="N364" i="8"/>
  <c r="N407" i="8"/>
  <c r="B360" i="8"/>
  <c r="B274" i="8"/>
  <c r="B403" i="8"/>
  <c r="C355" i="8"/>
  <c r="C312" i="8"/>
  <c r="C398" i="8"/>
  <c r="J352" i="8"/>
  <c r="J309" i="8"/>
  <c r="D350" i="8"/>
  <c r="D264" i="8"/>
  <c r="D393" i="8"/>
  <c r="H319" i="8"/>
  <c r="D314" i="8"/>
  <c r="H386" i="8"/>
  <c r="H343" i="8"/>
  <c r="B384" i="8"/>
  <c r="B341" i="8"/>
  <c r="B427" i="8"/>
  <c r="I381" i="8"/>
  <c r="I424" i="8"/>
  <c r="N373" i="8"/>
  <c r="N416" i="8"/>
  <c r="F349" i="8"/>
  <c r="F306" i="8"/>
  <c r="J291" i="8"/>
  <c r="H414" i="8"/>
  <c r="H457" i="8" s="1"/>
  <c r="E499" i="8"/>
  <c r="E327" i="8"/>
  <c r="B412" i="8"/>
  <c r="B455" i="8" s="1"/>
  <c r="L281" i="8"/>
  <c r="F279" i="8"/>
  <c r="C278" i="8"/>
  <c r="M276" i="8"/>
  <c r="J318" i="8"/>
  <c r="G317" i="8"/>
  <c r="D316" i="8"/>
  <c r="K313" i="8"/>
  <c r="H312" i="8"/>
  <c r="L265" i="8"/>
  <c r="I307" i="8"/>
  <c r="F392" i="8"/>
  <c r="K386" i="8"/>
  <c r="K300" i="8"/>
  <c r="K343" i="8"/>
  <c r="M470" i="8"/>
  <c r="C382" i="8"/>
  <c r="C339" i="8"/>
  <c r="C425" i="8"/>
  <c r="D377" i="8"/>
  <c r="D291" i="8"/>
  <c r="J328" i="8"/>
  <c r="I368" i="8"/>
  <c r="I325" i="8"/>
  <c r="I411" i="8"/>
  <c r="I282" i="8"/>
  <c r="H365" i="8"/>
  <c r="H279" i="8"/>
  <c r="H408" i="8"/>
  <c r="M407" i="8"/>
  <c r="N363" i="8"/>
  <c r="N320" i="8"/>
  <c r="N277" i="8"/>
  <c r="I317" i="8"/>
  <c r="B398" i="8"/>
  <c r="B308" i="8"/>
  <c r="M348" i="8"/>
  <c r="M391" i="8"/>
  <c r="M262" i="8"/>
  <c r="E262" i="8"/>
  <c r="C430" i="8"/>
  <c r="F294" i="8"/>
  <c r="C301" i="8"/>
  <c r="D296" i="8"/>
  <c r="J415" i="8"/>
  <c r="J325" i="8"/>
  <c r="I271" i="8"/>
  <c r="C386" i="8"/>
  <c r="C429" i="8"/>
  <c r="C300" i="8"/>
  <c r="F383" i="8"/>
  <c r="F426" i="8"/>
  <c r="F297" i="8"/>
  <c r="B336" i="8"/>
  <c r="B414" i="8"/>
  <c r="G382" i="8"/>
  <c r="G296" i="8"/>
  <c r="G339" i="8"/>
  <c r="H377" i="8"/>
  <c r="H420" i="8"/>
  <c r="K417" i="8"/>
  <c r="N371" i="8"/>
  <c r="N414" i="8"/>
  <c r="M368" i="8"/>
  <c r="M282" i="8"/>
  <c r="M325" i="8"/>
  <c r="H361" i="8"/>
  <c r="H318" i="8"/>
  <c r="H275" i="8"/>
  <c r="N316" i="8"/>
  <c r="N355" i="8"/>
  <c r="N269" i="8"/>
  <c r="N398" i="8"/>
  <c r="N312" i="8"/>
  <c r="K354" i="8"/>
  <c r="K397" i="8"/>
  <c r="K311" i="8"/>
  <c r="K268" i="8"/>
  <c r="N378" i="8"/>
  <c r="N292" i="8"/>
  <c r="N421" i="8"/>
  <c r="E359" i="8"/>
  <c r="E273" i="8"/>
  <c r="E316" i="8"/>
  <c r="E402" i="8"/>
  <c r="G349" i="8"/>
  <c r="G392" i="8"/>
  <c r="G306" i="8"/>
  <c r="G263" i="8"/>
  <c r="N335" i="8"/>
  <c r="C416" i="8"/>
  <c r="M385" i="8"/>
  <c r="M299" i="8"/>
  <c r="N380" i="8"/>
  <c r="N337" i="8"/>
  <c r="B376" i="8"/>
  <c r="B419" i="8"/>
  <c r="B290" i="8"/>
  <c r="C371" i="8"/>
  <c r="C285" i="8"/>
  <c r="C414" i="8"/>
  <c r="D366" i="8"/>
  <c r="D280" i="8"/>
  <c r="D409" i="8"/>
  <c r="E318" i="8"/>
  <c r="E361" i="8"/>
  <c r="E404" i="8"/>
  <c r="F356" i="8"/>
  <c r="F270" i="8"/>
  <c r="F399" i="8"/>
  <c r="N348" i="8"/>
  <c r="N305" i="8"/>
  <c r="N391" i="8"/>
  <c r="H373" i="8"/>
  <c r="H287" i="8"/>
  <c r="H416" i="8"/>
  <c r="G370" i="8"/>
  <c r="G413" i="8"/>
  <c r="G284" i="8"/>
  <c r="L365" i="8"/>
  <c r="L408" i="8"/>
  <c r="L279" i="8"/>
  <c r="E364" i="8"/>
  <c r="E278" i="8"/>
  <c r="D353" i="8"/>
  <c r="D396" i="8"/>
  <c r="D310" i="8"/>
  <c r="J351" i="8"/>
  <c r="J265" i="8"/>
  <c r="D307" i="8"/>
  <c r="C269" i="8"/>
  <c r="C375" i="8"/>
  <c r="C418" i="8"/>
  <c r="D370" i="8"/>
  <c r="D413" i="8"/>
  <c r="D284" i="8"/>
  <c r="E365" i="8"/>
  <c r="E408" i="8"/>
  <c r="F360" i="8"/>
  <c r="F317" i="8"/>
  <c r="F403" i="8"/>
  <c r="G355" i="8"/>
  <c r="G312" i="8"/>
  <c r="G398" i="8"/>
  <c r="K351" i="8"/>
  <c r="K308" i="8"/>
  <c r="K265" i="8"/>
  <c r="D425" i="8"/>
  <c r="N294" i="8"/>
  <c r="E334" i="8"/>
  <c r="C332" i="8"/>
  <c r="F286" i="8"/>
  <c r="G281" i="8"/>
  <c r="F274" i="8"/>
  <c r="J266" i="8"/>
  <c r="F387" i="8"/>
  <c r="F344" i="8"/>
  <c r="F430" i="8"/>
  <c r="K425" i="8"/>
  <c r="N379" i="8"/>
  <c r="N336" i="8"/>
  <c r="N422" i="8"/>
  <c r="M376" i="8"/>
  <c r="M290" i="8"/>
  <c r="M333" i="8"/>
  <c r="M419" i="8"/>
  <c r="E372" i="8"/>
  <c r="E329" i="8"/>
  <c r="D322" i="8"/>
  <c r="I384" i="8"/>
  <c r="I341" i="8"/>
  <c r="L373" i="8"/>
  <c r="L330" i="8"/>
  <c r="C362" i="8"/>
  <c r="C405" i="8"/>
  <c r="H357" i="8"/>
  <c r="H314" i="8"/>
  <c r="H271" i="8"/>
  <c r="K350" i="8"/>
  <c r="K307" i="8"/>
  <c r="K264" i="8"/>
  <c r="K393" i="8"/>
  <c r="H349" i="8"/>
  <c r="H263" i="8"/>
  <c r="H392" i="8"/>
  <c r="J382" i="8"/>
  <c r="J296" i="8"/>
  <c r="J425" i="8"/>
  <c r="J339" i="8"/>
  <c r="G381" i="8"/>
  <c r="G338" i="8"/>
  <c r="G424" i="8"/>
  <c r="G295" i="8"/>
  <c r="D380" i="8"/>
  <c r="D337" i="8"/>
  <c r="D423" i="8"/>
  <c r="D294" i="8"/>
  <c r="F378" i="8"/>
  <c r="F335" i="8"/>
  <c r="F421" i="8"/>
  <c r="F292" i="8"/>
  <c r="J384" i="8"/>
  <c r="J427" i="8"/>
  <c r="J298" i="8"/>
  <c r="K379" i="8"/>
  <c r="K293" i="8"/>
  <c r="K336" i="8"/>
  <c r="L374" i="8"/>
  <c r="L331" i="8"/>
  <c r="L288" i="8"/>
  <c r="L417" i="8"/>
  <c r="M369" i="8"/>
  <c r="M283" i="8"/>
  <c r="M412" i="8"/>
  <c r="H362" i="8"/>
  <c r="H276" i="8"/>
  <c r="N387" i="8"/>
  <c r="N301" i="8"/>
  <c r="G383" i="8"/>
  <c r="G297" i="8"/>
  <c r="G340" i="8"/>
  <c r="H378" i="8"/>
  <c r="H335" i="8"/>
  <c r="I373" i="8"/>
  <c r="I287" i="8"/>
  <c r="I416" i="8"/>
  <c r="J497" i="8"/>
  <c r="K363" i="8"/>
  <c r="K320" i="8"/>
  <c r="K277" i="8"/>
  <c r="L358" i="8"/>
  <c r="L315" i="8"/>
  <c r="M353" i="8"/>
  <c r="M267" i="8"/>
  <c r="G351" i="8"/>
  <c r="G265" i="8"/>
  <c r="G394" i="8"/>
  <c r="N344" i="8"/>
  <c r="D323" i="8"/>
  <c r="M310" i="8"/>
  <c r="K387" i="8"/>
  <c r="K344" i="8"/>
  <c r="E385" i="8"/>
  <c r="E299" i="8"/>
  <c r="E428" i="8"/>
  <c r="L382" i="8"/>
  <c r="L425" i="8"/>
  <c r="L296" i="8"/>
  <c r="F380" i="8"/>
  <c r="F423" i="8"/>
  <c r="C348" i="8"/>
  <c r="C262" i="8"/>
  <c r="M335" i="8"/>
  <c r="G290" i="8"/>
  <c r="D289" i="8"/>
  <c r="N330" i="8"/>
  <c r="K286" i="8"/>
  <c r="H285" i="8"/>
  <c r="B326" i="8"/>
  <c r="I323" i="8"/>
  <c r="F408" i="8"/>
  <c r="F451" i="8" s="1"/>
  <c r="C407" i="8"/>
  <c r="C450" i="8" s="1"/>
  <c r="M491" i="8"/>
  <c r="J404" i="8"/>
  <c r="J447" i="8" s="1"/>
  <c r="G403" i="8"/>
  <c r="G446" i="8" s="1"/>
  <c r="N271" i="8"/>
  <c r="K399" i="8"/>
  <c r="K442" i="8" s="1"/>
  <c r="E268" i="8"/>
  <c r="B310" i="8"/>
  <c r="L394" i="8"/>
  <c r="L437" i="8" s="1"/>
  <c r="I393" i="8"/>
  <c r="I436" i="8" s="1"/>
  <c r="C391" i="8"/>
  <c r="B387" i="8"/>
  <c r="B344" i="8"/>
  <c r="B430" i="8"/>
  <c r="F461" i="8"/>
  <c r="H330" i="8"/>
  <c r="F371" i="8"/>
  <c r="F285" i="8"/>
  <c r="F414" i="8"/>
  <c r="G327" i="8"/>
  <c r="L322" i="8"/>
  <c r="E321" i="8"/>
  <c r="B363" i="8"/>
  <c r="B277" i="8"/>
  <c r="B406" i="8"/>
  <c r="L353" i="8"/>
  <c r="L267" i="8"/>
  <c r="L396" i="8"/>
  <c r="D267" i="8"/>
  <c r="J394" i="8"/>
  <c r="B333" i="8"/>
  <c r="N278" i="8"/>
  <c r="D440" i="8"/>
  <c r="H436" i="8"/>
  <c r="K430" i="8"/>
  <c r="H300" i="8"/>
  <c r="N423" i="8"/>
  <c r="E291" i="8"/>
  <c r="C289" i="8"/>
  <c r="F415" i="8"/>
  <c r="C328" i="8"/>
  <c r="M326" i="8"/>
  <c r="N321" i="8"/>
  <c r="M400" i="8"/>
  <c r="J395" i="8"/>
  <c r="E263" i="8"/>
  <c r="D385" i="8"/>
  <c r="D428" i="8"/>
  <c r="D299" i="8"/>
  <c r="E384" i="8"/>
  <c r="E341" i="8"/>
  <c r="L381" i="8"/>
  <c r="L424" i="8"/>
  <c r="E415" i="8"/>
  <c r="I298" i="8"/>
  <c r="J387" i="8"/>
  <c r="J301" i="8"/>
  <c r="H385" i="8"/>
  <c r="H428" i="8"/>
  <c r="H299" i="8"/>
  <c r="I427" i="8"/>
  <c r="J379" i="8"/>
  <c r="J422" i="8"/>
  <c r="L416" i="8"/>
  <c r="L369" i="8"/>
  <c r="L326" i="8"/>
  <c r="L412" i="8"/>
  <c r="C319" i="8"/>
  <c r="H400" i="8"/>
  <c r="D263" i="8"/>
  <c r="D349" i="8"/>
  <c r="D392" i="8"/>
  <c r="D306" i="8"/>
  <c r="M383" i="8"/>
  <c r="M297" i="8"/>
  <c r="M426" i="8"/>
  <c r="M340" i="8"/>
  <c r="M399" i="8"/>
  <c r="M442" i="8" s="1"/>
  <c r="N394" i="8"/>
  <c r="N437" i="8" s="1"/>
  <c r="L509" i="8"/>
  <c r="B413" i="8"/>
  <c r="B456" i="8" s="1"/>
  <c r="K283" i="8"/>
  <c r="C283" i="8"/>
  <c r="K408" i="8"/>
  <c r="K451" i="8" s="1"/>
  <c r="C322" i="8"/>
  <c r="M320" i="8"/>
  <c r="E406" i="8"/>
  <c r="E449" i="8" s="1"/>
  <c r="I316" i="8"/>
  <c r="G314" i="8"/>
  <c r="D395" i="8"/>
  <c r="D438" i="8" s="1"/>
  <c r="G285" i="8"/>
  <c r="G498" i="8"/>
  <c r="D497" i="8"/>
  <c r="M402" i="8"/>
  <c r="M445" i="8" s="1"/>
  <c r="K400" i="8"/>
  <c r="K443" i="8" s="1"/>
  <c r="K396" i="8"/>
  <c r="K439" i="8" s="1"/>
  <c r="F393" i="8"/>
  <c r="M341" i="8"/>
  <c r="E419" i="8"/>
  <c r="E462" i="8" s="1"/>
  <c r="F324" i="8"/>
  <c r="J312" i="8"/>
  <c r="K514" i="8"/>
  <c r="K510" i="8"/>
  <c r="H509" i="8"/>
  <c r="E508" i="8"/>
  <c r="B507" i="8"/>
  <c r="F503" i="8"/>
  <c r="N340" i="8"/>
  <c r="B383" i="8"/>
  <c r="B297" i="8"/>
  <c r="D338" i="8"/>
  <c r="L420" i="8"/>
  <c r="L463" i="8" s="1"/>
  <c r="I415" i="8"/>
  <c r="I458" i="8" s="1"/>
  <c r="K409" i="8"/>
  <c r="K452" i="8" s="1"/>
  <c r="C409" i="8"/>
  <c r="C452" i="8" s="1"/>
  <c r="I278" i="8"/>
  <c r="I493" i="8"/>
  <c r="F363" i="8"/>
  <c r="F277" i="8"/>
  <c r="K405" i="8"/>
  <c r="K448" i="8" s="1"/>
  <c r="D361" i="8"/>
  <c r="D275" i="8"/>
  <c r="J402" i="8"/>
  <c r="J445" i="8" s="1"/>
  <c r="J441" i="8"/>
  <c r="G397" i="8"/>
  <c r="G440" i="8" s="1"/>
  <c r="I481" i="8"/>
  <c r="L263" i="8"/>
  <c r="M373" i="8"/>
  <c r="M330" i="8"/>
  <c r="L421" i="8"/>
  <c r="L464" i="8" s="1"/>
  <c r="F419" i="8"/>
  <c r="M416" i="8"/>
  <c r="N411" i="8"/>
  <c r="N454" i="8" s="1"/>
  <c r="I404" i="8"/>
  <c r="I447" i="8" s="1"/>
  <c r="C273" i="8"/>
  <c r="D311" i="8"/>
  <c r="H307" i="8"/>
  <c r="M380" i="8"/>
  <c r="M294" i="8"/>
  <c r="C417" i="8"/>
  <c r="C460" i="8" s="1"/>
  <c r="D412" i="8"/>
  <c r="D455" i="8" s="1"/>
  <c r="E309" i="8"/>
  <c r="H424" i="8"/>
  <c r="H467" i="8" s="1"/>
  <c r="K378" i="8"/>
  <c r="K292" i="8"/>
  <c r="M415" i="8"/>
  <c r="M458" i="8" s="1"/>
  <c r="K370" i="8"/>
  <c r="K327" i="8"/>
  <c r="F402" i="8"/>
  <c r="K315" i="8"/>
  <c r="C272" i="8"/>
  <c r="M270" i="8"/>
  <c r="E442" i="8"/>
  <c r="F312" i="8"/>
  <c r="N265" i="8"/>
  <c r="F351" i="8"/>
  <c r="F265" i="8"/>
  <c r="C307" i="8"/>
  <c r="C299" i="8"/>
  <c r="C428" i="8"/>
  <c r="H341" i="8"/>
  <c r="B339" i="8"/>
  <c r="L337" i="8"/>
  <c r="B331" i="8"/>
  <c r="B503" i="8"/>
  <c r="H415" i="8"/>
  <c r="E328" i="8"/>
  <c r="N284" i="8"/>
  <c r="J284" i="8"/>
  <c r="B284" i="8"/>
  <c r="K412" i="8"/>
  <c r="K455" i="8" s="1"/>
  <c r="C326" i="8"/>
  <c r="E281" i="8"/>
  <c r="F323" i="8"/>
  <c r="K279" i="8"/>
  <c r="K494" i="8"/>
  <c r="E277" i="8"/>
  <c r="I273" i="8"/>
  <c r="G486" i="8"/>
  <c r="D270" i="8"/>
  <c r="D442" i="8"/>
  <c r="B397" i="8"/>
  <c r="B440" i="8" s="1"/>
  <c r="G267" i="8"/>
  <c r="L481" i="8"/>
  <c r="D266" i="8"/>
  <c r="I265" i="8"/>
  <c r="E308" i="8"/>
  <c r="B264" i="8"/>
  <c r="L477" i="8"/>
  <c r="I275" i="8"/>
  <c r="G416" i="8"/>
  <c r="G459" i="8" s="1"/>
  <c r="G326" i="8"/>
  <c r="L411" i="8"/>
  <c r="L454" i="8" s="1"/>
  <c r="D325" i="8"/>
  <c r="I410" i="8"/>
  <c r="I453" i="8" s="1"/>
  <c r="L450" i="8"/>
  <c r="I320" i="8"/>
  <c r="N405" i="8"/>
  <c r="N448" i="8" s="1"/>
  <c r="C447" i="8"/>
  <c r="M316" i="8"/>
  <c r="K271" i="8"/>
  <c r="M398" i="8"/>
  <c r="M441" i="8" s="1"/>
  <c r="N397" i="8"/>
  <c r="N440" i="8" s="1"/>
  <c r="F397" i="8"/>
  <c r="F440" i="8" s="1"/>
  <c r="K267" i="8"/>
  <c r="C439" i="8"/>
  <c r="H309" i="8"/>
  <c r="F307" i="8"/>
  <c r="F436" i="8"/>
  <c r="C306" i="8"/>
  <c r="F336" i="8"/>
  <c r="B332" i="8"/>
  <c r="C280" i="8"/>
  <c r="F320" i="8"/>
  <c r="L314" i="8"/>
  <c r="I430" i="8"/>
  <c r="I473" i="8" s="1"/>
  <c r="K342" i="8"/>
  <c r="G428" i="8"/>
  <c r="G471" i="8" s="1"/>
  <c r="F425" i="8"/>
  <c r="F468" i="8" s="1"/>
  <c r="K295" i="8"/>
  <c r="C424" i="8"/>
  <c r="C467" i="8" s="1"/>
  <c r="H294" i="8"/>
  <c r="M422" i="8"/>
  <c r="M465" i="8" s="1"/>
  <c r="E336" i="8"/>
  <c r="J421" i="8"/>
  <c r="J464" i="8" s="1"/>
  <c r="B335" i="8"/>
  <c r="G420" i="8"/>
  <c r="G463" i="8" s="1"/>
  <c r="D419" i="8"/>
  <c r="D462" i="8" s="1"/>
  <c r="N417" i="8"/>
  <c r="N460" i="8" s="1"/>
  <c r="F331" i="8"/>
  <c r="K416" i="8"/>
  <c r="K459" i="8" s="1"/>
  <c r="E414" i="8"/>
  <c r="E457" i="8" s="1"/>
  <c r="J413" i="8"/>
  <c r="J456" i="8" s="1"/>
  <c r="F409" i="8"/>
  <c r="F452" i="8" s="1"/>
  <c r="C408" i="8"/>
  <c r="C451" i="8" s="1"/>
  <c r="M406" i="8"/>
  <c r="M449" i="8" s="1"/>
  <c r="I402" i="8"/>
  <c r="I445" i="8" s="1"/>
  <c r="G400" i="8"/>
  <c r="G443" i="8" s="1"/>
  <c r="G310" i="8"/>
  <c r="L395" i="8"/>
  <c r="L438" i="8" s="1"/>
  <c r="D309" i="8"/>
  <c r="I394" i="8"/>
  <c r="I437" i="8" s="1"/>
  <c r="E265" i="8"/>
  <c r="L391" i="8"/>
  <c r="L434" i="8" s="1"/>
  <c r="L278" i="8"/>
  <c r="D407" i="8"/>
  <c r="D450" i="8" s="1"/>
  <c r="I277" i="8"/>
  <c r="N276" i="8"/>
  <c r="G318" i="8"/>
  <c r="C275" i="8"/>
  <c r="M273" i="8"/>
  <c r="K486" i="8"/>
  <c r="C271" i="8"/>
  <c r="C400" i="8"/>
  <c r="C443" i="8" s="1"/>
  <c r="M269" i="8"/>
  <c r="N311" i="8"/>
  <c r="K310" i="8"/>
  <c r="C267" i="8"/>
  <c r="N393" i="8"/>
  <c r="N436" i="8" s="1"/>
  <c r="F264" i="8"/>
  <c r="K263" i="8"/>
  <c r="K392" i="8"/>
  <c r="K435" i="8" s="1"/>
  <c r="C263" i="8"/>
  <c r="H391" i="8"/>
  <c r="H434" i="8" s="1"/>
  <c r="G421" i="8"/>
  <c r="I286" i="8"/>
  <c r="K276" i="8"/>
  <c r="G311" i="8"/>
  <c r="M344" i="8"/>
  <c r="I301" i="8"/>
  <c r="K428" i="8"/>
  <c r="K471" i="8" s="1"/>
  <c r="G299" i="8"/>
  <c r="F296" i="8"/>
  <c r="F511" i="8"/>
  <c r="C295" i="8"/>
  <c r="M293" i="8"/>
  <c r="M508" i="8"/>
  <c r="J292" i="8"/>
  <c r="G291" i="8"/>
  <c r="K287" i="8"/>
  <c r="N426" i="8"/>
  <c r="N469" i="8" s="1"/>
  <c r="L404" i="8"/>
  <c r="B359" i="8"/>
  <c r="B273" i="8"/>
  <c r="G358" i="8"/>
  <c r="G315" i="8"/>
  <c r="I356" i="8"/>
  <c r="I399" i="8"/>
  <c r="B348" i="8"/>
  <c r="B262" i="8"/>
  <c r="L292" i="8"/>
  <c r="G328" i="8"/>
  <c r="N282" i="8"/>
  <c r="H409" i="8"/>
  <c r="H452" i="8" s="1"/>
  <c r="B278" i="8"/>
  <c r="C445" i="8"/>
  <c r="J399" i="8"/>
  <c r="J442" i="8" s="1"/>
  <c r="M423" i="8"/>
  <c r="C421" i="8"/>
  <c r="C464" i="8" s="1"/>
  <c r="D373" i="8"/>
  <c r="D287" i="8"/>
  <c r="C284" i="8"/>
  <c r="I337" i="8"/>
  <c r="K421" i="8"/>
  <c r="I419" i="8"/>
  <c r="I462" i="8" s="1"/>
  <c r="J332" i="8"/>
  <c r="N410" i="8"/>
  <c r="B410" i="8"/>
  <c r="G366" i="8"/>
  <c r="G323" i="8"/>
  <c r="J406" i="8"/>
  <c r="J449" i="8" s="1"/>
  <c r="M313" i="8"/>
  <c r="F269" i="8"/>
  <c r="F398" i="8"/>
  <c r="F441" i="8" s="1"/>
  <c r="H353" i="8"/>
  <c r="H267" i="8"/>
  <c r="M352" i="8"/>
  <c r="M309" i="8"/>
  <c r="E395" i="8"/>
  <c r="E438" i="8" s="1"/>
  <c r="N308" i="8"/>
  <c r="F394" i="8"/>
  <c r="C393" i="8"/>
  <c r="C436" i="8" s="1"/>
  <c r="B429" i="8"/>
  <c r="B472" i="8" s="1"/>
  <c r="B296" i="8"/>
  <c r="L294" i="8"/>
  <c r="C334" i="8"/>
  <c r="M418" i="8"/>
  <c r="M461" i="8" s="1"/>
  <c r="E285" i="8"/>
  <c r="N413" i="8"/>
  <c r="N456" i="8" s="1"/>
  <c r="J327" i="8"/>
  <c r="B327" i="8"/>
  <c r="K326" i="8"/>
  <c r="C412" i="8"/>
  <c r="C455" i="8" s="1"/>
  <c r="H282" i="8"/>
  <c r="E410" i="8"/>
  <c r="E453" i="8" s="1"/>
  <c r="F280" i="8"/>
  <c r="C279" i="8"/>
  <c r="M277" i="8"/>
  <c r="E320" i="8"/>
  <c r="L317" i="8"/>
  <c r="N401" i="8"/>
  <c r="N444" i="8" s="1"/>
  <c r="G271" i="8"/>
  <c r="D313" i="8"/>
  <c r="B311" i="8"/>
  <c r="G396" i="8"/>
  <c r="G439" i="8" s="1"/>
  <c r="L309" i="8"/>
  <c r="I480" i="8"/>
  <c r="E394" i="8"/>
  <c r="E437" i="8" s="1"/>
  <c r="B307" i="8"/>
  <c r="B393" i="8"/>
  <c r="B436" i="8" s="1"/>
  <c r="L262" i="8"/>
  <c r="G287" i="8"/>
  <c r="M285" i="8"/>
  <c r="G283" i="8"/>
  <c r="G412" i="8"/>
  <c r="G455" i="8" s="1"/>
  <c r="L325" i="8"/>
  <c r="D282" i="8"/>
  <c r="D411" i="8"/>
  <c r="D454" i="8" s="1"/>
  <c r="I281" i="8"/>
  <c r="N409" i="8"/>
  <c r="L321" i="8"/>
  <c r="D321" i="8"/>
  <c r="I406" i="8"/>
  <c r="I449" i="8" s="1"/>
  <c r="N319" i="8"/>
  <c r="J405" i="8"/>
  <c r="J448" i="8" s="1"/>
  <c r="B276" i="8"/>
  <c r="C318" i="8"/>
  <c r="J401" i="8"/>
  <c r="J444" i="8" s="1"/>
  <c r="K314" i="8"/>
  <c r="C314" i="8"/>
  <c r="M312" i="8"/>
  <c r="E398" i="8"/>
  <c r="E441" i="8" s="1"/>
  <c r="N268" i="8"/>
  <c r="F268" i="8"/>
  <c r="C310" i="8"/>
  <c r="H266" i="8"/>
  <c r="H395" i="8"/>
  <c r="H438" i="8" s="1"/>
  <c r="C392" i="8"/>
  <c r="C435" i="8" s="1"/>
  <c r="L299" i="8"/>
  <c r="H326" i="8"/>
  <c r="B316" i="8"/>
  <c r="I313" i="8"/>
  <c r="M301" i="8"/>
  <c r="M430" i="8"/>
  <c r="M473" i="8" s="1"/>
  <c r="I344" i="8"/>
  <c r="E430" i="8"/>
  <c r="E473" i="8" s="1"/>
  <c r="N343" i="8"/>
  <c r="J429" i="8"/>
  <c r="J472" i="8" s="1"/>
  <c r="F343" i="8"/>
  <c r="K299" i="8"/>
  <c r="G342" i="8"/>
  <c r="L427" i="8"/>
  <c r="L470" i="8" s="1"/>
  <c r="D341" i="8"/>
  <c r="I426" i="8"/>
  <c r="I469" i="8" s="1"/>
  <c r="K338" i="8"/>
  <c r="K424" i="8"/>
  <c r="K467" i="8" s="1"/>
  <c r="C338" i="8"/>
  <c r="H337" i="8"/>
  <c r="H423" i="8"/>
  <c r="H466" i="8" s="1"/>
  <c r="E293" i="8"/>
  <c r="E422" i="8"/>
  <c r="E465" i="8" s="1"/>
  <c r="J335" i="8"/>
  <c r="B292" i="8"/>
  <c r="B421" i="8"/>
  <c r="B464" i="8" s="1"/>
  <c r="G334" i="8"/>
  <c r="L419" i="8"/>
  <c r="L462" i="8" s="1"/>
  <c r="D290" i="8"/>
  <c r="I418" i="8"/>
  <c r="I461" i="8" s="1"/>
  <c r="N288" i="8"/>
  <c r="F288" i="8"/>
  <c r="F417" i="8"/>
  <c r="F460" i="8" s="1"/>
  <c r="K330" i="8"/>
  <c r="F513" i="7"/>
  <c r="N466" i="7"/>
  <c r="D452" i="7"/>
  <c r="J493" i="7"/>
  <c r="N446" i="7"/>
  <c r="K461" i="7"/>
  <c r="M459" i="7"/>
  <c r="H464" i="7"/>
  <c r="I455" i="7"/>
  <c r="I443" i="7"/>
  <c r="F442" i="7"/>
  <c r="J438" i="7"/>
  <c r="F458" i="7"/>
  <c r="C457" i="7"/>
  <c r="B446" i="7"/>
  <c r="M471" i="7"/>
  <c r="J470" i="7"/>
  <c r="G437" i="7"/>
  <c r="C437" i="7"/>
  <c r="M435" i="7"/>
  <c r="C469" i="7"/>
  <c r="K286" i="7"/>
  <c r="E268" i="7"/>
  <c r="B283" i="7"/>
  <c r="C262" i="7"/>
  <c r="B298" i="7"/>
  <c r="N340" i="7"/>
  <c r="N293" i="7"/>
  <c r="I286" i="7"/>
  <c r="E407" i="7"/>
  <c r="G310" i="7"/>
  <c r="H305" i="7"/>
  <c r="H301" i="7"/>
  <c r="C341" i="7"/>
  <c r="F295" i="7"/>
  <c r="N287" i="7"/>
  <c r="C325" i="7"/>
  <c r="N318" i="7"/>
  <c r="L312" i="7"/>
  <c r="B267" i="7"/>
  <c r="J306" i="7"/>
  <c r="J333" i="7"/>
  <c r="K285" i="7"/>
  <c r="B305" i="7"/>
  <c r="I280" i="7"/>
  <c r="G274" i="7"/>
  <c r="D289" i="7"/>
  <c r="F301" i="7"/>
  <c r="B289" i="7"/>
  <c r="K319" i="7"/>
  <c r="E300" i="7"/>
  <c r="C294" i="7"/>
  <c r="K333" i="7"/>
  <c r="I327" i="7"/>
  <c r="L281" i="7"/>
  <c r="G321" i="7"/>
  <c r="J275" i="7"/>
  <c r="H269" i="7"/>
  <c r="F263" i="7"/>
  <c r="G344" i="7"/>
  <c r="I338" i="7"/>
  <c r="J363" i="7"/>
  <c r="J492" i="7" s="1"/>
  <c r="J277" i="7"/>
  <c r="D361" i="7"/>
  <c r="D490" i="7" s="1"/>
  <c r="D275" i="7"/>
  <c r="L412" i="7"/>
  <c r="M371" i="7"/>
  <c r="M500" i="7" s="1"/>
  <c r="M328" i="7"/>
  <c r="K365" i="7"/>
  <c r="K494" i="7" s="1"/>
  <c r="K279" i="7"/>
  <c r="E363" i="7"/>
  <c r="E492" i="7" s="1"/>
  <c r="E320" i="7"/>
  <c r="L360" i="7"/>
  <c r="L489" i="7" s="1"/>
  <c r="L317" i="7"/>
  <c r="N368" i="7"/>
  <c r="N411" i="7"/>
  <c r="G355" i="7"/>
  <c r="G484" i="7" s="1"/>
  <c r="G269" i="7"/>
  <c r="H350" i="7"/>
  <c r="H479" i="7" s="1"/>
  <c r="H307" i="7"/>
  <c r="L386" i="7"/>
  <c r="L515" i="7" s="1"/>
  <c r="L343" i="7"/>
  <c r="D342" i="7"/>
  <c r="J297" i="7"/>
  <c r="E337" i="7"/>
  <c r="K292" i="7"/>
  <c r="F332" i="7"/>
  <c r="L287" i="7"/>
  <c r="B414" i="7"/>
  <c r="B457" i="7" s="1"/>
  <c r="D326" i="7"/>
  <c r="H408" i="7"/>
  <c r="N320" i="7"/>
  <c r="E403" i="7"/>
  <c r="E446" i="7" s="1"/>
  <c r="H314" i="7"/>
  <c r="G268" i="7"/>
  <c r="N265" i="7"/>
  <c r="H306" i="7"/>
  <c r="N280" i="7"/>
  <c r="E385" i="7"/>
  <c r="E514" i="7" s="1"/>
  <c r="E299" i="7"/>
  <c r="I365" i="7"/>
  <c r="I494" i="7" s="1"/>
  <c r="I408" i="7"/>
  <c r="K355" i="7"/>
  <c r="K484" i="7" s="1"/>
  <c r="K312" i="7"/>
  <c r="L350" i="7"/>
  <c r="L479" i="7" s="1"/>
  <c r="L393" i="7"/>
  <c r="E381" i="7"/>
  <c r="E510" i="7" s="1"/>
  <c r="E295" i="7"/>
  <c r="F376" i="7"/>
  <c r="F505" i="7" s="1"/>
  <c r="F419" i="7"/>
  <c r="K367" i="7"/>
  <c r="K496" i="7" s="1"/>
  <c r="K324" i="7"/>
  <c r="E263" i="7"/>
  <c r="L455" i="7"/>
  <c r="G362" i="7"/>
  <c r="G491" i="7" s="1"/>
  <c r="G276" i="7"/>
  <c r="I395" i="7"/>
  <c r="I438" i="7" s="1"/>
  <c r="K350" i="7"/>
  <c r="K479" i="7" s="1"/>
  <c r="K307" i="7"/>
  <c r="G343" i="7"/>
  <c r="H338" i="7"/>
  <c r="I333" i="7"/>
  <c r="J328" i="7"/>
  <c r="G327" i="7"/>
  <c r="F410" i="7"/>
  <c r="F453" i="7" s="1"/>
  <c r="L404" i="7"/>
  <c r="N316" i="7"/>
  <c r="E313" i="7"/>
  <c r="L396" i="7"/>
  <c r="L439" i="7" s="1"/>
  <c r="F394" i="7"/>
  <c r="N374" i="7"/>
  <c r="N417" i="7"/>
  <c r="N331" i="7"/>
  <c r="G283" i="7"/>
  <c r="B319" i="7"/>
  <c r="E369" i="7"/>
  <c r="E412" i="7"/>
  <c r="E326" i="7"/>
  <c r="F364" i="7"/>
  <c r="F407" i="7"/>
  <c r="G359" i="7"/>
  <c r="G488" i="7" s="1"/>
  <c r="G273" i="7"/>
  <c r="H354" i="7"/>
  <c r="H483" i="7" s="1"/>
  <c r="H311" i="7"/>
  <c r="I349" i="7"/>
  <c r="I478" i="7" s="1"/>
  <c r="I392" i="7"/>
  <c r="F278" i="7"/>
  <c r="C336" i="7"/>
  <c r="G332" i="7"/>
  <c r="M364" i="7"/>
  <c r="M493" i="7" s="1"/>
  <c r="M278" i="7"/>
  <c r="B355" i="7"/>
  <c r="B484" i="7" s="1"/>
  <c r="B398" i="7"/>
  <c r="F374" i="7"/>
  <c r="F503" i="7" s="1"/>
  <c r="F331" i="7"/>
  <c r="D368" i="7"/>
  <c r="D497" i="7" s="1"/>
  <c r="D282" i="7"/>
  <c r="F358" i="7"/>
  <c r="F487" i="7" s="1"/>
  <c r="F315" i="7"/>
  <c r="M355" i="7"/>
  <c r="M484" i="7" s="1"/>
  <c r="M312" i="7"/>
  <c r="C330" i="7"/>
  <c r="I316" i="7"/>
  <c r="C370" i="7"/>
  <c r="C499" i="7" s="1"/>
  <c r="C284" i="7"/>
  <c r="M368" i="7"/>
  <c r="M497" i="7" s="1"/>
  <c r="M282" i="7"/>
  <c r="J367" i="7"/>
  <c r="J496" i="7" s="1"/>
  <c r="J281" i="7"/>
  <c r="G366" i="7"/>
  <c r="G495" i="7" s="1"/>
  <c r="G280" i="7"/>
  <c r="B359" i="7"/>
  <c r="B488" i="7" s="1"/>
  <c r="B402" i="7"/>
  <c r="I356" i="7"/>
  <c r="I485" i="7" s="1"/>
  <c r="I399" i="7"/>
  <c r="D349" i="7"/>
  <c r="D478" i="7" s="1"/>
  <c r="D263" i="7"/>
  <c r="J344" i="7"/>
  <c r="C300" i="7"/>
  <c r="K339" i="7"/>
  <c r="D295" i="7"/>
  <c r="L334" i="7"/>
  <c r="E290" i="7"/>
  <c r="M329" i="7"/>
  <c r="F285" i="7"/>
  <c r="I411" i="7"/>
  <c r="I454" i="7" s="1"/>
  <c r="K323" i="7"/>
  <c r="B406" i="7"/>
  <c r="B449" i="7" s="1"/>
  <c r="H318" i="7"/>
  <c r="K315" i="7"/>
  <c r="J269" i="7"/>
  <c r="D267" i="7"/>
  <c r="G264" i="7"/>
  <c r="E305" i="7"/>
  <c r="K330" i="7"/>
  <c r="H321" i="7"/>
  <c r="C314" i="7"/>
  <c r="H413" i="7"/>
  <c r="K387" i="7"/>
  <c r="K516" i="7" s="1"/>
  <c r="K301" i="7"/>
  <c r="I291" i="7"/>
  <c r="L276" i="7"/>
  <c r="D311" i="7"/>
  <c r="J311" i="7"/>
  <c r="F342" i="7"/>
  <c r="L297" i="7"/>
  <c r="I296" i="7"/>
  <c r="D336" i="7"/>
  <c r="N334" i="7"/>
  <c r="G290" i="7"/>
  <c r="L328" i="7"/>
  <c r="E284" i="7"/>
  <c r="J322" i="7"/>
  <c r="C278" i="7"/>
  <c r="M276" i="7"/>
  <c r="H316" i="7"/>
  <c r="E315" i="7"/>
  <c r="K270" i="7"/>
  <c r="C309" i="7"/>
  <c r="I264" i="7"/>
  <c r="K414" i="7"/>
  <c r="K457" i="7" s="1"/>
  <c r="M275" i="7"/>
  <c r="H452" i="7"/>
  <c r="B294" i="7"/>
  <c r="N270" i="7"/>
  <c r="D309" i="7"/>
  <c r="K306" i="7"/>
  <c r="I343" i="7"/>
  <c r="B299" i="7"/>
  <c r="G337" i="7"/>
  <c r="M292" i="7"/>
  <c r="J291" i="7"/>
  <c r="E331" i="7"/>
  <c r="B330" i="7"/>
  <c r="H285" i="7"/>
  <c r="M323" i="7"/>
  <c r="F279" i="7"/>
  <c r="K317" i="7"/>
  <c r="D273" i="7"/>
  <c r="N271" i="7"/>
  <c r="I311" i="7"/>
  <c r="F310" i="7"/>
  <c r="L265" i="7"/>
  <c r="L452" i="7"/>
  <c r="K500" i="7"/>
  <c r="L280" i="7"/>
  <c r="H300" i="7"/>
  <c r="N309" i="7"/>
  <c r="I310" i="7"/>
  <c r="M360" i="7"/>
  <c r="M403" i="7"/>
  <c r="I509" i="7"/>
  <c r="F422" i="7"/>
  <c r="F465" i="7" s="1"/>
  <c r="C507" i="7"/>
  <c r="M419" i="7"/>
  <c r="M462" i="7" s="1"/>
  <c r="J273" i="7"/>
  <c r="G401" i="7"/>
  <c r="G444" i="7" s="1"/>
  <c r="L392" i="7"/>
  <c r="M387" i="7"/>
  <c r="M301" i="7"/>
  <c r="M430" i="7"/>
  <c r="D384" i="7"/>
  <c r="D298" i="7"/>
  <c r="D427" i="7"/>
  <c r="H380" i="7"/>
  <c r="H294" i="7"/>
  <c r="H423" i="7"/>
  <c r="E379" i="7"/>
  <c r="E293" i="7"/>
  <c r="E422" i="7"/>
  <c r="D341" i="7"/>
  <c r="J430" i="7"/>
  <c r="J473" i="7" s="1"/>
  <c r="F344" i="7"/>
  <c r="B301" i="7"/>
  <c r="G429" i="7"/>
  <c r="G472" i="7" s="1"/>
  <c r="C343" i="7"/>
  <c r="L299" i="7"/>
  <c r="H514" i="7"/>
  <c r="D428" i="7"/>
  <c r="D471" i="7" s="1"/>
  <c r="M341" i="7"/>
  <c r="I298" i="7"/>
  <c r="N426" i="7"/>
  <c r="N469" i="7" s="1"/>
  <c r="J340" i="7"/>
  <c r="F297" i="7"/>
  <c r="B426" i="7"/>
  <c r="K425" i="7"/>
  <c r="G339" i="7"/>
  <c r="C296" i="7"/>
  <c r="H424" i="7"/>
  <c r="D338" i="7"/>
  <c r="M294" i="7"/>
  <c r="I423" i="7"/>
  <c r="I466" i="7" s="1"/>
  <c r="E423" i="7"/>
  <c r="N336" i="7"/>
  <c r="J293" i="7"/>
  <c r="B422" i="7"/>
  <c r="B465" i="7" s="1"/>
  <c r="K335" i="7"/>
  <c r="G292" i="7"/>
  <c r="C421" i="7"/>
  <c r="C464" i="7" s="1"/>
  <c r="L420" i="7"/>
  <c r="L463" i="7" s="1"/>
  <c r="H334" i="7"/>
  <c r="D291" i="7"/>
  <c r="I419" i="7"/>
  <c r="E333" i="7"/>
  <c r="N289" i="7"/>
  <c r="J504" i="7"/>
  <c r="F418" i="7"/>
  <c r="B332" i="7"/>
  <c r="K288" i="7"/>
  <c r="C417" i="7"/>
  <c r="L330" i="7"/>
  <c r="H287" i="7"/>
  <c r="D416" i="7"/>
  <c r="M415" i="7"/>
  <c r="M458" i="7" s="1"/>
  <c r="I329" i="7"/>
  <c r="E286" i="7"/>
  <c r="J414" i="7"/>
  <c r="J457" i="7" s="1"/>
  <c r="F328" i="7"/>
  <c r="B285" i="7"/>
  <c r="B500" i="7"/>
  <c r="K413" i="7"/>
  <c r="K456" i="7" s="1"/>
  <c r="C327" i="7"/>
  <c r="L283" i="7"/>
  <c r="L498" i="7"/>
  <c r="H412" i="7"/>
  <c r="H455" i="7" s="1"/>
  <c r="M325" i="7"/>
  <c r="I282" i="7"/>
  <c r="I497" i="7"/>
  <c r="E411" i="7"/>
  <c r="E454" i="7" s="1"/>
  <c r="J324" i="7"/>
  <c r="F281" i="7"/>
  <c r="F496" i="7"/>
  <c r="B410" i="7"/>
  <c r="B453" i="7" s="1"/>
  <c r="G323" i="7"/>
  <c r="C280" i="7"/>
  <c r="L494" i="7"/>
  <c r="H451" i="7"/>
  <c r="D322" i="7"/>
  <c r="M321" i="7"/>
  <c r="I278" i="7"/>
  <c r="E450" i="7"/>
  <c r="N406" i="7"/>
  <c r="J320" i="7"/>
  <c r="F406" i="7"/>
  <c r="F449" i="7" s="1"/>
  <c r="K405" i="7"/>
  <c r="G319" i="7"/>
  <c r="C405" i="7"/>
  <c r="C448" i="7" s="1"/>
  <c r="L447" i="7"/>
  <c r="H404" i="7"/>
  <c r="D318" i="7"/>
  <c r="M274" i="7"/>
  <c r="I274" i="7"/>
  <c r="N402" i="7"/>
  <c r="N445" i="7" s="1"/>
  <c r="J316" i="7"/>
  <c r="F273" i="7"/>
  <c r="K401" i="7"/>
  <c r="K444" i="7" s="1"/>
  <c r="G272" i="7"/>
  <c r="C272" i="7"/>
  <c r="L443" i="7"/>
  <c r="H400" i="7"/>
  <c r="H443" i="7" s="1"/>
  <c r="D271" i="7"/>
  <c r="M270" i="7"/>
  <c r="E399" i="7"/>
  <c r="N312" i="7"/>
  <c r="J312" i="7"/>
  <c r="F269" i="7"/>
  <c r="K397" i="7"/>
  <c r="K440" i="7" s="1"/>
  <c r="G311" i="7"/>
  <c r="C268" i="7"/>
  <c r="H310" i="7"/>
  <c r="D310" i="7"/>
  <c r="M266" i="7"/>
  <c r="E309" i="7"/>
  <c r="N308" i="7"/>
  <c r="J265" i="7"/>
  <c r="F437" i="7"/>
  <c r="K393" i="7"/>
  <c r="K436" i="7" s="1"/>
  <c r="G307" i="7"/>
  <c r="C264" i="7"/>
  <c r="L435" i="7"/>
  <c r="H392" i="7"/>
  <c r="H435" i="7" s="1"/>
  <c r="D306" i="7"/>
  <c r="M262" i="7"/>
  <c r="E391" i="7"/>
  <c r="E434" i="7" s="1"/>
  <c r="I387" i="7"/>
  <c r="I344" i="7"/>
  <c r="F386" i="7"/>
  <c r="F343" i="7"/>
  <c r="C385" i="7"/>
  <c r="C342" i="7"/>
  <c r="M383" i="7"/>
  <c r="M340" i="7"/>
  <c r="J382" i="7"/>
  <c r="J339" i="7"/>
  <c r="G381" i="7"/>
  <c r="G338" i="7"/>
  <c r="D380" i="7"/>
  <c r="D337" i="7"/>
  <c r="N378" i="7"/>
  <c r="N335" i="7"/>
  <c r="K377" i="7"/>
  <c r="K334" i="7"/>
  <c r="H376" i="7"/>
  <c r="H333" i="7"/>
  <c r="E375" i="7"/>
  <c r="E332" i="7"/>
  <c r="B374" i="7"/>
  <c r="B417" i="7"/>
  <c r="B331" i="7"/>
  <c r="L372" i="7"/>
  <c r="L415" i="7"/>
  <c r="L329" i="7"/>
  <c r="I371" i="7"/>
  <c r="I328" i="7"/>
  <c r="F370" i="7"/>
  <c r="F413" i="7"/>
  <c r="F327" i="7"/>
  <c r="C369" i="7"/>
  <c r="C412" i="7"/>
  <c r="C326" i="7"/>
  <c r="M367" i="7"/>
  <c r="M410" i="7"/>
  <c r="M324" i="7"/>
  <c r="J366" i="7"/>
  <c r="J409" i="7"/>
  <c r="J323" i="7"/>
  <c r="G365" i="7"/>
  <c r="G408" i="7"/>
  <c r="G322" i="7"/>
  <c r="D364" i="7"/>
  <c r="D407" i="7"/>
  <c r="D321" i="7"/>
  <c r="N362" i="7"/>
  <c r="N405" i="7"/>
  <c r="N319" i="7"/>
  <c r="K361" i="7"/>
  <c r="K404" i="7"/>
  <c r="K318" i="7"/>
  <c r="H360" i="7"/>
  <c r="H403" i="7"/>
  <c r="H317" i="7"/>
  <c r="E359" i="7"/>
  <c r="E402" i="7"/>
  <c r="E316" i="7"/>
  <c r="B358" i="7"/>
  <c r="B401" i="7"/>
  <c r="B315" i="7"/>
  <c r="L356" i="7"/>
  <c r="L399" i="7"/>
  <c r="L313" i="7"/>
  <c r="I355" i="7"/>
  <c r="I398" i="7"/>
  <c r="I312" i="7"/>
  <c r="F354" i="7"/>
  <c r="F397" i="7"/>
  <c r="F311" i="7"/>
  <c r="C353" i="7"/>
  <c r="C396" i="7"/>
  <c r="C310" i="7"/>
  <c r="M351" i="7"/>
  <c r="M394" i="7"/>
  <c r="M308" i="7"/>
  <c r="J350" i="7"/>
  <c r="J393" i="7"/>
  <c r="J307" i="7"/>
  <c r="G349" i="7"/>
  <c r="G392" i="7"/>
  <c r="G306" i="7"/>
  <c r="D348" i="7"/>
  <c r="D391" i="7"/>
  <c r="D305" i="7"/>
  <c r="I430" i="7"/>
  <c r="C428" i="7"/>
  <c r="J425" i="7"/>
  <c r="D423" i="7"/>
  <c r="K420" i="7"/>
  <c r="E418" i="7"/>
  <c r="L286" i="7"/>
  <c r="M281" i="7"/>
  <c r="N276" i="7"/>
  <c r="B272" i="7"/>
  <c r="C267" i="7"/>
  <c r="D262" i="7"/>
  <c r="L408" i="7"/>
  <c r="L451" i="7" s="1"/>
  <c r="J418" i="7"/>
  <c r="J461" i="7" s="1"/>
  <c r="G487" i="7"/>
  <c r="D400" i="7"/>
  <c r="D443" i="7" s="1"/>
  <c r="N269" i="7"/>
  <c r="H267" i="7"/>
  <c r="I305" i="7"/>
  <c r="J386" i="7"/>
  <c r="J300" i="7"/>
  <c r="J429" i="7"/>
  <c r="N382" i="7"/>
  <c r="N296" i="7"/>
  <c r="N425" i="7"/>
  <c r="B378" i="7"/>
  <c r="B292" i="7"/>
  <c r="B421" i="7"/>
  <c r="I375" i="7"/>
  <c r="I289" i="7"/>
  <c r="I418" i="7"/>
  <c r="N301" i="7"/>
  <c r="F430" i="7"/>
  <c r="F473" i="7" s="1"/>
  <c r="B344" i="7"/>
  <c r="K300" i="7"/>
  <c r="C429" i="7"/>
  <c r="C472" i="7" s="1"/>
  <c r="L342" i="7"/>
  <c r="H299" i="7"/>
  <c r="M427" i="7"/>
  <c r="M470" i="7" s="1"/>
  <c r="I341" i="7"/>
  <c r="E298" i="7"/>
  <c r="J426" i="7"/>
  <c r="J469" i="7" s="1"/>
  <c r="F340" i="7"/>
  <c r="B297" i="7"/>
  <c r="B469" i="7"/>
  <c r="K468" i="7"/>
  <c r="G425" i="7"/>
  <c r="G468" i="7" s="1"/>
  <c r="C339" i="7"/>
  <c r="L295" i="7"/>
  <c r="H467" i="7"/>
  <c r="D424" i="7"/>
  <c r="D467" i="7" s="1"/>
  <c r="M337" i="7"/>
  <c r="I294" i="7"/>
  <c r="E466" i="7"/>
  <c r="N422" i="7"/>
  <c r="N465" i="7" s="1"/>
  <c r="J336" i="7"/>
  <c r="F293" i="7"/>
  <c r="K421" i="7"/>
  <c r="K464" i="7" s="1"/>
  <c r="G335" i="7"/>
  <c r="C292" i="7"/>
  <c r="H420" i="7"/>
  <c r="H463" i="7" s="1"/>
  <c r="D334" i="7"/>
  <c r="M290" i="7"/>
  <c r="I462" i="7"/>
  <c r="E419" i="7"/>
  <c r="E462" i="7" s="1"/>
  <c r="N332" i="7"/>
  <c r="J289" i="7"/>
  <c r="F461" i="7"/>
  <c r="B418" i="7"/>
  <c r="B461" i="7" s="1"/>
  <c r="K331" i="7"/>
  <c r="G288" i="7"/>
  <c r="C460" i="7"/>
  <c r="L416" i="7"/>
  <c r="L459" i="7" s="1"/>
  <c r="H330" i="7"/>
  <c r="D287" i="7"/>
  <c r="D459" i="7"/>
  <c r="I415" i="7"/>
  <c r="I458" i="7" s="1"/>
  <c r="E329" i="7"/>
  <c r="N285" i="7"/>
  <c r="F414" i="7"/>
  <c r="F457" i="7" s="1"/>
  <c r="B328" i="7"/>
  <c r="K284" i="7"/>
  <c r="K499" i="7"/>
  <c r="G413" i="7"/>
  <c r="G456" i="7" s="1"/>
  <c r="C413" i="7"/>
  <c r="C456" i="7" s="1"/>
  <c r="L326" i="7"/>
  <c r="H283" i="7"/>
  <c r="D412" i="7"/>
  <c r="D455" i="7" s="1"/>
  <c r="M411" i="7"/>
  <c r="M454" i="7" s="1"/>
  <c r="I325" i="7"/>
  <c r="E282" i="7"/>
  <c r="N410" i="7"/>
  <c r="N453" i="7" s="1"/>
  <c r="J410" i="7"/>
  <c r="J453" i="7" s="1"/>
  <c r="F324" i="7"/>
  <c r="B281" i="7"/>
  <c r="K409" i="7"/>
  <c r="K452" i="7" s="1"/>
  <c r="G409" i="7"/>
  <c r="G452" i="7" s="1"/>
  <c r="C323" i="7"/>
  <c r="L279" i="7"/>
  <c r="H279" i="7"/>
  <c r="D451" i="7"/>
  <c r="M407" i="7"/>
  <c r="M450" i="7" s="1"/>
  <c r="I321" i="7"/>
  <c r="E278" i="7"/>
  <c r="N449" i="7"/>
  <c r="J406" i="7"/>
  <c r="J449" i="7" s="1"/>
  <c r="F277" i="7"/>
  <c r="B277" i="7"/>
  <c r="K448" i="7"/>
  <c r="G405" i="7"/>
  <c r="G448" i="7" s="1"/>
  <c r="C276" i="7"/>
  <c r="L275" i="7"/>
  <c r="H447" i="7"/>
  <c r="D404" i="7"/>
  <c r="M317" i="7"/>
  <c r="I317" i="7"/>
  <c r="E274" i="7"/>
  <c r="J402" i="7"/>
  <c r="J445" i="7" s="1"/>
  <c r="F316" i="7"/>
  <c r="B273" i="7"/>
  <c r="G315" i="7"/>
  <c r="C315" i="7"/>
  <c r="L271" i="7"/>
  <c r="D314" i="7"/>
  <c r="M313" i="7"/>
  <c r="I270" i="7"/>
  <c r="E442" i="7"/>
  <c r="J398" i="7"/>
  <c r="J441" i="7" s="1"/>
  <c r="F312" i="7"/>
  <c r="B269" i="7"/>
  <c r="G397" i="7"/>
  <c r="G440" i="7" s="1"/>
  <c r="C311" i="7"/>
  <c r="L267" i="7"/>
  <c r="D396" i="7"/>
  <c r="D439" i="7" s="1"/>
  <c r="M309" i="7"/>
  <c r="I266" i="7"/>
  <c r="N394" i="7"/>
  <c r="N437" i="7" s="1"/>
  <c r="J308" i="7"/>
  <c r="F265" i="7"/>
  <c r="G393" i="7"/>
  <c r="G436" i="7" s="1"/>
  <c r="C307" i="7"/>
  <c r="L263" i="7"/>
  <c r="D392" i="7"/>
  <c r="M305" i="7"/>
  <c r="I391" i="7"/>
  <c r="I434" i="7" s="1"/>
  <c r="E387" i="7"/>
  <c r="E301" i="7"/>
  <c r="B386" i="7"/>
  <c r="B300" i="7"/>
  <c r="L384" i="7"/>
  <c r="L298" i="7"/>
  <c r="I383" i="7"/>
  <c r="I297" i="7"/>
  <c r="F382" i="7"/>
  <c r="F296" i="7"/>
  <c r="C381" i="7"/>
  <c r="C295" i="7"/>
  <c r="M379" i="7"/>
  <c r="M293" i="7"/>
  <c r="J378" i="7"/>
  <c r="J292" i="7"/>
  <c r="G377" i="7"/>
  <c r="G291" i="7"/>
  <c r="D376" i="7"/>
  <c r="D290" i="7"/>
  <c r="N460" i="7"/>
  <c r="M344" i="7"/>
  <c r="F300" i="7"/>
  <c r="B429" i="7"/>
  <c r="M297" i="7"/>
  <c r="I426" i="7"/>
  <c r="N339" i="7"/>
  <c r="G295" i="7"/>
  <c r="C424" i="7"/>
  <c r="H337" i="7"/>
  <c r="N292" i="7"/>
  <c r="J421" i="7"/>
  <c r="B335" i="7"/>
  <c r="H290" i="7"/>
  <c r="D419" i="7"/>
  <c r="I332" i="7"/>
  <c r="I285" i="7"/>
  <c r="J280" i="7"/>
  <c r="K275" i="7"/>
  <c r="L270" i="7"/>
  <c r="M265" i="7"/>
  <c r="M386" i="7"/>
  <c r="M343" i="7"/>
  <c r="M300" i="7"/>
  <c r="J385" i="7"/>
  <c r="J342" i="7"/>
  <c r="J299" i="7"/>
  <c r="G384" i="7"/>
  <c r="G341" i="7"/>
  <c r="G298" i="7"/>
  <c r="D383" i="7"/>
  <c r="D340" i="7"/>
  <c r="D297" i="7"/>
  <c r="N381" i="7"/>
  <c r="N338" i="7"/>
  <c r="N295" i="7"/>
  <c r="K380" i="7"/>
  <c r="K337" i="7"/>
  <c r="K294" i="7"/>
  <c r="H379" i="7"/>
  <c r="H336" i="7"/>
  <c r="H293" i="7"/>
  <c r="E378" i="7"/>
  <c r="E335" i="7"/>
  <c r="E292" i="7"/>
  <c r="B377" i="7"/>
  <c r="B334" i="7"/>
  <c r="B291" i="7"/>
  <c r="L375" i="7"/>
  <c r="L332" i="7"/>
  <c r="L289" i="7"/>
  <c r="I374" i="7"/>
  <c r="I331" i="7"/>
  <c r="I288" i="7"/>
  <c r="F373" i="7"/>
  <c r="F330" i="7"/>
  <c r="F287" i="7"/>
  <c r="C372" i="7"/>
  <c r="C329" i="7"/>
  <c r="C286" i="7"/>
  <c r="M370" i="7"/>
  <c r="M327" i="7"/>
  <c r="M284" i="7"/>
  <c r="J369" i="7"/>
  <c r="J326" i="7"/>
  <c r="J283" i="7"/>
  <c r="G368" i="7"/>
  <c r="G325" i="7"/>
  <c r="G282" i="7"/>
  <c r="D367" i="7"/>
  <c r="D324" i="7"/>
  <c r="D281" i="7"/>
  <c r="N365" i="7"/>
  <c r="N322" i="7"/>
  <c r="N279" i="7"/>
  <c r="K364" i="7"/>
  <c r="K321" i="7"/>
  <c r="K278" i="7"/>
  <c r="H363" i="7"/>
  <c r="H320" i="7"/>
  <c r="H277" i="7"/>
  <c r="E362" i="7"/>
  <c r="E319" i="7"/>
  <c r="E276" i="7"/>
  <c r="B361" i="7"/>
  <c r="B318" i="7"/>
  <c r="B275" i="7"/>
  <c r="L359" i="7"/>
  <c r="L316" i="7"/>
  <c r="L273" i="7"/>
  <c r="I358" i="7"/>
  <c r="I315" i="7"/>
  <c r="I272" i="7"/>
  <c r="F357" i="7"/>
  <c r="F314" i="7"/>
  <c r="F271" i="7"/>
  <c r="C356" i="7"/>
  <c r="C313" i="7"/>
  <c r="C270" i="7"/>
  <c r="M354" i="7"/>
  <c r="M311" i="7"/>
  <c r="M268" i="7"/>
  <c r="J353" i="7"/>
  <c r="J310" i="7"/>
  <c r="J267" i="7"/>
  <c r="G352" i="7"/>
  <c r="G309" i="7"/>
  <c r="G266" i="7"/>
  <c r="D351" i="7"/>
  <c r="D308" i="7"/>
  <c r="D265" i="7"/>
  <c r="N349" i="7"/>
  <c r="N306" i="7"/>
  <c r="N263" i="7"/>
  <c r="K348" i="7"/>
  <c r="K305" i="7"/>
  <c r="K262" i="7"/>
  <c r="J428" i="7"/>
  <c r="K423" i="7"/>
  <c r="L418" i="7"/>
  <c r="M413" i="7"/>
  <c r="N408" i="7"/>
  <c r="B404" i="7"/>
  <c r="C399" i="7"/>
  <c r="D394" i="7"/>
  <c r="K383" i="7"/>
  <c r="K340" i="7"/>
  <c r="K426" i="7"/>
  <c r="K297" i="7"/>
  <c r="L378" i="7"/>
  <c r="L335" i="7"/>
  <c r="L421" i="7"/>
  <c r="D370" i="7"/>
  <c r="D284" i="7"/>
  <c r="D413" i="7"/>
  <c r="E365" i="7"/>
  <c r="E279" i="7"/>
  <c r="E408" i="7"/>
  <c r="F360" i="7"/>
  <c r="F317" i="7"/>
  <c r="F403" i="7"/>
  <c r="K351" i="7"/>
  <c r="K308" i="7"/>
  <c r="K394" i="7"/>
  <c r="K265" i="7"/>
  <c r="B351" i="7"/>
  <c r="B394" i="7"/>
  <c r="N430" i="7"/>
  <c r="N473" i="7" s="1"/>
  <c r="K429" i="7"/>
  <c r="K472" i="7" s="1"/>
  <c r="H428" i="7"/>
  <c r="H471" i="7" s="1"/>
  <c r="E427" i="7"/>
  <c r="E470" i="7" s="1"/>
  <c r="L424" i="7"/>
  <c r="L467" i="7" s="1"/>
  <c r="G417" i="7"/>
  <c r="G460" i="7" s="1"/>
  <c r="N414" i="7"/>
  <c r="N457" i="7" s="1"/>
  <c r="J488" i="7"/>
  <c r="D486" i="7"/>
  <c r="K311" i="7"/>
  <c r="E266" i="7"/>
  <c r="G385" i="7"/>
  <c r="G299" i="7"/>
  <c r="G428" i="7"/>
  <c r="K381" i="7"/>
  <c r="K295" i="7"/>
  <c r="K424" i="7"/>
  <c r="L376" i="7"/>
  <c r="L290" i="7"/>
  <c r="L419" i="7"/>
  <c r="K338" i="7"/>
  <c r="E336" i="7"/>
  <c r="L333" i="7"/>
  <c r="C387" i="7"/>
  <c r="C430" i="7"/>
  <c r="C344" i="7"/>
  <c r="C301" i="7"/>
  <c r="N398" i="7"/>
  <c r="N441" i="7" s="1"/>
  <c r="N344" i="7"/>
  <c r="J301" i="7"/>
  <c r="B430" i="7"/>
  <c r="B473" i="7" s="1"/>
  <c r="K343" i="7"/>
  <c r="G300" i="7"/>
  <c r="L428" i="7"/>
  <c r="L471" i="7" s="1"/>
  <c r="H342" i="7"/>
  <c r="D299" i="7"/>
  <c r="I427" i="7"/>
  <c r="I470" i="7" s="1"/>
  <c r="E341" i="7"/>
  <c r="N297" i="7"/>
  <c r="F426" i="7"/>
  <c r="F469" i="7" s="1"/>
  <c r="B340" i="7"/>
  <c r="K296" i="7"/>
  <c r="C425" i="7"/>
  <c r="C468" i="7" s="1"/>
  <c r="L338" i="7"/>
  <c r="H295" i="7"/>
  <c r="M423" i="7"/>
  <c r="M466" i="7" s="1"/>
  <c r="I337" i="7"/>
  <c r="E294" i="7"/>
  <c r="J422" i="7"/>
  <c r="J465" i="7" s="1"/>
  <c r="F336" i="7"/>
  <c r="B293" i="7"/>
  <c r="G421" i="7"/>
  <c r="G464" i="7" s="1"/>
  <c r="C335" i="7"/>
  <c r="L291" i="7"/>
  <c r="D420" i="7"/>
  <c r="D463" i="7" s="1"/>
  <c r="M333" i="7"/>
  <c r="I290" i="7"/>
  <c r="N418" i="7"/>
  <c r="N461" i="7" s="1"/>
  <c r="J332" i="7"/>
  <c r="F289" i="7"/>
  <c r="K417" i="7"/>
  <c r="K460" i="7" s="1"/>
  <c r="G331" i="7"/>
  <c r="C288" i="7"/>
  <c r="H416" i="7"/>
  <c r="H459" i="7" s="1"/>
  <c r="D330" i="7"/>
  <c r="M286" i="7"/>
  <c r="E415" i="7"/>
  <c r="E458" i="7" s="1"/>
  <c r="N328" i="7"/>
  <c r="J285" i="7"/>
  <c r="K327" i="7"/>
  <c r="G284" i="7"/>
  <c r="H326" i="7"/>
  <c r="D283" i="7"/>
  <c r="E325" i="7"/>
  <c r="N281" i="7"/>
  <c r="B324" i="7"/>
  <c r="K280" i="7"/>
  <c r="C409" i="7"/>
  <c r="C452" i="7" s="1"/>
  <c r="L322" i="7"/>
  <c r="H322" i="7"/>
  <c r="D279" i="7"/>
  <c r="I407" i="7"/>
  <c r="I450" i="7" s="1"/>
  <c r="E321" i="7"/>
  <c r="N277" i="7"/>
  <c r="F320" i="7"/>
  <c r="B320" i="7"/>
  <c r="K276" i="7"/>
  <c r="C319" i="7"/>
  <c r="L318" i="7"/>
  <c r="H275" i="7"/>
  <c r="I403" i="7"/>
  <c r="I446" i="7" s="1"/>
  <c r="E317" i="7"/>
  <c r="N273" i="7"/>
  <c r="F402" i="7"/>
  <c r="F445" i="7" s="1"/>
  <c r="B316" i="7"/>
  <c r="K272" i="7"/>
  <c r="C401" i="7"/>
  <c r="C444" i="7" s="1"/>
  <c r="L314" i="7"/>
  <c r="H271" i="7"/>
  <c r="M399" i="7"/>
  <c r="M442" i="7" s="1"/>
  <c r="I313" i="7"/>
  <c r="E270" i="7"/>
  <c r="F398" i="7"/>
  <c r="F441" i="7" s="1"/>
  <c r="B312" i="7"/>
  <c r="K268" i="7"/>
  <c r="C397" i="7"/>
  <c r="C440" i="7" s="1"/>
  <c r="L310" i="7"/>
  <c r="H396" i="7"/>
  <c r="H439" i="7" s="1"/>
  <c r="M395" i="7"/>
  <c r="M438" i="7" s="1"/>
  <c r="I309" i="7"/>
  <c r="E395" i="7"/>
  <c r="E438" i="7" s="1"/>
  <c r="J394" i="7"/>
  <c r="J437" i="7" s="1"/>
  <c r="F308" i="7"/>
  <c r="B265" i="7"/>
  <c r="K264" i="7"/>
  <c r="C393" i="7"/>
  <c r="C436" i="7" s="1"/>
  <c r="L306" i="7"/>
  <c r="H263" i="7"/>
  <c r="M391" i="7"/>
  <c r="M434" i="7" s="1"/>
  <c r="I262" i="7"/>
  <c r="E262" i="7"/>
  <c r="N386" i="7"/>
  <c r="N343" i="7"/>
  <c r="N429" i="7"/>
  <c r="K385" i="7"/>
  <c r="K428" i="7"/>
  <c r="H384" i="7"/>
  <c r="H341" i="7"/>
  <c r="H427" i="7"/>
  <c r="E383" i="7"/>
  <c r="E340" i="7"/>
  <c r="E426" i="7"/>
  <c r="B382" i="7"/>
  <c r="B339" i="7"/>
  <c r="B425" i="7"/>
  <c r="L380" i="7"/>
  <c r="L423" i="7"/>
  <c r="I379" i="7"/>
  <c r="I336" i="7"/>
  <c r="I422" i="7"/>
  <c r="F378" i="7"/>
  <c r="F335" i="7"/>
  <c r="F421" i="7"/>
  <c r="C377" i="7"/>
  <c r="C334" i="7"/>
  <c r="C420" i="7"/>
  <c r="M375" i="7"/>
  <c r="M332" i="7"/>
  <c r="M418" i="7"/>
  <c r="J374" i="7"/>
  <c r="J331" i="7"/>
  <c r="J288" i="7"/>
  <c r="J417" i="7"/>
  <c r="G373" i="7"/>
  <c r="G330" i="7"/>
  <c r="G287" i="7"/>
  <c r="G416" i="7"/>
  <c r="D372" i="7"/>
  <c r="D329" i="7"/>
  <c r="D286" i="7"/>
  <c r="D415" i="7"/>
  <c r="N370" i="7"/>
  <c r="N327" i="7"/>
  <c r="N284" i="7"/>
  <c r="K369" i="7"/>
  <c r="K326" i="7"/>
  <c r="K283" i="7"/>
  <c r="H368" i="7"/>
  <c r="H325" i="7"/>
  <c r="H282" i="7"/>
  <c r="E367" i="7"/>
  <c r="E324" i="7"/>
  <c r="E281" i="7"/>
  <c r="B366" i="7"/>
  <c r="B323" i="7"/>
  <c r="B280" i="7"/>
  <c r="L364" i="7"/>
  <c r="L321" i="7"/>
  <c r="L278" i="7"/>
  <c r="I363" i="7"/>
  <c r="I320" i="7"/>
  <c r="I277" i="7"/>
  <c r="F362" i="7"/>
  <c r="F319" i="7"/>
  <c r="F276" i="7"/>
  <c r="C361" i="7"/>
  <c r="C318" i="7"/>
  <c r="C275" i="7"/>
  <c r="M359" i="7"/>
  <c r="M316" i="7"/>
  <c r="M273" i="7"/>
  <c r="J358" i="7"/>
  <c r="J315" i="7"/>
  <c r="J272" i="7"/>
  <c r="G357" i="7"/>
  <c r="G314" i="7"/>
  <c r="G271" i="7"/>
  <c r="D356" i="7"/>
  <c r="D313" i="7"/>
  <c r="D270" i="7"/>
  <c r="N354" i="7"/>
  <c r="N311" i="7"/>
  <c r="N268" i="7"/>
  <c r="K353" i="7"/>
  <c r="K310" i="7"/>
  <c r="K267" i="7"/>
  <c r="H352" i="7"/>
  <c r="H309" i="7"/>
  <c r="H266" i="7"/>
  <c r="E351" i="7"/>
  <c r="E308" i="7"/>
  <c r="E265" i="7"/>
  <c r="B350" i="7"/>
  <c r="B307" i="7"/>
  <c r="B264" i="7"/>
  <c r="L348" i="7"/>
  <c r="L305" i="7"/>
  <c r="L262" i="7"/>
  <c r="E344" i="7"/>
  <c r="F429" i="7"/>
  <c r="K299" i="7"/>
  <c r="L341" i="7"/>
  <c r="M426" i="7"/>
  <c r="E297" i="7"/>
  <c r="F339" i="7"/>
  <c r="G424" i="7"/>
  <c r="L294" i="7"/>
  <c r="M336" i="7"/>
  <c r="N421" i="7"/>
  <c r="F292" i="7"/>
  <c r="G334" i="7"/>
  <c r="H419" i="7"/>
  <c r="M289" i="7"/>
  <c r="B288" i="7"/>
  <c r="I414" i="7"/>
  <c r="F284" i="7"/>
  <c r="H411" i="7"/>
  <c r="G279" i="7"/>
  <c r="I406" i="7"/>
  <c r="H274" i="7"/>
  <c r="J401" i="7"/>
  <c r="I269" i="7"/>
  <c r="K396" i="7"/>
  <c r="J264" i="7"/>
  <c r="L391" i="7"/>
  <c r="G427" i="7"/>
  <c r="H422" i="7"/>
  <c r="I417" i="7"/>
  <c r="J412" i="7"/>
  <c r="K407" i="7"/>
  <c r="L402" i="7"/>
  <c r="M397" i="7"/>
  <c r="N392" i="7"/>
  <c r="L382" i="7"/>
  <c r="L425" i="7"/>
  <c r="L339" i="7"/>
  <c r="M377" i="7"/>
  <c r="M291" i="7"/>
  <c r="M420" i="7"/>
  <c r="N372" i="7"/>
  <c r="N286" i="7"/>
  <c r="N415" i="7"/>
  <c r="B368" i="7"/>
  <c r="B325" i="7"/>
  <c r="B282" i="7"/>
  <c r="C363" i="7"/>
  <c r="C320" i="7"/>
  <c r="C277" i="7"/>
  <c r="D358" i="7"/>
  <c r="D315" i="7"/>
  <c r="D272" i="7"/>
  <c r="E353" i="7"/>
  <c r="E310" i="7"/>
  <c r="E267" i="7"/>
  <c r="F348" i="7"/>
  <c r="F305" i="7"/>
  <c r="F262" i="7"/>
  <c r="B411" i="7"/>
  <c r="C406" i="7"/>
  <c r="M334" i="7"/>
  <c r="E396" i="7"/>
  <c r="F391" i="7"/>
  <c r="N288" i="7"/>
  <c r="N503" i="7"/>
  <c r="F417" i="7"/>
  <c r="K287" i="7"/>
  <c r="C416" i="7"/>
  <c r="H286" i="7"/>
  <c r="M414" i="7"/>
  <c r="M457" i="7" s="1"/>
  <c r="E285" i="7"/>
  <c r="J327" i="7"/>
  <c r="B327" i="7"/>
  <c r="G412" i="7"/>
  <c r="G455" i="7" s="1"/>
  <c r="L325" i="7"/>
  <c r="D411" i="7"/>
  <c r="I324" i="7"/>
  <c r="N409" i="7"/>
  <c r="N452" i="7" s="1"/>
  <c r="F323" i="7"/>
  <c r="K408" i="7"/>
  <c r="C322" i="7"/>
  <c r="H407" i="7"/>
  <c r="H450" i="7" s="1"/>
  <c r="M277" i="7"/>
  <c r="E406" i="7"/>
  <c r="J276" i="7"/>
  <c r="B405" i="7"/>
  <c r="B448" i="7" s="1"/>
  <c r="G275" i="7"/>
  <c r="L403" i="7"/>
  <c r="D274" i="7"/>
  <c r="I402" i="7"/>
  <c r="I445" i="7" s="1"/>
  <c r="N272" i="7"/>
  <c r="F401" i="7"/>
  <c r="K271" i="7"/>
  <c r="C400" i="7"/>
  <c r="C443" i="7" s="1"/>
  <c r="H270" i="7"/>
  <c r="M398" i="7"/>
  <c r="E269" i="7"/>
  <c r="J397" i="7"/>
  <c r="J440" i="7" s="1"/>
  <c r="B268" i="7"/>
  <c r="G396" i="7"/>
  <c r="L266" i="7"/>
  <c r="D395" i="7"/>
  <c r="D438" i="7" s="1"/>
  <c r="I265" i="7"/>
  <c r="N393" i="7"/>
  <c r="N436" i="7" s="1"/>
  <c r="F264" i="7"/>
  <c r="K392" i="7"/>
  <c r="K435" i="7" s="1"/>
  <c r="C263" i="7"/>
  <c r="H391" i="7"/>
  <c r="H434" i="7" s="1"/>
  <c r="L430" i="7"/>
  <c r="H344" i="7"/>
  <c r="D301" i="7"/>
  <c r="I429" i="7"/>
  <c r="E343" i="7"/>
  <c r="N299" i="7"/>
  <c r="F428" i="7"/>
  <c r="F471" i="7" s="1"/>
  <c r="B342" i="7"/>
  <c r="K298" i="7"/>
  <c r="C427" i="7"/>
  <c r="C470" i="7" s="1"/>
  <c r="L340" i="7"/>
  <c r="H297" i="7"/>
  <c r="M425" i="7"/>
  <c r="I339" i="7"/>
  <c r="E296" i="7"/>
  <c r="J424" i="7"/>
  <c r="F338" i="7"/>
  <c r="B295" i="7"/>
  <c r="G423" i="7"/>
  <c r="G466" i="7" s="1"/>
  <c r="C337" i="7"/>
  <c r="L293" i="7"/>
  <c r="D422" i="7"/>
  <c r="D465" i="7" s="1"/>
  <c r="M335" i="7"/>
  <c r="I292" i="7"/>
  <c r="N420" i="7"/>
  <c r="J334" i="7"/>
  <c r="F291" i="7"/>
  <c r="K419" i="7"/>
  <c r="G333" i="7"/>
  <c r="C290" i="7"/>
  <c r="H418" i="7"/>
  <c r="H461" i="7" s="1"/>
  <c r="D332" i="7"/>
  <c r="M288" i="7"/>
  <c r="E417" i="7"/>
  <c r="E460" i="7" s="1"/>
  <c r="N330" i="7"/>
  <c r="J287" i="7"/>
  <c r="B416" i="7"/>
  <c r="K329" i="7"/>
  <c r="G286" i="7"/>
  <c r="L414" i="7"/>
  <c r="H328" i="7"/>
  <c r="D285" i="7"/>
  <c r="I413" i="7"/>
  <c r="I456" i="7" s="1"/>
  <c r="E327" i="7"/>
  <c r="N283" i="7"/>
  <c r="F412" i="7"/>
  <c r="F455" i="7" s="1"/>
  <c r="B326" i="7"/>
  <c r="K282" i="7"/>
  <c r="C411" i="7"/>
  <c r="L324" i="7"/>
  <c r="H281" i="7"/>
  <c r="M409" i="7"/>
  <c r="I323" i="7"/>
  <c r="E280" i="7"/>
  <c r="J408" i="7"/>
  <c r="J451" i="7" s="1"/>
  <c r="F322" i="7"/>
  <c r="B279" i="7"/>
  <c r="G407" i="7"/>
  <c r="G450" i="7" s="1"/>
  <c r="C321" i="7"/>
  <c r="L277" i="7"/>
  <c r="D406" i="7"/>
  <c r="M319" i="7"/>
  <c r="I276" i="7"/>
  <c r="N404" i="7"/>
  <c r="J318" i="7"/>
  <c r="F275" i="7"/>
  <c r="K403" i="7"/>
  <c r="K446" i="7" s="1"/>
  <c r="G317" i="7"/>
  <c r="C274" i="7"/>
  <c r="H402" i="7"/>
  <c r="H445" i="7" s="1"/>
  <c r="D316" i="7"/>
  <c r="M272" i="7"/>
  <c r="E401" i="7"/>
  <c r="N314" i="7"/>
  <c r="J271" i="7"/>
  <c r="B400" i="7"/>
  <c r="K313" i="7"/>
  <c r="G270" i="7"/>
  <c r="L398" i="7"/>
  <c r="L441" i="7" s="1"/>
  <c r="H312" i="7"/>
  <c r="D269" i="7"/>
  <c r="I397" i="7"/>
  <c r="I440" i="7" s="1"/>
  <c r="E311" i="7"/>
  <c r="N267" i="7"/>
  <c r="F396" i="7"/>
  <c r="B310" i="7"/>
  <c r="K266" i="7"/>
  <c r="C395" i="7"/>
  <c r="L308" i="7"/>
  <c r="H265" i="7"/>
  <c r="M393" i="7"/>
  <c r="M436" i="7" s="1"/>
  <c r="I307" i="7"/>
  <c r="E264" i="7"/>
  <c r="J392" i="7"/>
  <c r="J435" i="7" s="1"/>
  <c r="F306" i="7"/>
  <c r="B263" i="7"/>
  <c r="G391" i="7"/>
  <c r="C305" i="7"/>
  <c r="J419" i="7"/>
  <c r="J462" i="7" s="1"/>
  <c r="K328" i="7"/>
  <c r="H456" i="7"/>
  <c r="E283" i="7"/>
  <c r="L323" i="7"/>
  <c r="F321" i="7"/>
  <c r="M318" i="7"/>
  <c r="J446" i="7"/>
  <c r="G430" i="7"/>
  <c r="L429" i="7"/>
  <c r="H343" i="7"/>
  <c r="D300" i="7"/>
  <c r="E342" i="7"/>
  <c r="N298" i="7"/>
  <c r="B341" i="7"/>
  <c r="H296" i="7"/>
  <c r="I424" i="7"/>
  <c r="E338" i="7"/>
  <c r="F423" i="7"/>
  <c r="F466" i="7" s="1"/>
  <c r="B337" i="7"/>
  <c r="C422" i="7"/>
  <c r="I334" i="7"/>
  <c r="G418" i="7"/>
  <c r="G461" i="7" s="1"/>
  <c r="D288" i="7"/>
  <c r="G285" i="7"/>
  <c r="N282" i="7"/>
  <c r="N497" i="7"/>
  <c r="H280" i="7"/>
  <c r="H495" i="7"/>
  <c r="B278" i="7"/>
  <c r="L405" i="7"/>
  <c r="L448" i="7" s="1"/>
  <c r="I275" i="7"/>
  <c r="G316" i="7"/>
  <c r="N313" i="7"/>
  <c r="K398" i="7"/>
  <c r="K441" i="7" s="1"/>
  <c r="G312" i="7"/>
  <c r="H397" i="7"/>
  <c r="D268" i="7"/>
  <c r="N395" i="7"/>
  <c r="N438" i="7" s="1"/>
  <c r="B438" i="7"/>
  <c r="H393" i="7"/>
  <c r="H436" i="7" s="1"/>
  <c r="E392" i="7"/>
  <c r="B391" i="7"/>
  <c r="F460" i="7"/>
  <c r="C459" i="7"/>
  <c r="H329" i="7"/>
  <c r="E328" i="7"/>
  <c r="J413" i="7"/>
  <c r="J456" i="7" s="1"/>
  <c r="B284" i="7"/>
  <c r="L282" i="7"/>
  <c r="I281" i="7"/>
  <c r="F280" i="7"/>
  <c r="C279" i="7"/>
  <c r="M320" i="7"/>
  <c r="E449" i="7"/>
  <c r="J319" i="7"/>
  <c r="G318" i="7"/>
  <c r="D317" i="7"/>
  <c r="N315" i="7"/>
  <c r="F444" i="7"/>
  <c r="K314" i="7"/>
  <c r="H313" i="7"/>
  <c r="E312" i="7"/>
  <c r="B311" i="7"/>
  <c r="G439" i="7"/>
  <c r="L309" i="7"/>
  <c r="I308" i="7"/>
  <c r="N479" i="7"/>
  <c r="F307" i="7"/>
  <c r="K478" i="7"/>
  <c r="C306" i="7"/>
  <c r="H477" i="7"/>
  <c r="L473" i="7"/>
  <c r="H430" i="7"/>
  <c r="H473" i="7" s="1"/>
  <c r="D344" i="7"/>
  <c r="I472" i="7"/>
  <c r="E429" i="7"/>
  <c r="E472" i="7" s="1"/>
  <c r="N342" i="7"/>
  <c r="B428" i="7"/>
  <c r="B471" i="7" s="1"/>
  <c r="K341" i="7"/>
  <c r="L426" i="7"/>
  <c r="L469" i="7" s="1"/>
  <c r="H340" i="7"/>
  <c r="M468" i="7"/>
  <c r="I425" i="7"/>
  <c r="I468" i="7" s="1"/>
  <c r="E339" i="7"/>
  <c r="J467" i="7"/>
  <c r="F424" i="7"/>
  <c r="F467" i="7" s="1"/>
  <c r="B338" i="7"/>
  <c r="C423" i="7"/>
  <c r="C466" i="7" s="1"/>
  <c r="L336" i="7"/>
  <c r="M421" i="7"/>
  <c r="M464" i="7" s="1"/>
  <c r="I335" i="7"/>
  <c r="N463" i="7"/>
  <c r="J420" i="7"/>
  <c r="J463" i="7" s="1"/>
  <c r="F334" i="7"/>
  <c r="K462" i="7"/>
  <c r="G419" i="7"/>
  <c r="G462" i="7" s="1"/>
  <c r="C333" i="7"/>
  <c r="D418" i="7"/>
  <c r="D461" i="7" s="1"/>
  <c r="M331" i="7"/>
  <c r="N416" i="7"/>
  <c r="N459" i="7" s="1"/>
  <c r="J330" i="7"/>
  <c r="B459" i="7"/>
  <c r="K415" i="7"/>
  <c r="K458" i="7" s="1"/>
  <c r="G329" i="7"/>
  <c r="L457" i="7"/>
  <c r="H414" i="7"/>
  <c r="H457" i="7" s="1"/>
  <c r="D328" i="7"/>
  <c r="E413" i="7"/>
  <c r="E456" i="7" s="1"/>
  <c r="N326" i="7"/>
  <c r="B412" i="7"/>
  <c r="B455" i="7" s="1"/>
  <c r="K325" i="7"/>
  <c r="C454" i="7"/>
  <c r="L410" i="7"/>
  <c r="L453" i="7" s="1"/>
  <c r="H324" i="7"/>
  <c r="M452" i="7"/>
  <c r="I409" i="7"/>
  <c r="I452" i="7" s="1"/>
  <c r="E323" i="7"/>
  <c r="F408" i="7"/>
  <c r="F451" i="7" s="1"/>
  <c r="B322" i="7"/>
  <c r="C407" i="7"/>
  <c r="C450" i="7" s="1"/>
  <c r="L320" i="7"/>
  <c r="D449" i="7"/>
  <c r="M405" i="7"/>
  <c r="M448" i="7" s="1"/>
  <c r="I319" i="7"/>
  <c r="N447" i="7"/>
  <c r="J404" i="7"/>
  <c r="J447" i="7" s="1"/>
  <c r="F318" i="7"/>
  <c r="G403" i="7"/>
  <c r="G446" i="7" s="1"/>
  <c r="C317" i="7"/>
  <c r="D402" i="7"/>
  <c r="D445" i="7" s="1"/>
  <c r="M315" i="7"/>
  <c r="E444" i="7"/>
  <c r="N400" i="7"/>
  <c r="N443" i="7" s="1"/>
  <c r="J314" i="7"/>
  <c r="B443" i="7"/>
  <c r="K399" i="7"/>
  <c r="K442" i="7" s="1"/>
  <c r="G313" i="7"/>
  <c r="H398" i="7"/>
  <c r="H441" i="7" s="1"/>
  <c r="D312" i="7"/>
  <c r="E397" i="7"/>
  <c r="E440" i="7" s="1"/>
  <c r="N310" i="7"/>
  <c r="F439" i="7"/>
  <c r="B396" i="7"/>
  <c r="B439" i="7" s="1"/>
  <c r="K309" i="7"/>
  <c r="C438" i="7"/>
  <c r="L394" i="7"/>
  <c r="L437" i="7" s="1"/>
  <c r="H308" i="7"/>
  <c r="I393" i="7"/>
  <c r="I436" i="7" s="1"/>
  <c r="E307" i="7"/>
  <c r="F392" i="7"/>
  <c r="F435" i="7" s="1"/>
  <c r="B306" i="7"/>
  <c r="G434" i="7"/>
  <c r="C391" i="7"/>
  <c r="C434" i="7" s="1"/>
  <c r="H284" i="7"/>
  <c r="I279" i="7"/>
  <c r="M404" i="7"/>
  <c r="M447" i="7" s="1"/>
  <c r="J274" i="7"/>
  <c r="G473" i="7"/>
  <c r="L472" i="7"/>
  <c r="H429" i="7"/>
  <c r="H472" i="7" s="1"/>
  <c r="D343" i="7"/>
  <c r="E428" i="7"/>
  <c r="E471" i="7" s="1"/>
  <c r="N341" i="7"/>
  <c r="B427" i="7"/>
  <c r="B470" i="7" s="1"/>
  <c r="H339" i="7"/>
  <c r="I467" i="7"/>
  <c r="E424" i="7"/>
  <c r="E467" i="7" s="1"/>
  <c r="B423" i="7"/>
  <c r="B466" i="7" s="1"/>
  <c r="C465" i="7"/>
  <c r="I420" i="7"/>
  <c r="I463" i="7" s="1"/>
  <c r="F290" i="7"/>
  <c r="D331" i="7"/>
  <c r="G328" i="7"/>
  <c r="N325" i="7"/>
  <c r="K410" i="7"/>
  <c r="K453" i="7" s="1"/>
  <c r="H323" i="7"/>
  <c r="B321" i="7"/>
  <c r="I318" i="7"/>
  <c r="G402" i="7"/>
  <c r="N399" i="7"/>
  <c r="N442" i="7" s="1"/>
  <c r="G398" i="7"/>
  <c r="H440" i="7"/>
  <c r="D397" i="7"/>
  <c r="D440" i="7" s="1"/>
  <c r="B266" i="7"/>
  <c r="L264" i="7"/>
  <c r="I263" i="7"/>
  <c r="E435" i="7"/>
  <c r="B434" i="7"/>
  <c r="I396" i="7"/>
  <c r="I439" i="7" s="1"/>
  <c r="F288" i="7"/>
  <c r="K416" i="7"/>
  <c r="K459" i="7" s="1"/>
  <c r="C287" i="7"/>
  <c r="H415" i="7"/>
  <c r="H458" i="7" s="1"/>
  <c r="M285" i="7"/>
  <c r="E414" i="7"/>
  <c r="E457" i="7" s="1"/>
  <c r="J284" i="7"/>
  <c r="B413" i="7"/>
  <c r="B456" i="7" s="1"/>
  <c r="G326" i="7"/>
  <c r="L411" i="7"/>
  <c r="L454" i="7" s="1"/>
  <c r="D325" i="7"/>
  <c r="I410" i="7"/>
  <c r="I453" i="7" s="1"/>
  <c r="N323" i="7"/>
  <c r="F409" i="7"/>
  <c r="F452" i="7" s="1"/>
  <c r="K322" i="7"/>
  <c r="C408" i="7"/>
  <c r="C451" i="7" s="1"/>
  <c r="H278" i="7"/>
  <c r="M406" i="7"/>
  <c r="M449" i="7" s="1"/>
  <c r="E277" i="7"/>
  <c r="J405" i="7"/>
  <c r="J448" i="7" s="1"/>
  <c r="B276" i="7"/>
  <c r="G404" i="7"/>
  <c r="G447" i="7" s="1"/>
  <c r="L274" i="7"/>
  <c r="D403" i="7"/>
  <c r="D446" i="7" s="1"/>
  <c r="I273" i="7"/>
  <c r="N401" i="7"/>
  <c r="N444" i="7" s="1"/>
  <c r="F272" i="7"/>
  <c r="K400" i="7"/>
  <c r="K443" i="7" s="1"/>
  <c r="C271" i="7"/>
  <c r="H399" i="7"/>
  <c r="H442" i="7" s="1"/>
  <c r="M269" i="7"/>
  <c r="E398" i="7"/>
  <c r="E441" i="7" s="1"/>
  <c r="J268" i="7"/>
  <c r="B397" i="7"/>
  <c r="B440" i="7" s="1"/>
  <c r="G267" i="7"/>
  <c r="L395" i="7"/>
  <c r="L438" i="7" s="1"/>
  <c r="D266" i="7"/>
  <c r="I394" i="7"/>
  <c r="I437" i="7" s="1"/>
  <c r="N264" i="7"/>
  <c r="F393" i="7"/>
  <c r="F436" i="7" s="1"/>
  <c r="K263" i="7"/>
  <c r="C392" i="7"/>
  <c r="C435" i="7" s="1"/>
  <c r="H262" i="7"/>
  <c r="L301" i="7"/>
  <c r="D430" i="7"/>
  <c r="D473" i="7" s="1"/>
  <c r="I300" i="7"/>
  <c r="N428" i="7"/>
  <c r="N471" i="7" s="1"/>
  <c r="F299" i="7"/>
  <c r="K427" i="7"/>
  <c r="K470" i="7" s="1"/>
  <c r="C298" i="7"/>
  <c r="H426" i="7"/>
  <c r="H469" i="7" s="1"/>
  <c r="M296" i="7"/>
  <c r="E425" i="7"/>
  <c r="E468" i="7" s="1"/>
  <c r="J295" i="7"/>
  <c r="B424" i="7"/>
  <c r="B467" i="7" s="1"/>
  <c r="G294" i="7"/>
  <c r="L422" i="7"/>
  <c r="L465" i="7" s="1"/>
  <c r="D293" i="7"/>
  <c r="I421" i="7"/>
  <c r="I464" i="7" s="1"/>
  <c r="N291" i="7"/>
  <c r="F420" i="7"/>
  <c r="F463" i="7" s="1"/>
  <c r="K290" i="7"/>
  <c r="C419" i="7"/>
  <c r="C462" i="7" s="1"/>
  <c r="H289" i="7"/>
  <c r="M417" i="7"/>
  <c r="M460" i="7" s="1"/>
  <c r="E288" i="7"/>
  <c r="J416" i="7"/>
  <c r="J459" i="7" s="1"/>
  <c r="B287" i="7"/>
  <c r="G415" i="7"/>
  <c r="G458" i="7" s="1"/>
  <c r="L285" i="7"/>
  <c r="D414" i="7"/>
  <c r="D457" i="7" s="1"/>
  <c r="I284" i="7"/>
  <c r="N412" i="7"/>
  <c r="N455" i="7" s="1"/>
  <c r="F283" i="7"/>
  <c r="K411" i="7"/>
  <c r="K454" i="7" s="1"/>
  <c r="C282" i="7"/>
  <c r="H410" i="7"/>
  <c r="H453" i="7" s="1"/>
  <c r="M280" i="7"/>
  <c r="E409" i="7"/>
  <c r="E452" i="7" s="1"/>
  <c r="J279" i="7"/>
  <c r="B408" i="7"/>
  <c r="B451" i="7" s="1"/>
  <c r="G278" i="7"/>
  <c r="L406" i="7"/>
  <c r="L449" i="7" s="1"/>
  <c r="D277" i="7"/>
  <c r="I405" i="7"/>
  <c r="I448" i="7" s="1"/>
  <c r="N275" i="7"/>
  <c r="F404" i="7"/>
  <c r="F447" i="7" s="1"/>
  <c r="K274" i="7"/>
  <c r="C403" i="7"/>
  <c r="C446" i="7" s="1"/>
  <c r="H273" i="7"/>
  <c r="M401" i="7"/>
  <c r="M444" i="7" s="1"/>
  <c r="E272" i="7"/>
  <c r="J400" i="7"/>
  <c r="J443" i="7" s="1"/>
  <c r="B271" i="7"/>
  <c r="G399" i="7"/>
  <c r="G442" i="7" s="1"/>
  <c r="L269" i="7"/>
  <c r="D398" i="7"/>
  <c r="D441" i="7" s="1"/>
  <c r="I268" i="7"/>
  <c r="N396" i="7"/>
  <c r="N439" i="7" s="1"/>
  <c r="F267" i="7"/>
  <c r="K395" i="7"/>
  <c r="K438" i="7" s="1"/>
  <c r="C266" i="7"/>
  <c r="H394" i="7"/>
  <c r="H437" i="7" s="1"/>
  <c r="M264" i="7"/>
  <c r="E393" i="7"/>
  <c r="E436" i="7" s="1"/>
  <c r="J263" i="7"/>
  <c r="B392" i="7"/>
  <c r="B435" i="7" s="1"/>
  <c r="G262" i="7"/>
  <c r="J290" i="7"/>
  <c r="H327" i="7"/>
  <c r="I322" i="7"/>
  <c r="J317" i="7"/>
  <c r="K430" i="7"/>
  <c r="K473" i="7" s="1"/>
  <c r="G301" i="7"/>
  <c r="L300" i="7"/>
  <c r="D429" i="7"/>
  <c r="D472" i="7" s="1"/>
  <c r="N427" i="7"/>
  <c r="N470" i="7" s="1"/>
  <c r="H425" i="7"/>
  <c r="H468" i="7" s="1"/>
  <c r="I295" i="7"/>
  <c r="F294" i="7"/>
  <c r="C293" i="7"/>
  <c r="F333" i="7"/>
  <c r="G289" i="7"/>
  <c r="D417" i="7"/>
  <c r="D460" i="7" s="1"/>
  <c r="G414" i="7"/>
  <c r="G457" i="7" s="1"/>
  <c r="K281" i="7"/>
  <c r="B407" i="7"/>
  <c r="B450" i="7" s="1"/>
  <c r="L319" i="7"/>
  <c r="I404" i="7"/>
  <c r="I447" i="7" s="1"/>
  <c r="K269" i="7"/>
  <c r="H268" i="7"/>
  <c r="N266" i="7"/>
  <c r="B309" i="7"/>
  <c r="L307" i="7"/>
  <c r="H264" i="7"/>
  <c r="I306" i="7"/>
  <c r="E306" i="7"/>
  <c r="B262" i="7"/>
  <c r="I267" i="7"/>
  <c r="C457" i="6"/>
  <c r="I471" i="6"/>
  <c r="E459" i="6"/>
  <c r="I439" i="6"/>
  <c r="F458" i="6"/>
  <c r="L472" i="6"/>
  <c r="F470" i="6"/>
  <c r="H507" i="6"/>
  <c r="I459" i="6"/>
  <c r="I455" i="6"/>
  <c r="B442" i="6"/>
  <c r="C441" i="6"/>
  <c r="L456" i="6"/>
  <c r="M455" i="6"/>
  <c r="C453" i="6"/>
  <c r="J450" i="6"/>
  <c r="L487" i="6"/>
  <c r="F442" i="6"/>
  <c r="F438" i="6"/>
  <c r="J470" i="6"/>
  <c r="J454" i="6"/>
  <c r="D452" i="6"/>
  <c r="M439" i="6"/>
  <c r="G469" i="6"/>
  <c r="C469" i="6"/>
  <c r="D468" i="6"/>
  <c r="M467" i="6"/>
  <c r="N466" i="6"/>
  <c r="J466" i="6"/>
  <c r="K465" i="6"/>
  <c r="G465" i="6"/>
  <c r="K449" i="6"/>
  <c r="G449" i="6"/>
  <c r="H448" i="6"/>
  <c r="D448" i="6"/>
  <c r="E447" i="6"/>
  <c r="N446" i="6"/>
  <c r="B446" i="6"/>
  <c r="K445" i="6"/>
  <c r="G437" i="6"/>
  <c r="C437" i="6"/>
  <c r="D436" i="6"/>
  <c r="M435" i="6"/>
  <c r="C473" i="6"/>
  <c r="M471" i="6"/>
  <c r="G453" i="6"/>
  <c r="N450" i="6"/>
  <c r="J438" i="6"/>
  <c r="D464" i="6"/>
  <c r="E463" i="6"/>
  <c r="N462" i="6"/>
  <c r="B462" i="6"/>
  <c r="K461" i="6"/>
  <c r="L460" i="6"/>
  <c r="H460" i="6"/>
  <c r="H444" i="6"/>
  <c r="I443" i="6"/>
  <c r="E443" i="6"/>
  <c r="N434" i="6"/>
  <c r="J434" i="6"/>
  <c r="B319" i="6"/>
  <c r="E336" i="6"/>
  <c r="D420" i="6"/>
  <c r="I419" i="6"/>
  <c r="K417" i="6"/>
  <c r="C417" i="6"/>
  <c r="E415" i="6"/>
  <c r="K413" i="6"/>
  <c r="G327" i="6"/>
  <c r="C413" i="6"/>
  <c r="N410" i="6"/>
  <c r="H279" i="6"/>
  <c r="D279" i="6"/>
  <c r="M321" i="6"/>
  <c r="F277" i="6"/>
  <c r="B277" i="6"/>
  <c r="K276" i="6"/>
  <c r="G319" i="6"/>
  <c r="M274" i="6"/>
  <c r="I274" i="6"/>
  <c r="E274" i="6"/>
  <c r="N316" i="6"/>
  <c r="G401" i="6"/>
  <c r="C315" i="6"/>
  <c r="L400" i="6"/>
  <c r="I266" i="6"/>
  <c r="B265" i="6"/>
  <c r="K264" i="6"/>
  <c r="H263" i="6"/>
  <c r="D306" i="6"/>
  <c r="K338" i="6"/>
  <c r="M328" i="6"/>
  <c r="J311" i="6"/>
  <c r="K306" i="6"/>
  <c r="G326" i="6"/>
  <c r="I316" i="6"/>
  <c r="J343" i="6"/>
  <c r="L333" i="6"/>
  <c r="N323" i="6"/>
  <c r="C314" i="6"/>
  <c r="D309" i="6"/>
  <c r="G413" i="6"/>
  <c r="F281" i="6"/>
  <c r="L408" i="6"/>
  <c r="H322" i="6"/>
  <c r="D408" i="6"/>
  <c r="F406" i="6"/>
  <c r="B320" i="6"/>
  <c r="K405" i="6"/>
  <c r="M403" i="6"/>
  <c r="I317" i="6"/>
  <c r="E403" i="6"/>
  <c r="E446" i="6" s="1"/>
  <c r="C401" i="6"/>
  <c r="B269" i="6"/>
  <c r="H267" i="6"/>
  <c r="D267" i="6"/>
  <c r="M266" i="6"/>
  <c r="I309" i="6"/>
  <c r="B394" i="6"/>
  <c r="K307" i="6"/>
  <c r="H392" i="6"/>
  <c r="M290" i="6"/>
  <c r="I290" i="6"/>
  <c r="E290" i="6"/>
  <c r="N332" i="6"/>
  <c r="G288" i="6"/>
  <c r="C288" i="6"/>
  <c r="L287" i="6"/>
  <c r="L283" i="6"/>
  <c r="E282" i="6"/>
  <c r="N281" i="6"/>
  <c r="H408" i="6"/>
  <c r="H451" i="6" s="1"/>
  <c r="B406" i="6"/>
  <c r="I403" i="6"/>
  <c r="K393" i="6"/>
  <c r="B386" i="6"/>
  <c r="B515" i="6" s="1"/>
  <c r="B343" i="6"/>
  <c r="I383" i="6"/>
  <c r="I512" i="6" s="1"/>
  <c r="I340" i="6"/>
  <c r="J378" i="6"/>
  <c r="J507" i="6" s="1"/>
  <c r="J335" i="6"/>
  <c r="K373" i="6"/>
  <c r="K502" i="6" s="1"/>
  <c r="K330" i="6"/>
  <c r="E371" i="6"/>
  <c r="E500" i="6" s="1"/>
  <c r="E328" i="6"/>
  <c r="M363" i="6"/>
  <c r="M492" i="6" s="1"/>
  <c r="M320" i="6"/>
  <c r="N358" i="6"/>
  <c r="N487" i="6" s="1"/>
  <c r="N315" i="6"/>
  <c r="H356" i="6"/>
  <c r="H485" i="6" s="1"/>
  <c r="H313" i="6"/>
  <c r="F339" i="6"/>
  <c r="H329" i="6"/>
  <c r="J319" i="6"/>
  <c r="J375" i="6"/>
  <c r="J418" i="6"/>
  <c r="J289" i="6"/>
  <c r="B371" i="6"/>
  <c r="B328" i="6"/>
  <c r="B285" i="6"/>
  <c r="B414" i="6"/>
  <c r="I364" i="6"/>
  <c r="I407" i="6"/>
  <c r="I278" i="6"/>
  <c r="E348" i="6"/>
  <c r="E391" i="6"/>
  <c r="E262" i="6"/>
  <c r="M387" i="6"/>
  <c r="M516" i="6" s="1"/>
  <c r="M344" i="6"/>
  <c r="G385" i="6"/>
  <c r="G514" i="6" s="1"/>
  <c r="G342" i="6"/>
  <c r="N382" i="6"/>
  <c r="N511" i="6" s="1"/>
  <c r="N339" i="6"/>
  <c r="H380" i="6"/>
  <c r="H509" i="6" s="1"/>
  <c r="H337" i="6"/>
  <c r="B378" i="6"/>
  <c r="B507" i="6" s="1"/>
  <c r="B335" i="6"/>
  <c r="I375" i="6"/>
  <c r="I504" i="6" s="1"/>
  <c r="I332" i="6"/>
  <c r="C373" i="6"/>
  <c r="C502" i="6" s="1"/>
  <c r="C330" i="6"/>
  <c r="J370" i="6"/>
  <c r="J499" i="6" s="1"/>
  <c r="J327" i="6"/>
  <c r="D368" i="6"/>
  <c r="D497" i="6" s="1"/>
  <c r="D325" i="6"/>
  <c r="K365" i="6"/>
  <c r="K494" i="6" s="1"/>
  <c r="K322" i="6"/>
  <c r="E363" i="6"/>
  <c r="E492" i="6" s="1"/>
  <c r="E320" i="6"/>
  <c r="L360" i="6"/>
  <c r="L489" i="6" s="1"/>
  <c r="L317" i="6"/>
  <c r="F358" i="6"/>
  <c r="F487" i="6" s="1"/>
  <c r="F315" i="6"/>
  <c r="M355" i="6"/>
  <c r="M484" i="6" s="1"/>
  <c r="M312" i="6"/>
  <c r="G353" i="6"/>
  <c r="G482" i="6" s="1"/>
  <c r="G310" i="6"/>
  <c r="N350" i="6"/>
  <c r="N479" i="6" s="1"/>
  <c r="N307" i="6"/>
  <c r="H348" i="6"/>
  <c r="H477" i="6" s="1"/>
  <c r="H305" i="6"/>
  <c r="L341" i="6"/>
  <c r="M336" i="6"/>
  <c r="N331" i="6"/>
  <c r="B327" i="6"/>
  <c r="C322" i="6"/>
  <c r="D317" i="6"/>
  <c r="M372" i="6"/>
  <c r="M415" i="6"/>
  <c r="M329" i="6"/>
  <c r="M286" i="6"/>
  <c r="C366" i="6"/>
  <c r="C323" i="6"/>
  <c r="C280" i="6"/>
  <c r="C409" i="6"/>
  <c r="J359" i="6"/>
  <c r="J402" i="6"/>
  <c r="J273" i="6"/>
  <c r="D357" i="6"/>
  <c r="D400" i="6"/>
  <c r="D271" i="6"/>
  <c r="K354" i="6"/>
  <c r="K397" i="6"/>
  <c r="K268" i="6"/>
  <c r="E352" i="6"/>
  <c r="E395" i="6"/>
  <c r="E266" i="6"/>
  <c r="M348" i="6"/>
  <c r="M391" i="6"/>
  <c r="M262" i="6"/>
  <c r="C350" i="6"/>
  <c r="C393" i="6"/>
  <c r="C264" i="6"/>
  <c r="C381" i="6"/>
  <c r="C510" i="6" s="1"/>
  <c r="C338" i="6"/>
  <c r="D376" i="6"/>
  <c r="D505" i="6" s="1"/>
  <c r="D333" i="6"/>
  <c r="L368" i="6"/>
  <c r="L497" i="6" s="1"/>
  <c r="L325" i="6"/>
  <c r="F366" i="6"/>
  <c r="F495" i="6" s="1"/>
  <c r="F323" i="6"/>
  <c r="G361" i="6"/>
  <c r="G490" i="6" s="1"/>
  <c r="G318" i="6"/>
  <c r="E344" i="6"/>
  <c r="G334" i="6"/>
  <c r="I324" i="6"/>
  <c r="K314" i="6"/>
  <c r="K387" i="6"/>
  <c r="K430" i="6"/>
  <c r="K344" i="6"/>
  <c r="K301" i="6"/>
  <c r="F375" i="6"/>
  <c r="F418" i="6"/>
  <c r="F332" i="6"/>
  <c r="F289" i="6"/>
  <c r="D373" i="6"/>
  <c r="D416" i="6"/>
  <c r="D287" i="6"/>
  <c r="C362" i="6"/>
  <c r="C405" i="6"/>
  <c r="C276" i="6"/>
  <c r="L387" i="6"/>
  <c r="L430" i="6"/>
  <c r="L301" i="6"/>
  <c r="I368" i="6"/>
  <c r="I325" i="6"/>
  <c r="I282" i="6"/>
  <c r="I411" i="6"/>
  <c r="D463" i="6"/>
  <c r="D506" i="6"/>
  <c r="K460" i="6"/>
  <c r="K503" i="6"/>
  <c r="E458" i="6"/>
  <c r="E501" i="6"/>
  <c r="H369" i="6"/>
  <c r="H412" i="6"/>
  <c r="B367" i="6"/>
  <c r="B410" i="6"/>
  <c r="N363" i="6"/>
  <c r="N406" i="6"/>
  <c r="N277" i="6"/>
  <c r="H361" i="6"/>
  <c r="H404" i="6"/>
  <c r="H275" i="6"/>
  <c r="B359" i="6"/>
  <c r="B402" i="6"/>
  <c r="B273" i="6"/>
  <c r="I356" i="6"/>
  <c r="I399" i="6"/>
  <c r="I270" i="6"/>
  <c r="C354" i="6"/>
  <c r="C397" i="6"/>
  <c r="C268" i="6"/>
  <c r="J351" i="6"/>
  <c r="J394" i="6"/>
  <c r="J265" i="6"/>
  <c r="B311" i="6"/>
  <c r="I308" i="6"/>
  <c r="C306" i="6"/>
  <c r="N301" i="6"/>
  <c r="D291" i="6"/>
  <c r="M462" i="6"/>
  <c r="I462" i="6"/>
  <c r="I505" i="6"/>
  <c r="N418" i="6"/>
  <c r="B289" i="6"/>
  <c r="K288" i="6"/>
  <c r="G460" i="6"/>
  <c r="C460" i="6"/>
  <c r="C503" i="6"/>
  <c r="H416" i="6"/>
  <c r="H459" i="6" s="1"/>
  <c r="I286" i="6"/>
  <c r="E286" i="6"/>
  <c r="N457" i="6"/>
  <c r="J371" i="6"/>
  <c r="J414" i="6"/>
  <c r="F371" i="6"/>
  <c r="F414" i="6"/>
  <c r="F285" i="6"/>
  <c r="H283" i="6"/>
  <c r="M368" i="6"/>
  <c r="M411" i="6"/>
  <c r="M282" i="6"/>
  <c r="B281" i="6"/>
  <c r="G366" i="6"/>
  <c r="G409" i="6"/>
  <c r="G280" i="6"/>
  <c r="E364" i="6"/>
  <c r="E407" i="6"/>
  <c r="E321" i="6"/>
  <c r="L361" i="6"/>
  <c r="L404" i="6"/>
  <c r="L318" i="6"/>
  <c r="F359" i="6"/>
  <c r="F402" i="6"/>
  <c r="F316" i="6"/>
  <c r="M356" i="6"/>
  <c r="M399" i="6"/>
  <c r="M313" i="6"/>
  <c r="G354" i="6"/>
  <c r="G397" i="6"/>
  <c r="G311" i="6"/>
  <c r="N351" i="6"/>
  <c r="N394" i="6"/>
  <c r="N308" i="6"/>
  <c r="I348" i="6"/>
  <c r="I391" i="6"/>
  <c r="G350" i="6"/>
  <c r="G393" i="6"/>
  <c r="L349" i="6"/>
  <c r="L392" i="6"/>
  <c r="N430" i="6"/>
  <c r="N473" i="6" s="1"/>
  <c r="D334" i="6"/>
  <c r="E462" i="6"/>
  <c r="N461" i="6"/>
  <c r="N504" i="6"/>
  <c r="B418" i="6"/>
  <c r="B461" i="6" s="1"/>
  <c r="K331" i="6"/>
  <c r="L459" i="6"/>
  <c r="H502" i="6"/>
  <c r="I415" i="6"/>
  <c r="I458" i="6" s="1"/>
  <c r="E329" i="6"/>
  <c r="D369" i="6"/>
  <c r="D412" i="6"/>
  <c r="D326" i="6"/>
  <c r="K366" i="6"/>
  <c r="K409" i="6"/>
  <c r="K323" i="6"/>
  <c r="J363" i="6"/>
  <c r="J320" i="6"/>
  <c r="J277" i="6"/>
  <c r="D361" i="6"/>
  <c r="D318" i="6"/>
  <c r="D275" i="6"/>
  <c r="F273" i="6"/>
  <c r="K358" i="6"/>
  <c r="K315" i="6"/>
  <c r="K272" i="6"/>
  <c r="M270" i="6"/>
  <c r="E356" i="6"/>
  <c r="E313" i="6"/>
  <c r="E270" i="6"/>
  <c r="G268" i="6"/>
  <c r="L353" i="6"/>
  <c r="L310" i="6"/>
  <c r="L267" i="6"/>
  <c r="N265" i="6"/>
  <c r="F351" i="6"/>
  <c r="F308" i="6"/>
  <c r="F265" i="6"/>
  <c r="I262" i="6"/>
  <c r="G264" i="6"/>
  <c r="L263" i="6"/>
  <c r="K456" i="6"/>
  <c r="G456" i="6"/>
  <c r="G499" i="6"/>
  <c r="L412" i="6"/>
  <c r="E454" i="6"/>
  <c r="N453" i="6"/>
  <c r="N496" i="6"/>
  <c r="F410" i="6"/>
  <c r="L451" i="6"/>
  <c r="H494" i="6"/>
  <c r="M407" i="6"/>
  <c r="F449" i="6"/>
  <c r="B449" i="6"/>
  <c r="B492" i="6"/>
  <c r="G405" i="6"/>
  <c r="M446" i="6"/>
  <c r="I446" i="6"/>
  <c r="I489" i="6"/>
  <c r="N402" i="6"/>
  <c r="G444" i="6"/>
  <c r="C444" i="6"/>
  <c r="C487" i="6"/>
  <c r="H400" i="6"/>
  <c r="N441" i="6"/>
  <c r="J441" i="6"/>
  <c r="J484" i="6"/>
  <c r="B398" i="6"/>
  <c r="H439" i="6"/>
  <c r="D439" i="6"/>
  <c r="D482" i="6"/>
  <c r="I395" i="6"/>
  <c r="B437" i="6"/>
  <c r="K436" i="6"/>
  <c r="K479" i="6"/>
  <c r="D392" i="6"/>
  <c r="C456" i="6"/>
  <c r="L455" i="6"/>
  <c r="L498" i="6"/>
  <c r="J453" i="6"/>
  <c r="F453" i="6"/>
  <c r="F496" i="6"/>
  <c r="L279" i="6"/>
  <c r="D451" i="6"/>
  <c r="M450" i="6"/>
  <c r="M493" i="6"/>
  <c r="K448" i="6"/>
  <c r="G448" i="6"/>
  <c r="G491" i="6"/>
  <c r="N445" i="6"/>
  <c r="N488" i="6"/>
  <c r="L443" i="6"/>
  <c r="H443" i="6"/>
  <c r="H486" i="6"/>
  <c r="F441" i="6"/>
  <c r="B441" i="6"/>
  <c r="B484" i="6"/>
  <c r="M438" i="6"/>
  <c r="I438" i="6"/>
  <c r="I481" i="6"/>
  <c r="H435" i="6"/>
  <c r="D435" i="6"/>
  <c r="D478" i="6"/>
  <c r="B382" i="6"/>
  <c r="B296" i="6"/>
  <c r="I379" i="6"/>
  <c r="I336" i="6"/>
  <c r="C377" i="6"/>
  <c r="C334" i="6"/>
  <c r="J374" i="6"/>
  <c r="J331" i="6"/>
  <c r="G373" i="6"/>
  <c r="G330" i="6"/>
  <c r="N370" i="6"/>
  <c r="N327" i="6"/>
  <c r="H368" i="6"/>
  <c r="H325" i="6"/>
  <c r="L364" i="6"/>
  <c r="L321" i="6"/>
  <c r="G416" i="6"/>
  <c r="N413" i="6"/>
  <c r="H411" i="6"/>
  <c r="K385" i="6"/>
  <c r="K299" i="6"/>
  <c r="I387" i="6"/>
  <c r="I301" i="6"/>
  <c r="C385" i="6"/>
  <c r="C299" i="6"/>
  <c r="J382" i="6"/>
  <c r="J296" i="6"/>
  <c r="D380" i="6"/>
  <c r="D337" i="6"/>
  <c r="K377" i="6"/>
  <c r="K334" i="6"/>
  <c r="E375" i="6"/>
  <c r="E332" i="6"/>
  <c r="L372" i="6"/>
  <c r="L329" i="6"/>
  <c r="F370" i="6"/>
  <c r="F327" i="6"/>
  <c r="M367" i="6"/>
  <c r="M324" i="6"/>
  <c r="G365" i="6"/>
  <c r="G322" i="6"/>
  <c r="N362" i="6"/>
  <c r="N319" i="6"/>
  <c r="H360" i="6"/>
  <c r="H317" i="6"/>
  <c r="B358" i="6"/>
  <c r="B315" i="6"/>
  <c r="L356" i="6"/>
  <c r="L399" i="6"/>
  <c r="L313" i="6"/>
  <c r="F354" i="6"/>
  <c r="F397" i="6"/>
  <c r="F311" i="6"/>
  <c r="C353" i="6"/>
  <c r="C267" i="6"/>
  <c r="C396" i="6"/>
  <c r="C310" i="6"/>
  <c r="M351" i="6"/>
  <c r="M394" i="6"/>
  <c r="M308" i="6"/>
  <c r="M265" i="6"/>
  <c r="J350" i="6"/>
  <c r="J393" i="6"/>
  <c r="J307" i="6"/>
  <c r="J264" i="6"/>
  <c r="G349" i="6"/>
  <c r="G392" i="6"/>
  <c r="G306" i="6"/>
  <c r="G263" i="6"/>
  <c r="D348" i="6"/>
  <c r="D262" i="6"/>
  <c r="D391" i="6"/>
  <c r="D305" i="6"/>
  <c r="I430" i="6"/>
  <c r="C428" i="6"/>
  <c r="H341" i="6"/>
  <c r="J425" i="6"/>
  <c r="B339" i="6"/>
  <c r="D423" i="6"/>
  <c r="I293" i="6"/>
  <c r="K420" i="6"/>
  <c r="C291" i="6"/>
  <c r="E418" i="6"/>
  <c r="J288" i="6"/>
  <c r="L415" i="6"/>
  <c r="D286" i="6"/>
  <c r="F413" i="6"/>
  <c r="K283" i="6"/>
  <c r="M410" i="6"/>
  <c r="E281" i="6"/>
  <c r="G408" i="6"/>
  <c r="L278" i="6"/>
  <c r="N405" i="6"/>
  <c r="F276" i="6"/>
  <c r="H403" i="6"/>
  <c r="M273" i="6"/>
  <c r="B401" i="6"/>
  <c r="G271" i="6"/>
  <c r="N386" i="6"/>
  <c r="N300" i="6"/>
  <c r="E383" i="6"/>
  <c r="E297" i="6"/>
  <c r="F386" i="6"/>
  <c r="F300" i="6"/>
  <c r="M383" i="6"/>
  <c r="M297" i="6"/>
  <c r="G381" i="6"/>
  <c r="G338" i="6"/>
  <c r="N378" i="6"/>
  <c r="N335" i="6"/>
  <c r="H376" i="6"/>
  <c r="H333" i="6"/>
  <c r="B374" i="6"/>
  <c r="B331" i="6"/>
  <c r="I371" i="6"/>
  <c r="I328" i="6"/>
  <c r="C369" i="6"/>
  <c r="C326" i="6"/>
  <c r="J366" i="6"/>
  <c r="J323" i="6"/>
  <c r="D364" i="6"/>
  <c r="D321" i="6"/>
  <c r="K361" i="6"/>
  <c r="K318" i="6"/>
  <c r="E359" i="6"/>
  <c r="E316" i="6"/>
  <c r="I355" i="6"/>
  <c r="I398" i="6"/>
  <c r="I312" i="6"/>
  <c r="N429" i="6"/>
  <c r="F343" i="6"/>
  <c r="M340" i="6"/>
  <c r="B425" i="6"/>
  <c r="G295" i="6"/>
  <c r="I422" i="6"/>
  <c r="N292" i="6"/>
  <c r="C420" i="6"/>
  <c r="H290" i="6"/>
  <c r="J417" i="6"/>
  <c r="B288" i="6"/>
  <c r="I285" i="6"/>
  <c r="C283" i="6"/>
  <c r="J280" i="6"/>
  <c r="L407" i="6"/>
  <c r="D278" i="6"/>
  <c r="K275" i="6"/>
  <c r="E273" i="6"/>
  <c r="I269" i="6"/>
  <c r="H384" i="6"/>
  <c r="H298" i="6"/>
  <c r="L380" i="6"/>
  <c r="L337" i="6"/>
  <c r="F378" i="6"/>
  <c r="F335" i="6"/>
  <c r="M375" i="6"/>
  <c r="M332" i="6"/>
  <c r="D372" i="6"/>
  <c r="D329" i="6"/>
  <c r="K369" i="6"/>
  <c r="K326" i="6"/>
  <c r="E367" i="6"/>
  <c r="E324" i="6"/>
  <c r="B366" i="6"/>
  <c r="B323" i="6"/>
  <c r="I363" i="6"/>
  <c r="I320" i="6"/>
  <c r="F362" i="6"/>
  <c r="F319" i="6"/>
  <c r="C361" i="6"/>
  <c r="C318" i="6"/>
  <c r="M359" i="6"/>
  <c r="M316" i="6"/>
  <c r="J358" i="6"/>
  <c r="J315" i="6"/>
  <c r="G357" i="6"/>
  <c r="G314" i="6"/>
  <c r="D356" i="6"/>
  <c r="D313" i="6"/>
  <c r="D270" i="6"/>
  <c r="N354" i="6"/>
  <c r="N311" i="6"/>
  <c r="N268" i="6"/>
  <c r="K353" i="6"/>
  <c r="K310" i="6"/>
  <c r="K267" i="6"/>
  <c r="H352" i="6"/>
  <c r="H395" i="6"/>
  <c r="H309" i="6"/>
  <c r="H266" i="6"/>
  <c r="E351" i="6"/>
  <c r="E308" i="6"/>
  <c r="E265" i="6"/>
  <c r="E394" i="6"/>
  <c r="B350" i="6"/>
  <c r="B307" i="6"/>
  <c r="B264" i="6"/>
  <c r="B393" i="6"/>
  <c r="L348" i="6"/>
  <c r="L305" i="6"/>
  <c r="L262" i="6"/>
  <c r="L391" i="6"/>
  <c r="F429" i="6"/>
  <c r="K342" i="6"/>
  <c r="M426" i="6"/>
  <c r="E340" i="6"/>
  <c r="G424" i="6"/>
  <c r="L294" i="6"/>
  <c r="N421" i="6"/>
  <c r="F292" i="6"/>
  <c r="H419" i="6"/>
  <c r="M289" i="6"/>
  <c r="B417" i="6"/>
  <c r="G287" i="6"/>
  <c r="I414" i="6"/>
  <c r="N284" i="6"/>
  <c r="C412" i="6"/>
  <c r="H282" i="6"/>
  <c r="J409" i="6"/>
  <c r="B280" i="6"/>
  <c r="D407" i="6"/>
  <c r="I277" i="6"/>
  <c r="K404" i="6"/>
  <c r="C275" i="6"/>
  <c r="E402" i="6"/>
  <c r="J272" i="6"/>
  <c r="M430" i="6"/>
  <c r="E301" i="6"/>
  <c r="J429" i="6"/>
  <c r="J472" i="6" s="1"/>
  <c r="B300" i="6"/>
  <c r="G428" i="6"/>
  <c r="L298" i="6"/>
  <c r="D427" i="6"/>
  <c r="D470" i="6" s="1"/>
  <c r="I297" i="6"/>
  <c r="N425" i="6"/>
  <c r="F296" i="6"/>
  <c r="K424" i="6"/>
  <c r="K467" i="6" s="1"/>
  <c r="C295" i="6"/>
  <c r="H423" i="6"/>
  <c r="M293" i="6"/>
  <c r="E422" i="6"/>
  <c r="E465" i="6" s="1"/>
  <c r="J292" i="6"/>
  <c r="B421" i="6"/>
  <c r="G291" i="6"/>
  <c r="L419" i="6"/>
  <c r="L462" i="6" s="1"/>
  <c r="D290" i="6"/>
  <c r="I418" i="6"/>
  <c r="N288" i="6"/>
  <c r="F417" i="6"/>
  <c r="F460" i="6" s="1"/>
  <c r="K287" i="6"/>
  <c r="C416" i="6"/>
  <c r="H286" i="6"/>
  <c r="M414" i="6"/>
  <c r="M457" i="6" s="1"/>
  <c r="E285" i="6"/>
  <c r="J413" i="6"/>
  <c r="B284" i="6"/>
  <c r="G412" i="6"/>
  <c r="G455" i="6" s="1"/>
  <c r="L282" i="6"/>
  <c r="D411" i="6"/>
  <c r="I281" i="6"/>
  <c r="N409" i="6"/>
  <c r="N452" i="6" s="1"/>
  <c r="F280" i="6"/>
  <c r="K408" i="6"/>
  <c r="C279" i="6"/>
  <c r="H407" i="6"/>
  <c r="H450" i="6" s="1"/>
  <c r="M277" i="6"/>
  <c r="E406" i="6"/>
  <c r="J276" i="6"/>
  <c r="B405" i="6"/>
  <c r="B448" i="6" s="1"/>
  <c r="G275" i="6"/>
  <c r="L403" i="6"/>
  <c r="D274" i="6"/>
  <c r="I402" i="6"/>
  <c r="I445" i="6" s="1"/>
  <c r="N272" i="6"/>
  <c r="F401" i="6"/>
  <c r="K271" i="6"/>
  <c r="C400" i="6"/>
  <c r="C443" i="6" s="1"/>
  <c r="H270" i="6"/>
  <c r="M398" i="6"/>
  <c r="E269" i="6"/>
  <c r="J397" i="6"/>
  <c r="J440" i="6" s="1"/>
  <c r="B268" i="6"/>
  <c r="G396" i="6"/>
  <c r="L266" i="6"/>
  <c r="D395" i="6"/>
  <c r="D438" i="6" s="1"/>
  <c r="I265" i="6"/>
  <c r="N393" i="6"/>
  <c r="F264" i="6"/>
  <c r="K392" i="6"/>
  <c r="K435" i="6" s="1"/>
  <c r="C263" i="6"/>
  <c r="H391" i="6"/>
  <c r="I305" i="6"/>
  <c r="G307" i="6"/>
  <c r="L306" i="6"/>
  <c r="M301" i="6"/>
  <c r="E430" i="6"/>
  <c r="E473" i="6" s="1"/>
  <c r="J300" i="6"/>
  <c r="B429" i="6"/>
  <c r="B472" i="6" s="1"/>
  <c r="G299" i="6"/>
  <c r="L427" i="6"/>
  <c r="L470" i="6" s="1"/>
  <c r="D298" i="6"/>
  <c r="I426" i="6"/>
  <c r="N296" i="6"/>
  <c r="F425" i="6"/>
  <c r="F468" i="6" s="1"/>
  <c r="K295" i="6"/>
  <c r="C424" i="6"/>
  <c r="H294" i="6"/>
  <c r="M422" i="6"/>
  <c r="M465" i="6" s="1"/>
  <c r="E293" i="6"/>
  <c r="J421" i="6"/>
  <c r="J464" i="6" s="1"/>
  <c r="B292" i="6"/>
  <c r="G420" i="6"/>
  <c r="G463" i="6" s="1"/>
  <c r="L290" i="6"/>
  <c r="D419" i="6"/>
  <c r="D462" i="6" s="1"/>
  <c r="I289" i="6"/>
  <c r="N417" i="6"/>
  <c r="N460" i="6" s="1"/>
  <c r="F288" i="6"/>
  <c r="K416" i="6"/>
  <c r="C287" i="6"/>
  <c r="H415" i="6"/>
  <c r="H458" i="6" s="1"/>
  <c r="M285" i="6"/>
  <c r="E414" i="6"/>
  <c r="E457" i="6" s="1"/>
  <c r="J284" i="6"/>
  <c r="B413" i="6"/>
  <c r="B456" i="6" s="1"/>
  <c r="G283" i="6"/>
  <c r="L411" i="6"/>
  <c r="D282" i="6"/>
  <c r="I410" i="6"/>
  <c r="I453" i="6" s="1"/>
  <c r="N280" i="6"/>
  <c r="F409" i="6"/>
  <c r="F452" i="6" s="1"/>
  <c r="K279" i="6"/>
  <c r="C408" i="6"/>
  <c r="C451" i="6" s="1"/>
  <c r="H278" i="6"/>
  <c r="M406" i="6"/>
  <c r="E277" i="6"/>
  <c r="J405" i="6"/>
  <c r="J448" i="6" s="1"/>
  <c r="B276" i="6"/>
  <c r="G404" i="6"/>
  <c r="L274" i="6"/>
  <c r="D403" i="6"/>
  <c r="D446" i="6" s="1"/>
  <c r="I273" i="6"/>
  <c r="N401" i="6"/>
  <c r="N444" i="6" s="1"/>
  <c r="F272" i="6"/>
  <c r="K400" i="6"/>
  <c r="K443" i="6" s="1"/>
  <c r="C271" i="6"/>
  <c r="H399" i="6"/>
  <c r="M269" i="6"/>
  <c r="E398" i="6"/>
  <c r="E441" i="6" s="1"/>
  <c r="J268" i="6"/>
  <c r="B397" i="6"/>
  <c r="B440" i="6" s="1"/>
  <c r="G267" i="6"/>
  <c r="L395" i="6"/>
  <c r="L438" i="6" s="1"/>
  <c r="D266" i="6"/>
  <c r="I394" i="6"/>
  <c r="I437" i="6" s="1"/>
  <c r="N264" i="6"/>
  <c r="F393" i="6"/>
  <c r="F436" i="6" s="1"/>
  <c r="K263" i="6"/>
  <c r="C392" i="6"/>
  <c r="C435" i="6" s="1"/>
  <c r="H262" i="6"/>
  <c r="L344" i="6"/>
  <c r="N344" i="6"/>
  <c r="M333" i="6"/>
  <c r="E333" i="6"/>
  <c r="J332" i="6"/>
  <c r="B332" i="6"/>
  <c r="G331" i="6"/>
  <c r="L330" i="6"/>
  <c r="D330" i="6"/>
  <c r="I329" i="6"/>
  <c r="N328" i="6"/>
  <c r="F328" i="6"/>
  <c r="K327" i="6"/>
  <c r="C327" i="6"/>
  <c r="H326" i="6"/>
  <c r="M325" i="6"/>
  <c r="E325" i="6"/>
  <c r="J324" i="6"/>
  <c r="B324" i="6"/>
  <c r="G323" i="6"/>
  <c r="L322" i="6"/>
  <c r="D322" i="6"/>
  <c r="I321" i="6"/>
  <c r="N320" i="6"/>
  <c r="F320" i="6"/>
  <c r="K319" i="6"/>
  <c r="C319" i="6"/>
  <c r="H318" i="6"/>
  <c r="M317" i="6"/>
  <c r="E317" i="6"/>
  <c r="J316" i="6"/>
  <c r="B316" i="6"/>
  <c r="G315" i="6"/>
  <c r="L314" i="6"/>
  <c r="D314" i="6"/>
  <c r="I313" i="6"/>
  <c r="N312" i="6"/>
  <c r="F312" i="6"/>
  <c r="K311" i="6"/>
  <c r="C311" i="6"/>
  <c r="H310" i="6"/>
  <c r="M309" i="6"/>
  <c r="E309" i="6"/>
  <c r="J308" i="6"/>
  <c r="B308" i="6"/>
  <c r="H306" i="6"/>
  <c r="M305" i="6"/>
  <c r="E305" i="6"/>
  <c r="C307" i="6"/>
  <c r="N452" i="8" l="1"/>
  <c r="C471" i="8"/>
  <c r="C456" i="8"/>
  <c r="H442" i="8"/>
  <c r="D458" i="8"/>
  <c r="L447" i="8"/>
  <c r="F462" i="8"/>
  <c r="D470" i="8"/>
  <c r="E469" i="8"/>
  <c r="E446" i="8"/>
  <c r="E466" i="8"/>
  <c r="C499" i="8"/>
  <c r="F453" i="8"/>
  <c r="G447" i="8"/>
  <c r="B468" i="8"/>
  <c r="B453" i="8"/>
  <c r="G464" i="8"/>
  <c r="F445" i="8"/>
  <c r="B511" i="8"/>
  <c r="D501" i="8"/>
  <c r="L478" i="8"/>
  <c r="D446" i="8"/>
  <c r="N468" i="8"/>
  <c r="H450" i="8"/>
  <c r="G479" i="8"/>
  <c r="G436" i="8"/>
  <c r="H458" i="8"/>
  <c r="N453" i="8"/>
  <c r="J440" i="8"/>
  <c r="E489" i="8"/>
  <c r="L443" i="8"/>
  <c r="C506" i="8"/>
  <c r="F496" i="8"/>
  <c r="J461" i="8"/>
  <c r="D467" i="8"/>
  <c r="D510" i="8"/>
  <c r="C440" i="8"/>
  <c r="F465" i="8"/>
  <c r="I438" i="8"/>
  <c r="H439" i="8"/>
  <c r="H482" i="8"/>
  <c r="I485" i="8"/>
  <c r="I442" i="8"/>
  <c r="B488" i="8"/>
  <c r="B445" i="8"/>
  <c r="F480" i="8"/>
  <c r="F437" i="8"/>
  <c r="D447" i="8"/>
  <c r="D490" i="8"/>
  <c r="B512" i="8"/>
  <c r="B469" i="8"/>
  <c r="M469" i="8"/>
  <c r="M512" i="8"/>
  <c r="D478" i="8"/>
  <c r="D435" i="8"/>
  <c r="L467" i="8"/>
  <c r="L510" i="8"/>
  <c r="F500" i="8"/>
  <c r="F457" i="8"/>
  <c r="C477" i="8"/>
  <c r="C434" i="8"/>
  <c r="E514" i="8"/>
  <c r="E471" i="8"/>
  <c r="G480" i="8"/>
  <c r="G437" i="8"/>
  <c r="L487" i="8"/>
  <c r="L444" i="8"/>
  <c r="I459" i="8"/>
  <c r="I502" i="8"/>
  <c r="M455" i="8"/>
  <c r="M498" i="8"/>
  <c r="L460" i="8"/>
  <c r="L503" i="8"/>
  <c r="C448" i="8"/>
  <c r="C491" i="8"/>
  <c r="I470" i="8"/>
  <c r="I513" i="8"/>
  <c r="G484" i="8"/>
  <c r="G441" i="8"/>
  <c r="D456" i="8"/>
  <c r="D499" i="8"/>
  <c r="H459" i="8"/>
  <c r="H502" i="8"/>
  <c r="E490" i="8"/>
  <c r="E447" i="8"/>
  <c r="D495" i="8"/>
  <c r="D452" i="8"/>
  <c r="N509" i="8"/>
  <c r="N466" i="8"/>
  <c r="G478" i="8"/>
  <c r="G435" i="8"/>
  <c r="E488" i="8"/>
  <c r="E445" i="8"/>
  <c r="H490" i="8"/>
  <c r="H447" i="8"/>
  <c r="G468" i="8"/>
  <c r="G511" i="8"/>
  <c r="C511" i="8"/>
  <c r="C468" i="8"/>
  <c r="K472" i="8"/>
  <c r="K515" i="8"/>
  <c r="F478" i="8"/>
  <c r="F435" i="8"/>
  <c r="B470" i="8"/>
  <c r="B513" i="8"/>
  <c r="C484" i="8"/>
  <c r="C441" i="8"/>
  <c r="G496" i="8"/>
  <c r="G453" i="8"/>
  <c r="E506" i="8"/>
  <c r="E463" i="8"/>
  <c r="C516" i="8"/>
  <c r="C473" i="8"/>
  <c r="I477" i="8"/>
  <c r="I434" i="8"/>
  <c r="B508" i="8"/>
  <c r="B465" i="8"/>
  <c r="M486" i="8"/>
  <c r="M443" i="8"/>
  <c r="I463" i="8"/>
  <c r="I506" i="8"/>
  <c r="D443" i="8"/>
  <c r="D486" i="8"/>
  <c r="J457" i="8"/>
  <c r="J500" i="8"/>
  <c r="K507" i="8"/>
  <c r="K464" i="8"/>
  <c r="M502" i="8"/>
  <c r="M459" i="8"/>
  <c r="J465" i="8"/>
  <c r="J508" i="8"/>
  <c r="H514" i="8"/>
  <c r="H471" i="8"/>
  <c r="D514" i="8"/>
  <c r="D471" i="8"/>
  <c r="L511" i="8"/>
  <c r="L468" i="8"/>
  <c r="G512" i="8"/>
  <c r="G469" i="8"/>
  <c r="H491" i="8"/>
  <c r="H448" i="8"/>
  <c r="K437" i="8"/>
  <c r="K480" i="8"/>
  <c r="E494" i="8"/>
  <c r="E451" i="8"/>
  <c r="D439" i="8"/>
  <c r="D482" i="8"/>
  <c r="G499" i="8"/>
  <c r="G456" i="8"/>
  <c r="N500" i="8"/>
  <c r="N457" i="8"/>
  <c r="H463" i="8"/>
  <c r="H506" i="8"/>
  <c r="C515" i="8"/>
  <c r="C472" i="8"/>
  <c r="D506" i="8"/>
  <c r="D463" i="8"/>
  <c r="I467" i="8"/>
  <c r="I510" i="8"/>
  <c r="J481" i="8"/>
  <c r="J438" i="8"/>
  <c r="N493" i="8"/>
  <c r="N450" i="8"/>
  <c r="C502" i="8"/>
  <c r="C459" i="8"/>
  <c r="K503" i="8"/>
  <c r="K460" i="8"/>
  <c r="B457" i="8"/>
  <c r="B500" i="8"/>
  <c r="N481" i="8"/>
  <c r="N438" i="8"/>
  <c r="J458" i="8"/>
  <c r="J501" i="8"/>
  <c r="B441" i="8"/>
  <c r="B484" i="8"/>
  <c r="M438" i="8"/>
  <c r="M481" i="8"/>
  <c r="G452" i="8"/>
  <c r="G495" i="8"/>
  <c r="B434" i="8"/>
  <c r="B477" i="8"/>
  <c r="G444" i="8"/>
  <c r="G487" i="8"/>
  <c r="K456" i="8"/>
  <c r="K499" i="8"/>
  <c r="L498" i="8"/>
  <c r="L455" i="8"/>
  <c r="E513" i="8"/>
  <c r="E470" i="8"/>
  <c r="B449" i="8"/>
  <c r="B492" i="8"/>
  <c r="B516" i="8"/>
  <c r="B473" i="8"/>
  <c r="F509" i="8"/>
  <c r="F466" i="8"/>
  <c r="K473" i="8"/>
  <c r="K516" i="8"/>
  <c r="M482" i="8"/>
  <c r="M439" i="8"/>
  <c r="H464" i="8"/>
  <c r="H507" i="8"/>
  <c r="J470" i="8"/>
  <c r="J513" i="8"/>
  <c r="H478" i="8"/>
  <c r="H435" i="8"/>
  <c r="K436" i="8"/>
  <c r="K479" i="8"/>
  <c r="H443" i="8"/>
  <c r="H486" i="8"/>
  <c r="L459" i="8"/>
  <c r="L502" i="8"/>
  <c r="N508" i="8"/>
  <c r="N465" i="8"/>
  <c r="F516" i="8"/>
  <c r="F473" i="8"/>
  <c r="C504" i="8"/>
  <c r="C461" i="8"/>
  <c r="J480" i="8"/>
  <c r="J437" i="8"/>
  <c r="L494" i="8"/>
  <c r="L451" i="8"/>
  <c r="F485" i="8"/>
  <c r="F442" i="8"/>
  <c r="B462" i="8"/>
  <c r="B505" i="8"/>
  <c r="M514" i="8"/>
  <c r="M471" i="8"/>
  <c r="F512" i="8"/>
  <c r="F469" i="8"/>
  <c r="N449" i="8"/>
  <c r="N492" i="8"/>
  <c r="H494" i="8"/>
  <c r="H451" i="8"/>
  <c r="I497" i="8"/>
  <c r="I454" i="8"/>
  <c r="H515" i="8"/>
  <c r="H472" i="8"/>
  <c r="F501" i="8"/>
  <c r="F458" i="8"/>
  <c r="D511" i="8"/>
  <c r="D468" i="8"/>
  <c r="D494" i="8"/>
  <c r="D451" i="8"/>
  <c r="K453" i="8"/>
  <c r="K496" i="8"/>
  <c r="B437" i="8"/>
  <c r="B480" i="8"/>
  <c r="M450" i="8"/>
  <c r="M493" i="8"/>
  <c r="D502" i="8"/>
  <c r="D459" i="8"/>
  <c r="M509" i="8"/>
  <c r="M466" i="8"/>
  <c r="F449" i="8"/>
  <c r="F492" i="8"/>
  <c r="J473" i="8"/>
  <c r="J516" i="8"/>
  <c r="L439" i="8"/>
  <c r="L482" i="8"/>
  <c r="K492" i="8"/>
  <c r="K449" i="8"/>
  <c r="N516" i="8"/>
  <c r="N473" i="8"/>
  <c r="K465" i="8"/>
  <c r="K508" i="8"/>
  <c r="F507" i="8"/>
  <c r="F464" i="8"/>
  <c r="D466" i="8"/>
  <c r="D509" i="8"/>
  <c r="G467" i="8"/>
  <c r="G510" i="8"/>
  <c r="J468" i="8"/>
  <c r="J511" i="8"/>
  <c r="E458" i="8"/>
  <c r="E501" i="8"/>
  <c r="M462" i="8"/>
  <c r="M505" i="8"/>
  <c r="F446" i="8"/>
  <c r="F489" i="8"/>
  <c r="E493" i="8"/>
  <c r="E450" i="8"/>
  <c r="N477" i="8"/>
  <c r="N434" i="8"/>
  <c r="C457" i="8"/>
  <c r="C500" i="8"/>
  <c r="N464" i="8"/>
  <c r="N507" i="8"/>
  <c r="K483" i="8"/>
  <c r="K440" i="8"/>
  <c r="N441" i="8"/>
  <c r="N484" i="8"/>
  <c r="M454" i="8"/>
  <c r="M497" i="8"/>
  <c r="M477" i="8"/>
  <c r="M434" i="8"/>
  <c r="N459" i="8"/>
  <c r="N502" i="8"/>
  <c r="D479" i="8"/>
  <c r="D436" i="8"/>
  <c r="B489" i="8"/>
  <c r="B446" i="8"/>
  <c r="N445" i="8"/>
  <c r="N488" i="8"/>
  <c r="K511" i="8"/>
  <c r="K468" i="8"/>
  <c r="E478" i="8"/>
  <c r="E435" i="8"/>
  <c r="L491" i="8"/>
  <c r="L448" i="8"/>
  <c r="E477" i="8"/>
  <c r="E434" i="8"/>
  <c r="I489" i="8"/>
  <c r="I446" i="8"/>
  <c r="I486" i="8"/>
  <c r="I443" i="8"/>
  <c r="G441" i="7"/>
  <c r="I435" i="7"/>
  <c r="L446" i="7"/>
  <c r="D454" i="7"/>
  <c r="L436" i="7"/>
  <c r="B441" i="7"/>
  <c r="B445" i="7"/>
  <c r="N454" i="7"/>
  <c r="F462" i="7"/>
  <c r="G445" i="7"/>
  <c r="M441" i="7"/>
  <c r="K451" i="7"/>
  <c r="I451" i="7"/>
  <c r="D435" i="7"/>
  <c r="D447" i="7"/>
  <c r="F450" i="7"/>
  <c r="F493" i="7"/>
  <c r="I442" i="7"/>
  <c r="E455" i="7"/>
  <c r="E498" i="7"/>
  <c r="N501" i="7"/>
  <c r="N458" i="7"/>
  <c r="L477" i="7"/>
  <c r="L434" i="7"/>
  <c r="H497" i="7"/>
  <c r="H454" i="7"/>
  <c r="C506" i="7"/>
  <c r="C463" i="7"/>
  <c r="L466" i="7"/>
  <c r="L509" i="7"/>
  <c r="C516" i="7"/>
  <c r="C473" i="7"/>
  <c r="G514" i="7"/>
  <c r="G471" i="7"/>
  <c r="F489" i="7"/>
  <c r="F446" i="7"/>
  <c r="D480" i="7"/>
  <c r="D437" i="7"/>
  <c r="C485" i="7"/>
  <c r="C442" i="7"/>
  <c r="B490" i="7"/>
  <c r="B447" i="7"/>
  <c r="N494" i="7"/>
  <c r="N451" i="7"/>
  <c r="M499" i="7"/>
  <c r="M456" i="7"/>
  <c r="L504" i="7"/>
  <c r="L461" i="7"/>
  <c r="K509" i="7"/>
  <c r="K466" i="7"/>
  <c r="J514" i="7"/>
  <c r="J471" i="7"/>
  <c r="D462" i="7"/>
  <c r="D505" i="7"/>
  <c r="J464" i="7"/>
  <c r="J507" i="7"/>
  <c r="C467" i="7"/>
  <c r="C510" i="7"/>
  <c r="I469" i="7"/>
  <c r="I512" i="7"/>
  <c r="B472" i="7"/>
  <c r="B515" i="7"/>
  <c r="I504" i="7"/>
  <c r="I461" i="7"/>
  <c r="M437" i="7"/>
  <c r="M480" i="7"/>
  <c r="L442" i="7"/>
  <c r="L485" i="7"/>
  <c r="K447" i="7"/>
  <c r="K490" i="7"/>
  <c r="J452" i="7"/>
  <c r="J495" i="7"/>
  <c r="M516" i="7"/>
  <c r="M473" i="7"/>
  <c r="M446" i="7"/>
  <c r="M489" i="7"/>
  <c r="K510" i="7"/>
  <c r="K467" i="7"/>
  <c r="B480" i="7"/>
  <c r="B437" i="7"/>
  <c r="K480" i="7"/>
  <c r="K437" i="7"/>
  <c r="L464" i="7"/>
  <c r="L507" i="7"/>
  <c r="K512" i="7"/>
  <c r="K469" i="7"/>
  <c r="N478" i="7"/>
  <c r="N435" i="7"/>
  <c r="M483" i="7"/>
  <c r="M440" i="7"/>
  <c r="L488" i="7"/>
  <c r="L445" i="7"/>
  <c r="K493" i="7"/>
  <c r="K450" i="7"/>
  <c r="J498" i="7"/>
  <c r="J455" i="7"/>
  <c r="I503" i="7"/>
  <c r="I460" i="7"/>
  <c r="H508" i="7"/>
  <c r="H465" i="7"/>
  <c r="G513" i="7"/>
  <c r="G470" i="7"/>
  <c r="J515" i="7"/>
  <c r="J472" i="7"/>
  <c r="J479" i="7"/>
  <c r="J436" i="7"/>
  <c r="I441" i="7"/>
  <c r="I484" i="7"/>
  <c r="H446" i="7"/>
  <c r="H489" i="7"/>
  <c r="G451" i="7"/>
  <c r="G494" i="7"/>
  <c r="F456" i="7"/>
  <c r="F499" i="7"/>
  <c r="B460" i="7"/>
  <c r="B503" i="7"/>
  <c r="H462" i="7"/>
  <c r="H505" i="7"/>
  <c r="N464" i="7"/>
  <c r="N507" i="7"/>
  <c r="G467" i="7"/>
  <c r="G510" i="7"/>
  <c r="M469" i="7"/>
  <c r="M512" i="7"/>
  <c r="F472" i="7"/>
  <c r="F515" i="7"/>
  <c r="D513" i="7"/>
  <c r="D470" i="7"/>
  <c r="E482" i="7"/>
  <c r="E439" i="7"/>
  <c r="K482" i="7"/>
  <c r="K439" i="7"/>
  <c r="J487" i="7"/>
  <c r="J444" i="7"/>
  <c r="I492" i="7"/>
  <c r="I449" i="7"/>
  <c r="F477" i="7"/>
  <c r="F434" i="7"/>
  <c r="H481" i="7"/>
  <c r="H438" i="7"/>
  <c r="G486" i="7"/>
  <c r="G443" i="7"/>
  <c r="F491" i="7"/>
  <c r="F448" i="7"/>
  <c r="E496" i="7"/>
  <c r="E453" i="7"/>
  <c r="H513" i="7"/>
  <c r="H470" i="7"/>
  <c r="C492" i="7"/>
  <c r="C449" i="7"/>
  <c r="L468" i="7"/>
  <c r="L511" i="7"/>
  <c r="E480" i="7"/>
  <c r="E437" i="7"/>
  <c r="D485" i="7"/>
  <c r="D442" i="7"/>
  <c r="C490" i="7"/>
  <c r="C447" i="7"/>
  <c r="B495" i="7"/>
  <c r="B452" i="7"/>
  <c r="N499" i="7"/>
  <c r="N456" i="7"/>
  <c r="D501" i="7"/>
  <c r="D458" i="7"/>
  <c r="G502" i="7"/>
  <c r="G459" i="7"/>
  <c r="J503" i="7"/>
  <c r="J460" i="7"/>
  <c r="I508" i="7"/>
  <c r="I465" i="7"/>
  <c r="E469" i="7"/>
  <c r="E512" i="7"/>
  <c r="N515" i="7"/>
  <c r="N472" i="7"/>
  <c r="L505" i="7"/>
  <c r="L462" i="7"/>
  <c r="D499" i="7"/>
  <c r="D456" i="7"/>
  <c r="K477" i="7"/>
  <c r="K434" i="7"/>
  <c r="J482" i="7"/>
  <c r="J439" i="7"/>
  <c r="I487" i="7"/>
  <c r="I444" i="7"/>
  <c r="H492" i="7"/>
  <c r="H449" i="7"/>
  <c r="G497" i="7"/>
  <c r="G454" i="7"/>
  <c r="F502" i="7"/>
  <c r="F459" i="7"/>
  <c r="E507" i="7"/>
  <c r="E464" i="7"/>
  <c r="D512" i="7"/>
  <c r="D469" i="7"/>
  <c r="G463" i="7"/>
  <c r="G506" i="7"/>
  <c r="M465" i="7"/>
  <c r="M508" i="7"/>
  <c r="F468" i="7"/>
  <c r="F511" i="7"/>
  <c r="L470" i="7"/>
  <c r="L513" i="7"/>
  <c r="E473" i="7"/>
  <c r="E516" i="7"/>
  <c r="N511" i="7"/>
  <c r="N468" i="7"/>
  <c r="G478" i="7"/>
  <c r="G435" i="7"/>
  <c r="F440" i="7"/>
  <c r="F483" i="7"/>
  <c r="E488" i="7"/>
  <c r="E445" i="7"/>
  <c r="D450" i="7"/>
  <c r="D493" i="7"/>
  <c r="C455" i="7"/>
  <c r="C498" i="7"/>
  <c r="L458" i="7"/>
  <c r="L501" i="7"/>
  <c r="H509" i="7"/>
  <c r="H466" i="7"/>
  <c r="B497" i="7"/>
  <c r="B454" i="7"/>
  <c r="M504" i="7"/>
  <c r="M461" i="7"/>
  <c r="D487" i="7"/>
  <c r="D444" i="7"/>
  <c r="M506" i="7"/>
  <c r="M463" i="7"/>
  <c r="B479" i="7"/>
  <c r="B436" i="7"/>
  <c r="N483" i="7"/>
  <c r="N440" i="7"/>
  <c r="M488" i="7"/>
  <c r="M445" i="7"/>
  <c r="L493" i="7"/>
  <c r="L450" i="7"/>
  <c r="K498" i="7"/>
  <c r="K455" i="7"/>
  <c r="F464" i="7"/>
  <c r="F507" i="7"/>
  <c r="B511" i="7"/>
  <c r="B468" i="7"/>
  <c r="K471" i="7"/>
  <c r="K514" i="7"/>
  <c r="E494" i="7"/>
  <c r="E451" i="7"/>
  <c r="G481" i="7"/>
  <c r="G438" i="7"/>
  <c r="F486" i="7"/>
  <c r="F443" i="7"/>
  <c r="E491" i="7"/>
  <c r="E448" i="7"/>
  <c r="D496" i="7"/>
  <c r="D453" i="7"/>
  <c r="C501" i="7"/>
  <c r="C458" i="7"/>
  <c r="B506" i="7"/>
  <c r="B463" i="7"/>
  <c r="N510" i="7"/>
  <c r="N467" i="7"/>
  <c r="M515" i="7"/>
  <c r="M472" i="7"/>
  <c r="B507" i="7"/>
  <c r="B464" i="7"/>
  <c r="D477" i="7"/>
  <c r="D434" i="7"/>
  <c r="C439" i="7"/>
  <c r="C482" i="7"/>
  <c r="B487" i="7"/>
  <c r="B444" i="7"/>
  <c r="N448" i="7"/>
  <c r="N491" i="7"/>
  <c r="M453" i="7"/>
  <c r="M496" i="7"/>
  <c r="I500" i="7"/>
  <c r="I457" i="7"/>
  <c r="E461" i="7"/>
  <c r="E504" i="7"/>
  <c r="K463" i="7"/>
  <c r="K506" i="7"/>
  <c r="D466" i="7"/>
  <c r="D509" i="7"/>
  <c r="J468" i="7"/>
  <c r="J511" i="7"/>
  <c r="C471" i="7"/>
  <c r="C514" i="7"/>
  <c r="I473" i="7"/>
  <c r="I516" i="7"/>
  <c r="E508" i="7"/>
  <c r="E465" i="7"/>
  <c r="N436" i="6"/>
  <c r="M441" i="6"/>
  <c r="L446" i="6"/>
  <c r="K451" i="6"/>
  <c r="J456" i="6"/>
  <c r="I461" i="6"/>
  <c r="H466" i="6"/>
  <c r="G471" i="6"/>
  <c r="H442" i="6"/>
  <c r="G447" i="6"/>
  <c r="M449" i="6"/>
  <c r="L454" i="6"/>
  <c r="K459" i="6"/>
  <c r="C467" i="6"/>
  <c r="I469" i="6"/>
  <c r="H434" i="6"/>
  <c r="G439" i="6"/>
  <c r="F444" i="6"/>
  <c r="E449" i="6"/>
  <c r="D454" i="6"/>
  <c r="C459" i="6"/>
  <c r="B464" i="6"/>
  <c r="N468" i="6"/>
  <c r="M473" i="6"/>
  <c r="G436" i="6"/>
  <c r="G479" i="6"/>
  <c r="G440" i="6"/>
  <c r="G483" i="6"/>
  <c r="I442" i="6"/>
  <c r="I485" i="6"/>
  <c r="D443" i="6"/>
  <c r="D486" i="6"/>
  <c r="J461" i="6"/>
  <c r="J504" i="6"/>
  <c r="C440" i="6"/>
  <c r="C483" i="6"/>
  <c r="N449" i="6"/>
  <c r="N492" i="6"/>
  <c r="H455" i="6"/>
  <c r="H498" i="6"/>
  <c r="K440" i="6"/>
  <c r="K483" i="6"/>
  <c r="I450" i="6"/>
  <c r="I493" i="6"/>
  <c r="B457" i="6"/>
  <c r="B500" i="6"/>
  <c r="J449" i="6"/>
  <c r="J492" i="6"/>
  <c r="L435" i="6"/>
  <c r="L478" i="6"/>
  <c r="I434" i="6"/>
  <c r="I477" i="6"/>
  <c r="F445" i="6"/>
  <c r="F488" i="6"/>
  <c r="J437" i="6"/>
  <c r="J480" i="6"/>
  <c r="H447" i="6"/>
  <c r="H490" i="6"/>
  <c r="I454" i="6"/>
  <c r="I497" i="6"/>
  <c r="E438" i="6"/>
  <c r="E481" i="6"/>
  <c r="E434" i="6"/>
  <c r="E477" i="6"/>
  <c r="D455" i="6"/>
  <c r="D498" i="6"/>
  <c r="E450" i="6"/>
  <c r="E493" i="6"/>
  <c r="C448" i="6"/>
  <c r="C491" i="6"/>
  <c r="C436" i="6"/>
  <c r="C479" i="6"/>
  <c r="K452" i="6"/>
  <c r="K495" i="6"/>
  <c r="N437" i="6"/>
  <c r="N480" i="6"/>
  <c r="L447" i="6"/>
  <c r="L490" i="6"/>
  <c r="J457" i="6"/>
  <c r="J500" i="6"/>
  <c r="L473" i="6"/>
  <c r="L516" i="6"/>
  <c r="F437" i="6"/>
  <c r="F480" i="6"/>
  <c r="L439" i="6"/>
  <c r="L482" i="6"/>
  <c r="E442" i="6"/>
  <c r="E485" i="6"/>
  <c r="K444" i="6"/>
  <c r="K487" i="6"/>
  <c r="D447" i="6"/>
  <c r="D490" i="6"/>
  <c r="M442" i="6"/>
  <c r="M485" i="6"/>
  <c r="G452" i="6"/>
  <c r="G495" i="6"/>
  <c r="M454" i="6"/>
  <c r="M497" i="6"/>
  <c r="F457" i="6"/>
  <c r="F500" i="6"/>
  <c r="B445" i="6"/>
  <c r="B488" i="6"/>
  <c r="B453" i="6"/>
  <c r="B496" i="6"/>
  <c r="D459" i="6"/>
  <c r="D502" i="6"/>
  <c r="F461" i="6"/>
  <c r="F504" i="6"/>
  <c r="K473" i="6"/>
  <c r="K516" i="6"/>
  <c r="M434" i="6"/>
  <c r="M477" i="6"/>
  <c r="J445" i="6"/>
  <c r="J488" i="6"/>
  <c r="C452" i="6"/>
  <c r="C495" i="6"/>
  <c r="M458" i="6"/>
  <c r="M501" i="6"/>
  <c r="N483" i="6"/>
  <c r="N440" i="6"/>
  <c r="L442" i="6"/>
  <c r="L485" i="6"/>
  <c r="H446" i="6"/>
  <c r="H489" i="6"/>
  <c r="G451" i="6"/>
  <c r="G494" i="6"/>
  <c r="F456" i="6"/>
  <c r="F499" i="6"/>
  <c r="E461" i="6"/>
  <c r="E504" i="6"/>
  <c r="D466" i="6"/>
  <c r="D509" i="6"/>
  <c r="C471" i="6"/>
  <c r="C514" i="6"/>
  <c r="K471" i="6"/>
  <c r="K514" i="6"/>
  <c r="K482" i="6"/>
  <c r="K439" i="6"/>
  <c r="G486" i="6"/>
  <c r="G443" i="6"/>
  <c r="M445" i="6"/>
  <c r="M488" i="6"/>
  <c r="F448" i="6"/>
  <c r="F491" i="6"/>
  <c r="B452" i="6"/>
  <c r="B495" i="6"/>
  <c r="K455" i="6"/>
  <c r="K498" i="6"/>
  <c r="M461" i="6"/>
  <c r="M504" i="6"/>
  <c r="L466" i="6"/>
  <c r="L509" i="6"/>
  <c r="I441" i="6"/>
  <c r="I484" i="6"/>
  <c r="K447" i="6"/>
  <c r="K490" i="6"/>
  <c r="J452" i="6"/>
  <c r="J495" i="6"/>
  <c r="I457" i="6"/>
  <c r="I500" i="6"/>
  <c r="H462" i="6"/>
  <c r="H505" i="6"/>
  <c r="G467" i="6"/>
  <c r="G510" i="6"/>
  <c r="F472" i="6"/>
  <c r="F515" i="6"/>
  <c r="N472" i="6"/>
  <c r="N515" i="6"/>
  <c r="F440" i="6"/>
  <c r="F483" i="6"/>
  <c r="L450" i="6"/>
  <c r="L493" i="6"/>
  <c r="N456" i="6"/>
  <c r="N499" i="6"/>
  <c r="J460" i="6"/>
  <c r="J503" i="6"/>
  <c r="I465" i="6"/>
  <c r="I508" i="6"/>
  <c r="L477" i="6"/>
  <c r="L434" i="6"/>
  <c r="B479" i="6"/>
  <c r="B436" i="6"/>
  <c r="E480" i="6"/>
  <c r="E437" i="6"/>
  <c r="H481" i="6"/>
  <c r="H438" i="6"/>
  <c r="D477" i="6"/>
  <c r="D434" i="6"/>
  <c r="G478" i="6"/>
  <c r="G435" i="6"/>
  <c r="J479" i="6"/>
  <c r="J436" i="6"/>
  <c r="M480" i="6"/>
  <c r="M437" i="6"/>
  <c r="C439" i="6"/>
  <c r="C482" i="6"/>
  <c r="B444" i="6"/>
  <c r="B487" i="6"/>
  <c r="N448" i="6"/>
  <c r="N491" i="6"/>
  <c r="M453" i="6"/>
  <c r="M496" i="6"/>
  <c r="L458" i="6"/>
  <c r="L501" i="6"/>
  <c r="K463" i="6"/>
  <c r="K506" i="6"/>
  <c r="J468" i="6"/>
  <c r="J511" i="6"/>
  <c r="I473" i="6"/>
  <c r="I516" i="6"/>
  <c r="D485" i="6"/>
  <c r="D442" i="6"/>
  <c r="J444" i="6"/>
  <c r="J487" i="6"/>
  <c r="C447" i="6"/>
  <c r="C490" i="6"/>
  <c r="I449" i="6"/>
  <c r="I492" i="6"/>
  <c r="E453" i="6"/>
  <c r="E496" i="6"/>
  <c r="D458" i="6"/>
  <c r="D501" i="6"/>
  <c r="F464" i="6"/>
  <c r="F507" i="6"/>
  <c r="H470" i="6"/>
  <c r="H513" i="6"/>
  <c r="E445" i="6"/>
  <c r="E488" i="6"/>
  <c r="D450" i="6"/>
  <c r="D493" i="6"/>
  <c r="C455" i="6"/>
  <c r="C498" i="6"/>
  <c r="B460" i="6"/>
  <c r="B503" i="6"/>
  <c r="N464" i="6"/>
  <c r="N507" i="6"/>
  <c r="M469" i="6"/>
  <c r="M512" i="6"/>
  <c r="E469" i="6"/>
  <c r="E512" i="6"/>
  <c r="H454" i="6"/>
  <c r="H497" i="6"/>
  <c r="G459" i="6"/>
  <c r="G502" i="6"/>
  <c r="C463" i="6"/>
  <c r="C506" i="6"/>
  <c r="B468" i="6"/>
  <c r="B511" i="6"/>
</calcChain>
</file>

<file path=xl/connections.xml><?xml version="1.0" encoding="utf-8"?>
<connections xmlns="http://schemas.openxmlformats.org/spreadsheetml/2006/main">
  <connection id="1" name="CALABAR DATA" type="6" refreshedVersion="6" background="1" saveData="1">
    <textPr codePage="437" sourceFile="C:\Users\Emma Agbor\Desktop\CLIMATE RESEARCH\CALABAR DATA.csv" comma="1">
      <textFields>
        <textField/>
      </textFields>
    </textPr>
  </connection>
  <connection id="2" name="IBADAN DATA" type="6" refreshedVersion="6" background="1" saveData="1">
    <textPr codePage="437" sourceFile="C:\Users\Emma Agbor\Desktop\CLIMATE RESEARCH\IBADAN DATA.csv" comma="1">
      <textFields>
        <textField/>
      </textFields>
    </textPr>
  </connection>
  <connection id="3" name="KANO DATA" type="6" refreshedVersion="6" background="1" saveData="1">
    <textPr codePage="437" sourceFile="C:\Users\Emma Agbor\Desktop\CLIMATE RESEARCH\KANO DATA.csv" comma="1">
      <textFields>
        <textField/>
      </textFields>
    </textPr>
  </connection>
  <connection id="4" name="KUKAWA DATA" type="6" refreshedVersion="6" background="1" saveData="1">
    <textPr codePage="437" sourceFile="C:\Users\Emma Agbor\Desktop\CLIMATE RESEARCH\KUKAWA 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<sst xmlns="http://schemas.openxmlformats.org/spreadsheetml/2006/main" count="1404" uniqueCount="73">
  <si>
    <t>-BEGIN HEADER-</t>
  </si>
  <si>
    <t xml:space="preserve">NASA/POWER CERES/MERRA2 Native Resolution Monthly and Annual </t>
  </si>
  <si>
    <t xml:space="preserve">Dates (month/day/year): 01/01/1981 through 12/31/2020 </t>
  </si>
  <si>
    <t xml:space="preserve">Location: Latitude  5.0118   Longitude 8.4676 </t>
  </si>
  <si>
    <t>Elevation from MERRA-2: Average for 0.5 x 0.625 degree lat/lon region = 128.26 meters</t>
  </si>
  <si>
    <t xml:space="preserve">The value for missing source data that cannot be computed or is outside of the sources availability range: -999 </t>
  </si>
  <si>
    <t xml:space="preserve">Parameter(s): </t>
  </si>
  <si>
    <t xml:space="preserve">PS       MERRA-2 Surface Pressure (kPa) </t>
  </si>
  <si>
    <t xml:space="preserve">TS       MERRA-2 Earth Skin Temperature (C) </t>
  </si>
  <si>
    <t xml:space="preserve">RH2M     MERRA-2 Relative Humidity at 2 Meters (%)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</si>
  <si>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</si>
  <si>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</si>
  <si>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</si>
  <si>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</si>
  <si>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</si>
  <si>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</si>
  <si>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</si>
  <si>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</si>
  <si>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</si>
  <si>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</si>
  <si>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</si>
  <si>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</si>
  <si>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</si>
  <si>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</si>
  <si>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</si>
  <si>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</si>
  <si>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PS</t>
  </si>
  <si>
    <t>TS</t>
  </si>
  <si>
    <t>RH2M</t>
  </si>
  <si>
    <t xml:space="preserve">Location: Latitude  7.507   Longitude 3.8478 </t>
  </si>
  <si>
    <t>Elevation from MERRA-2: Average for 0.5 x 0.625 degree lat/lon region = 188.89 meters</t>
  </si>
  <si>
    <t xml:space="preserve">Location: Latitude  11.9455   Longitude 8.5884 </t>
  </si>
  <si>
    <t>Elevation from MERRA-2: Average for 0.5 x 0.625 degree lat/lon region = 442.08 meters</t>
  </si>
  <si>
    <t xml:space="preserve">Location: Latitude  12.9566   Longitude 13.6256 </t>
  </si>
  <si>
    <t>Elevation from MERRA-2: Average for 0.5 x 0.625 degree lat/lon region = 285.52 meters</t>
  </si>
  <si>
    <t xml:space="preserve">JAN </t>
  </si>
  <si>
    <t>ANNUAL</t>
  </si>
  <si>
    <t>AVERAGE MONTHLY TEMPERATURE IN KELVIN</t>
  </si>
  <si>
    <t>AVERAGE MONTHLY TEMPERATURE IN CELCUIS</t>
  </si>
  <si>
    <t>SATURATED VAPOUR PRESSURE</t>
  </si>
  <si>
    <t>RELATIVE HUMIDITY</t>
  </si>
  <si>
    <t>VAPOUR PRESSURE</t>
  </si>
  <si>
    <t>ATMOSPHERIC PRESSURE</t>
  </si>
  <si>
    <t>REFRACTIVITY</t>
  </si>
  <si>
    <t>MIXING RATIO</t>
  </si>
  <si>
    <t>CONDENSATION TEMPERATURE</t>
  </si>
  <si>
    <t>EPT</t>
  </si>
  <si>
    <t>PT</t>
  </si>
  <si>
    <t>Year</t>
  </si>
  <si>
    <t>Temp</t>
  </si>
  <si>
    <t>SVP</t>
  </si>
  <si>
    <t>RH</t>
  </si>
  <si>
    <t>VP</t>
  </si>
  <si>
    <t>AP</t>
  </si>
  <si>
    <t>REF</t>
  </si>
  <si>
    <t>R</t>
  </si>
  <si>
    <t>TL</t>
  </si>
  <si>
    <t>VP_fh</t>
  </si>
  <si>
    <t>VP_sh</t>
  </si>
  <si>
    <t>REF_fh</t>
  </si>
  <si>
    <t>REF_sh</t>
  </si>
  <si>
    <t>R_fh</t>
  </si>
  <si>
    <t>R_sh</t>
  </si>
  <si>
    <t>TL_fh</t>
  </si>
  <si>
    <t>TL_sh</t>
  </si>
  <si>
    <t>EPT_fh</t>
  </si>
  <si>
    <t>EPT_sh</t>
  </si>
  <si>
    <t>PT_fh</t>
  </si>
  <si>
    <t>PT_sh</t>
  </si>
  <si>
    <t>T_fh</t>
  </si>
  <si>
    <t>T_sh</t>
  </si>
  <si>
    <t>AP_fh</t>
  </si>
  <si>
    <t>AP_sh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</si>
</sst>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3" xfId="0" applyFill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ALABAR 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ADAN 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ANO DA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UKAWA DA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opLeftCell="B5" workbookViewId="0">
      <selection activeCell="Q13" sqref="Q13:AC52"/>
    </sheetView>
  </sheetViews>
  <sheetFormatPr defaultRowHeight="15" x14ac:dyDescent="0.25"/>
  <cols>
    <col min="1" max="1" width="64.42578125" customWidth="1"/>
    <col min="2" max="2" width="5.42578125" bestFit="1" customWidth="1"/>
    <col min="3" max="15" width="6" bestFit="1" customWidth="1"/>
  </cols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</v>
      </c>
    </row>
    <row r="5" spans="1:29" x14ac:dyDescent="0.25">
      <c r="A5" t="s">
        <v>4</v>
      </c>
    </row>
    <row r="6" spans="1:29" x14ac:dyDescent="0.25">
      <c r="A6" t="s">
        <v>5</v>
      </c>
    </row>
    <row r="7" spans="1:29" x14ac:dyDescent="0.25">
      <c r="A7" t="s">
        <v>6</v>
      </c>
    </row>
    <row r="8" spans="1:29" x14ac:dyDescent="0.25">
      <c r="A8" t="s">
        <v>7</v>
      </c>
    </row>
    <row r="9" spans="1:29" x14ac:dyDescent="0.25">
      <c r="A9" t="s">
        <v>8</v>
      </c>
    </row>
    <row r="10" spans="1:29" x14ac:dyDescent="0.25">
      <c r="A10" t="s">
        <v>9</v>
      </c>
    </row>
    <row r="11" spans="1:29" x14ac:dyDescent="0.25">
      <c r="A11" t="s">
        <v>10</v>
      </c>
    </row>
    <row r="12" spans="1:29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</row>
    <row r="13" spans="1:29" x14ac:dyDescent="0.25">
      <c r="A13" t="s">
        <v>26</v>
      </c>
      <c r="B13">
        <v>1981</v>
      </c>
      <c r="C13">
        <v>99.59</v>
      </c>
      <c r="D13">
        <v>99.48</v>
      </c>
      <c r="E13">
        <v>99.55</v>
      </c>
      <c r="F13">
        <v>99.49</v>
      </c>
      <c r="G13">
        <v>99.6</v>
      </c>
      <c r="H13">
        <v>99.77</v>
      </c>
      <c r="I13">
        <v>99.84</v>
      </c>
      <c r="J13">
        <v>99.82</v>
      </c>
      <c r="K13">
        <v>99.79</v>
      </c>
      <c r="L13">
        <v>99.63</v>
      </c>
      <c r="M13">
        <v>99.56</v>
      </c>
      <c r="N13">
        <v>99.58</v>
      </c>
      <c r="O13">
        <v>99.64</v>
      </c>
      <c r="Q13">
        <f>C13*10</f>
        <v>995.90000000000009</v>
      </c>
      <c r="R13">
        <f t="shared" ref="R13:AC28" si="0">D13*10</f>
        <v>994.80000000000007</v>
      </c>
      <c r="S13">
        <f t="shared" si="0"/>
        <v>995.5</v>
      </c>
      <c r="T13">
        <f t="shared" si="0"/>
        <v>994.9</v>
      </c>
      <c r="U13">
        <f t="shared" si="0"/>
        <v>996</v>
      </c>
      <c r="V13">
        <f t="shared" si="0"/>
        <v>997.69999999999993</v>
      </c>
      <c r="W13">
        <f t="shared" si="0"/>
        <v>998.40000000000009</v>
      </c>
      <c r="X13">
        <f t="shared" si="0"/>
        <v>998.19999999999993</v>
      </c>
      <c r="Y13">
        <f t="shared" si="0"/>
        <v>997.90000000000009</v>
      </c>
      <c r="Z13">
        <f t="shared" si="0"/>
        <v>996.3</v>
      </c>
      <c r="AA13">
        <f t="shared" si="0"/>
        <v>995.6</v>
      </c>
      <c r="AB13">
        <f t="shared" si="0"/>
        <v>995.8</v>
      </c>
      <c r="AC13">
        <f t="shared" si="0"/>
        <v>996.4</v>
      </c>
    </row>
    <row r="14" spans="1:29" x14ac:dyDescent="0.25">
      <c r="A14" t="s">
        <v>26</v>
      </c>
      <c r="B14">
        <v>1982</v>
      </c>
      <c r="C14">
        <v>99.53</v>
      </c>
      <c r="D14">
        <v>99.47</v>
      </c>
      <c r="E14">
        <v>99.46</v>
      </c>
      <c r="F14">
        <v>99.5</v>
      </c>
      <c r="G14">
        <v>99.6</v>
      </c>
      <c r="H14">
        <v>99.83</v>
      </c>
      <c r="I14">
        <v>99.82</v>
      </c>
      <c r="J14">
        <v>99.88</v>
      </c>
      <c r="K14">
        <v>99.78</v>
      </c>
      <c r="L14">
        <v>99.64</v>
      </c>
      <c r="M14">
        <v>99.56</v>
      </c>
      <c r="N14">
        <v>99.55</v>
      </c>
      <c r="O14">
        <v>99.64</v>
      </c>
      <c r="Q14">
        <f t="shared" ref="Q14:Q52" si="1">C14*10</f>
        <v>995.3</v>
      </c>
      <c r="R14">
        <f t="shared" si="0"/>
        <v>994.7</v>
      </c>
      <c r="S14">
        <f t="shared" si="0"/>
        <v>994.59999999999991</v>
      </c>
      <c r="T14">
        <f t="shared" si="0"/>
        <v>995</v>
      </c>
      <c r="U14">
        <f t="shared" si="0"/>
        <v>996</v>
      </c>
      <c r="V14">
        <f t="shared" si="0"/>
        <v>998.3</v>
      </c>
      <c r="W14">
        <f t="shared" si="0"/>
        <v>998.19999999999993</v>
      </c>
      <c r="X14">
        <f t="shared" si="0"/>
        <v>998.8</v>
      </c>
      <c r="Y14">
        <f t="shared" si="0"/>
        <v>997.8</v>
      </c>
      <c r="Z14">
        <f t="shared" si="0"/>
        <v>996.4</v>
      </c>
      <c r="AA14">
        <f t="shared" si="0"/>
        <v>995.6</v>
      </c>
      <c r="AB14">
        <f t="shared" si="0"/>
        <v>995.5</v>
      </c>
      <c r="AC14">
        <f t="shared" si="0"/>
        <v>996.4</v>
      </c>
    </row>
    <row r="15" spans="1:29" x14ac:dyDescent="0.25">
      <c r="A15" t="s">
        <v>26</v>
      </c>
      <c r="B15">
        <v>1983</v>
      </c>
      <c r="C15">
        <v>99.57</v>
      </c>
      <c r="D15">
        <v>99.53</v>
      </c>
      <c r="E15">
        <v>99.47</v>
      </c>
      <c r="F15">
        <v>99.46</v>
      </c>
      <c r="G15">
        <v>99.53</v>
      </c>
      <c r="H15">
        <v>99.79</v>
      </c>
      <c r="I15">
        <v>99.85</v>
      </c>
      <c r="J15">
        <v>99.99</v>
      </c>
      <c r="K15">
        <v>99.82</v>
      </c>
      <c r="L15">
        <v>99.71</v>
      </c>
      <c r="M15">
        <v>99.74</v>
      </c>
      <c r="N15">
        <v>99.66</v>
      </c>
      <c r="O15">
        <v>99.68</v>
      </c>
      <c r="Q15">
        <f t="shared" si="1"/>
        <v>995.69999999999993</v>
      </c>
      <c r="R15">
        <f t="shared" si="0"/>
        <v>995.3</v>
      </c>
      <c r="S15">
        <f t="shared" si="0"/>
        <v>994.7</v>
      </c>
      <c r="T15">
        <f t="shared" si="0"/>
        <v>994.59999999999991</v>
      </c>
      <c r="U15">
        <f t="shared" si="0"/>
        <v>995.3</v>
      </c>
      <c r="V15">
        <f t="shared" si="0"/>
        <v>997.90000000000009</v>
      </c>
      <c r="W15">
        <f t="shared" si="0"/>
        <v>998.5</v>
      </c>
      <c r="X15">
        <f t="shared" si="0"/>
        <v>999.9</v>
      </c>
      <c r="Y15">
        <f t="shared" si="0"/>
        <v>998.19999999999993</v>
      </c>
      <c r="Z15">
        <f t="shared" si="0"/>
        <v>997.09999999999991</v>
      </c>
      <c r="AA15">
        <f t="shared" si="0"/>
        <v>997.4</v>
      </c>
      <c r="AB15">
        <f t="shared" si="0"/>
        <v>996.59999999999991</v>
      </c>
      <c r="AC15">
        <f t="shared" si="0"/>
        <v>996.80000000000007</v>
      </c>
    </row>
    <row r="16" spans="1:29" x14ac:dyDescent="0.25">
      <c r="A16" t="s">
        <v>26</v>
      </c>
      <c r="B16">
        <v>1984</v>
      </c>
      <c r="C16">
        <v>99.56</v>
      </c>
      <c r="D16">
        <v>99.41</v>
      </c>
      <c r="E16">
        <v>99.39</v>
      </c>
      <c r="F16">
        <v>99.45</v>
      </c>
      <c r="G16">
        <v>99.51</v>
      </c>
      <c r="H16">
        <v>99.71</v>
      </c>
      <c r="I16">
        <v>99.72</v>
      </c>
      <c r="J16">
        <v>99.76</v>
      </c>
      <c r="K16">
        <v>99.68</v>
      </c>
      <c r="L16">
        <v>99.6</v>
      </c>
      <c r="M16">
        <v>99.59</v>
      </c>
      <c r="N16">
        <v>99.47</v>
      </c>
      <c r="O16">
        <v>99.57</v>
      </c>
      <c r="Q16">
        <f t="shared" si="1"/>
        <v>995.6</v>
      </c>
      <c r="R16">
        <f t="shared" si="0"/>
        <v>994.09999999999991</v>
      </c>
      <c r="S16">
        <f t="shared" si="0"/>
        <v>993.9</v>
      </c>
      <c r="T16">
        <f t="shared" si="0"/>
        <v>994.5</v>
      </c>
      <c r="U16">
        <f t="shared" si="0"/>
        <v>995.1</v>
      </c>
      <c r="V16">
        <f t="shared" si="0"/>
        <v>997.09999999999991</v>
      </c>
      <c r="W16">
        <f t="shared" si="0"/>
        <v>997.2</v>
      </c>
      <c r="X16">
        <f t="shared" si="0"/>
        <v>997.6</v>
      </c>
      <c r="Y16">
        <f t="shared" si="0"/>
        <v>996.80000000000007</v>
      </c>
      <c r="Z16">
        <f t="shared" si="0"/>
        <v>996</v>
      </c>
      <c r="AA16">
        <f t="shared" si="0"/>
        <v>995.90000000000009</v>
      </c>
      <c r="AB16">
        <f t="shared" si="0"/>
        <v>994.7</v>
      </c>
      <c r="AC16">
        <f t="shared" si="0"/>
        <v>995.69999999999993</v>
      </c>
    </row>
    <row r="17" spans="1:29" x14ac:dyDescent="0.25">
      <c r="A17" t="s">
        <v>26</v>
      </c>
      <c r="B17">
        <v>1985</v>
      </c>
      <c r="C17">
        <v>99.46</v>
      </c>
      <c r="D17">
        <v>99.51</v>
      </c>
      <c r="E17">
        <v>99.42</v>
      </c>
      <c r="F17">
        <v>99.5</v>
      </c>
      <c r="G17">
        <v>99.59</v>
      </c>
      <c r="H17">
        <v>99.87</v>
      </c>
      <c r="I17">
        <v>99.85</v>
      </c>
      <c r="J17">
        <v>99.79</v>
      </c>
      <c r="K17">
        <v>99.71</v>
      </c>
      <c r="L17">
        <v>99.59</v>
      </c>
      <c r="M17">
        <v>99.55</v>
      </c>
      <c r="N17">
        <v>99.49</v>
      </c>
      <c r="O17">
        <v>99.61</v>
      </c>
      <c r="Q17">
        <f t="shared" si="1"/>
        <v>994.59999999999991</v>
      </c>
      <c r="R17">
        <f t="shared" si="0"/>
        <v>995.1</v>
      </c>
      <c r="S17">
        <f t="shared" si="0"/>
        <v>994.2</v>
      </c>
      <c r="T17">
        <f t="shared" si="0"/>
        <v>995</v>
      </c>
      <c r="U17">
        <f t="shared" si="0"/>
        <v>995.90000000000009</v>
      </c>
      <c r="V17">
        <f t="shared" si="0"/>
        <v>998.7</v>
      </c>
      <c r="W17">
        <f t="shared" si="0"/>
        <v>998.5</v>
      </c>
      <c r="X17">
        <f t="shared" si="0"/>
        <v>997.90000000000009</v>
      </c>
      <c r="Y17">
        <f t="shared" si="0"/>
        <v>997.09999999999991</v>
      </c>
      <c r="Z17">
        <f t="shared" si="0"/>
        <v>995.90000000000009</v>
      </c>
      <c r="AA17">
        <f t="shared" si="0"/>
        <v>995.5</v>
      </c>
      <c r="AB17">
        <f t="shared" si="0"/>
        <v>994.9</v>
      </c>
      <c r="AC17">
        <f t="shared" si="0"/>
        <v>996.1</v>
      </c>
    </row>
    <row r="18" spans="1:29" x14ac:dyDescent="0.25">
      <c r="A18" t="s">
        <v>26</v>
      </c>
      <c r="B18">
        <v>1986</v>
      </c>
      <c r="C18">
        <v>99.58</v>
      </c>
      <c r="D18">
        <v>99.52</v>
      </c>
      <c r="E18">
        <v>99.57</v>
      </c>
      <c r="F18">
        <v>99.46</v>
      </c>
      <c r="G18">
        <v>99.61</v>
      </c>
      <c r="H18">
        <v>99.77</v>
      </c>
      <c r="I18">
        <v>99.97</v>
      </c>
      <c r="J18">
        <v>99.83</v>
      </c>
      <c r="K18">
        <v>99.82</v>
      </c>
      <c r="L18">
        <v>99.71</v>
      </c>
      <c r="M18">
        <v>99.54</v>
      </c>
      <c r="N18">
        <v>99.64</v>
      </c>
      <c r="O18">
        <v>99.67</v>
      </c>
      <c r="Q18">
        <f t="shared" si="1"/>
        <v>995.8</v>
      </c>
      <c r="R18">
        <f t="shared" si="0"/>
        <v>995.19999999999993</v>
      </c>
      <c r="S18">
        <f t="shared" si="0"/>
        <v>995.69999999999993</v>
      </c>
      <c r="T18">
        <f t="shared" si="0"/>
        <v>994.59999999999991</v>
      </c>
      <c r="U18">
        <f t="shared" si="0"/>
        <v>996.1</v>
      </c>
      <c r="V18">
        <f t="shared" si="0"/>
        <v>997.69999999999993</v>
      </c>
      <c r="W18">
        <f t="shared" si="0"/>
        <v>999.7</v>
      </c>
      <c r="X18">
        <f t="shared" si="0"/>
        <v>998.3</v>
      </c>
      <c r="Y18">
        <f t="shared" si="0"/>
        <v>998.19999999999993</v>
      </c>
      <c r="Z18">
        <f t="shared" si="0"/>
        <v>997.09999999999991</v>
      </c>
      <c r="AA18">
        <f t="shared" si="0"/>
        <v>995.40000000000009</v>
      </c>
      <c r="AB18">
        <f t="shared" si="0"/>
        <v>996.4</v>
      </c>
      <c r="AC18">
        <f t="shared" si="0"/>
        <v>996.7</v>
      </c>
    </row>
    <row r="19" spans="1:29" x14ac:dyDescent="0.25">
      <c r="A19" t="s">
        <v>26</v>
      </c>
      <c r="B19">
        <v>1987</v>
      </c>
      <c r="C19">
        <v>99.66</v>
      </c>
      <c r="D19">
        <v>99.61</v>
      </c>
      <c r="E19">
        <v>99.5</v>
      </c>
      <c r="F19">
        <v>99.55</v>
      </c>
      <c r="G19">
        <v>99.55</v>
      </c>
      <c r="H19">
        <v>99.83</v>
      </c>
      <c r="I19">
        <v>99.71</v>
      </c>
      <c r="J19">
        <v>99.72</v>
      </c>
      <c r="K19">
        <v>99.74</v>
      </c>
      <c r="L19">
        <v>99.63</v>
      </c>
      <c r="M19">
        <v>99.59</v>
      </c>
      <c r="N19">
        <v>99.62</v>
      </c>
      <c r="O19">
        <v>99.64</v>
      </c>
      <c r="Q19">
        <f t="shared" si="1"/>
        <v>996.59999999999991</v>
      </c>
      <c r="R19">
        <f t="shared" si="0"/>
        <v>996.1</v>
      </c>
      <c r="S19">
        <f t="shared" si="0"/>
        <v>995</v>
      </c>
      <c r="T19">
        <f t="shared" si="0"/>
        <v>995.5</v>
      </c>
      <c r="U19">
        <f t="shared" si="0"/>
        <v>995.5</v>
      </c>
      <c r="V19">
        <f t="shared" si="0"/>
        <v>998.3</v>
      </c>
      <c r="W19">
        <f t="shared" si="0"/>
        <v>997.09999999999991</v>
      </c>
      <c r="X19">
        <f t="shared" si="0"/>
        <v>997.2</v>
      </c>
      <c r="Y19">
        <f t="shared" si="0"/>
        <v>997.4</v>
      </c>
      <c r="Z19">
        <f t="shared" si="0"/>
        <v>996.3</v>
      </c>
      <c r="AA19">
        <f t="shared" si="0"/>
        <v>995.90000000000009</v>
      </c>
      <c r="AB19">
        <f t="shared" si="0"/>
        <v>996.2</v>
      </c>
      <c r="AC19">
        <f t="shared" si="0"/>
        <v>996.4</v>
      </c>
    </row>
    <row r="20" spans="1:29" x14ac:dyDescent="0.25">
      <c r="A20" t="s">
        <v>26</v>
      </c>
      <c r="B20">
        <v>1988</v>
      </c>
      <c r="C20">
        <v>99.57</v>
      </c>
      <c r="D20">
        <v>99.38</v>
      </c>
      <c r="E20">
        <v>99.52</v>
      </c>
      <c r="F20">
        <v>99.47</v>
      </c>
      <c r="G20">
        <v>99.61</v>
      </c>
      <c r="H20">
        <v>99.71</v>
      </c>
      <c r="I20">
        <v>99.84</v>
      </c>
      <c r="J20">
        <v>99.75</v>
      </c>
      <c r="K20">
        <v>99.7</v>
      </c>
      <c r="L20">
        <v>99.56</v>
      </c>
      <c r="M20">
        <v>99.59</v>
      </c>
      <c r="N20">
        <v>99.52</v>
      </c>
      <c r="O20">
        <v>99.6</v>
      </c>
      <c r="Q20">
        <f t="shared" si="1"/>
        <v>995.69999999999993</v>
      </c>
      <c r="R20">
        <f t="shared" si="0"/>
        <v>993.8</v>
      </c>
      <c r="S20">
        <f t="shared" si="0"/>
        <v>995.19999999999993</v>
      </c>
      <c r="T20">
        <f t="shared" si="0"/>
        <v>994.7</v>
      </c>
      <c r="U20">
        <f t="shared" si="0"/>
        <v>996.1</v>
      </c>
      <c r="V20">
        <f t="shared" si="0"/>
        <v>997.09999999999991</v>
      </c>
      <c r="W20">
        <f t="shared" si="0"/>
        <v>998.40000000000009</v>
      </c>
      <c r="X20">
        <f t="shared" si="0"/>
        <v>997.5</v>
      </c>
      <c r="Y20">
        <f t="shared" si="0"/>
        <v>997</v>
      </c>
      <c r="Z20">
        <f t="shared" si="0"/>
        <v>995.6</v>
      </c>
      <c r="AA20">
        <f t="shared" si="0"/>
        <v>995.90000000000009</v>
      </c>
      <c r="AB20">
        <f t="shared" si="0"/>
        <v>995.19999999999993</v>
      </c>
      <c r="AC20">
        <f t="shared" si="0"/>
        <v>996</v>
      </c>
    </row>
    <row r="21" spans="1:29" x14ac:dyDescent="0.25">
      <c r="A21" t="s">
        <v>26</v>
      </c>
      <c r="B21">
        <v>1989</v>
      </c>
      <c r="C21">
        <v>99.6</v>
      </c>
      <c r="D21">
        <v>99.54</v>
      </c>
      <c r="E21">
        <v>99.44</v>
      </c>
      <c r="F21">
        <v>99.44</v>
      </c>
      <c r="G21">
        <v>99.65</v>
      </c>
      <c r="H21">
        <v>99.78</v>
      </c>
      <c r="I21">
        <v>99.86</v>
      </c>
      <c r="J21">
        <v>99.8</v>
      </c>
      <c r="K21">
        <v>99.64</v>
      </c>
      <c r="L21">
        <v>99.65</v>
      </c>
      <c r="M21">
        <v>99.5</v>
      </c>
      <c r="N21">
        <v>99.59</v>
      </c>
      <c r="O21">
        <v>99.63</v>
      </c>
      <c r="Q21">
        <f t="shared" si="1"/>
        <v>996</v>
      </c>
      <c r="R21">
        <f t="shared" si="0"/>
        <v>995.40000000000009</v>
      </c>
      <c r="S21">
        <f t="shared" si="0"/>
        <v>994.4</v>
      </c>
      <c r="T21">
        <f t="shared" si="0"/>
        <v>994.4</v>
      </c>
      <c r="U21">
        <f t="shared" si="0"/>
        <v>996.5</v>
      </c>
      <c r="V21">
        <f t="shared" si="0"/>
        <v>997.8</v>
      </c>
      <c r="W21">
        <f t="shared" si="0"/>
        <v>998.6</v>
      </c>
      <c r="X21">
        <f t="shared" si="0"/>
        <v>998</v>
      </c>
      <c r="Y21">
        <f t="shared" si="0"/>
        <v>996.4</v>
      </c>
      <c r="Z21">
        <f t="shared" si="0"/>
        <v>996.5</v>
      </c>
      <c r="AA21">
        <f t="shared" si="0"/>
        <v>995</v>
      </c>
      <c r="AB21">
        <f t="shared" si="0"/>
        <v>995.90000000000009</v>
      </c>
      <c r="AC21">
        <f t="shared" si="0"/>
        <v>996.3</v>
      </c>
    </row>
    <row r="22" spans="1:29" x14ac:dyDescent="0.25">
      <c r="A22" t="s">
        <v>26</v>
      </c>
      <c r="B22">
        <v>1990</v>
      </c>
      <c r="C22">
        <v>99.5</v>
      </c>
      <c r="D22">
        <v>99.53</v>
      </c>
      <c r="E22">
        <v>99.51</v>
      </c>
      <c r="F22">
        <v>99.48</v>
      </c>
      <c r="G22">
        <v>99.64</v>
      </c>
      <c r="H22">
        <v>99.8</v>
      </c>
      <c r="I22">
        <v>99.84</v>
      </c>
      <c r="J22">
        <v>99.88</v>
      </c>
      <c r="K22">
        <v>99.75</v>
      </c>
      <c r="L22">
        <v>99.66</v>
      </c>
      <c r="M22">
        <v>99.56</v>
      </c>
      <c r="N22">
        <v>99.53</v>
      </c>
      <c r="O22">
        <v>99.64</v>
      </c>
      <c r="Q22">
        <f t="shared" si="1"/>
        <v>995</v>
      </c>
      <c r="R22">
        <f t="shared" si="0"/>
        <v>995.3</v>
      </c>
      <c r="S22">
        <f t="shared" si="0"/>
        <v>995.1</v>
      </c>
      <c r="T22">
        <f t="shared" si="0"/>
        <v>994.80000000000007</v>
      </c>
      <c r="U22">
        <f t="shared" si="0"/>
        <v>996.4</v>
      </c>
      <c r="V22">
        <f t="shared" si="0"/>
        <v>998</v>
      </c>
      <c r="W22">
        <f t="shared" si="0"/>
        <v>998.40000000000009</v>
      </c>
      <c r="X22">
        <f t="shared" si="0"/>
        <v>998.8</v>
      </c>
      <c r="Y22">
        <f t="shared" si="0"/>
        <v>997.5</v>
      </c>
      <c r="Z22">
        <f t="shared" si="0"/>
        <v>996.59999999999991</v>
      </c>
      <c r="AA22">
        <f t="shared" si="0"/>
        <v>995.6</v>
      </c>
      <c r="AB22">
        <f t="shared" si="0"/>
        <v>995.3</v>
      </c>
      <c r="AC22">
        <f t="shared" si="0"/>
        <v>996.4</v>
      </c>
    </row>
    <row r="23" spans="1:29" x14ac:dyDescent="0.25">
      <c r="A23" t="s">
        <v>26</v>
      </c>
      <c r="B23">
        <v>1991</v>
      </c>
      <c r="C23">
        <v>99.56</v>
      </c>
      <c r="D23">
        <v>99.54</v>
      </c>
      <c r="E23">
        <v>99.42</v>
      </c>
      <c r="F23">
        <v>99.5</v>
      </c>
      <c r="G23">
        <v>99.58</v>
      </c>
      <c r="H23">
        <v>99.74</v>
      </c>
      <c r="I23">
        <v>99.87</v>
      </c>
      <c r="J23">
        <v>99.92</v>
      </c>
      <c r="K23">
        <v>99.79</v>
      </c>
      <c r="L23">
        <v>99.68</v>
      </c>
      <c r="M23">
        <v>99.58</v>
      </c>
      <c r="N23">
        <v>99.56</v>
      </c>
      <c r="O23">
        <v>99.65</v>
      </c>
      <c r="Q23">
        <f t="shared" si="1"/>
        <v>995.6</v>
      </c>
      <c r="R23">
        <f t="shared" si="0"/>
        <v>995.40000000000009</v>
      </c>
      <c r="S23">
        <f t="shared" si="0"/>
        <v>994.2</v>
      </c>
      <c r="T23">
        <f t="shared" si="0"/>
        <v>995</v>
      </c>
      <c r="U23">
        <f t="shared" si="0"/>
        <v>995.8</v>
      </c>
      <c r="V23">
        <f t="shared" si="0"/>
        <v>997.4</v>
      </c>
      <c r="W23">
        <f t="shared" si="0"/>
        <v>998.7</v>
      </c>
      <c r="X23">
        <f t="shared" si="0"/>
        <v>999.2</v>
      </c>
      <c r="Y23">
        <f t="shared" si="0"/>
        <v>997.90000000000009</v>
      </c>
      <c r="Z23">
        <f t="shared" si="0"/>
        <v>996.80000000000007</v>
      </c>
      <c r="AA23">
        <f t="shared" si="0"/>
        <v>995.8</v>
      </c>
      <c r="AB23">
        <f t="shared" si="0"/>
        <v>995.6</v>
      </c>
      <c r="AC23">
        <f t="shared" si="0"/>
        <v>996.5</v>
      </c>
    </row>
    <row r="24" spans="1:29" x14ac:dyDescent="0.25">
      <c r="A24" t="s">
        <v>26</v>
      </c>
      <c r="B24">
        <v>1992</v>
      </c>
      <c r="C24">
        <v>99.55</v>
      </c>
      <c r="D24">
        <v>99.54</v>
      </c>
      <c r="E24">
        <v>99.43</v>
      </c>
      <c r="F24">
        <v>99.5</v>
      </c>
      <c r="G24">
        <v>99.59</v>
      </c>
      <c r="H24">
        <v>99.79</v>
      </c>
      <c r="I24">
        <v>99.93</v>
      </c>
      <c r="J24">
        <v>99.97</v>
      </c>
      <c r="K24">
        <v>99.71</v>
      </c>
      <c r="L24">
        <v>99.69</v>
      </c>
      <c r="M24">
        <v>99.56</v>
      </c>
      <c r="N24">
        <v>99.57</v>
      </c>
      <c r="O24">
        <v>99.65</v>
      </c>
      <c r="Q24">
        <f t="shared" si="1"/>
        <v>995.5</v>
      </c>
      <c r="R24">
        <f t="shared" si="0"/>
        <v>995.40000000000009</v>
      </c>
      <c r="S24">
        <f t="shared" si="0"/>
        <v>994.30000000000007</v>
      </c>
      <c r="T24">
        <f t="shared" si="0"/>
        <v>995</v>
      </c>
      <c r="U24">
        <f t="shared" si="0"/>
        <v>995.90000000000009</v>
      </c>
      <c r="V24">
        <f t="shared" si="0"/>
        <v>997.90000000000009</v>
      </c>
      <c r="W24">
        <f t="shared" si="0"/>
        <v>999.30000000000007</v>
      </c>
      <c r="X24">
        <f t="shared" si="0"/>
        <v>999.7</v>
      </c>
      <c r="Y24">
        <f t="shared" si="0"/>
        <v>997.09999999999991</v>
      </c>
      <c r="Z24">
        <f t="shared" si="0"/>
        <v>996.9</v>
      </c>
      <c r="AA24">
        <f t="shared" si="0"/>
        <v>995.6</v>
      </c>
      <c r="AB24">
        <f t="shared" si="0"/>
        <v>995.69999999999993</v>
      </c>
      <c r="AC24">
        <f t="shared" si="0"/>
        <v>996.5</v>
      </c>
    </row>
    <row r="25" spans="1:29" x14ac:dyDescent="0.25">
      <c r="A25" t="s">
        <v>26</v>
      </c>
      <c r="B25">
        <v>1993</v>
      </c>
      <c r="C25">
        <v>99.61</v>
      </c>
      <c r="D25">
        <v>99.52</v>
      </c>
      <c r="E25">
        <v>99.56</v>
      </c>
      <c r="F25">
        <v>99.47</v>
      </c>
      <c r="G25">
        <v>99.53</v>
      </c>
      <c r="H25">
        <v>99.8</v>
      </c>
      <c r="I25">
        <v>99.85</v>
      </c>
      <c r="J25">
        <v>99.88</v>
      </c>
      <c r="K25">
        <v>99.74</v>
      </c>
      <c r="L25">
        <v>99.65</v>
      </c>
      <c r="M25">
        <v>99.5</v>
      </c>
      <c r="N25">
        <v>99.51</v>
      </c>
      <c r="O25">
        <v>99.64</v>
      </c>
      <c r="Q25">
        <f t="shared" si="1"/>
        <v>996.1</v>
      </c>
      <c r="R25">
        <f t="shared" si="0"/>
        <v>995.19999999999993</v>
      </c>
      <c r="S25">
        <f t="shared" si="0"/>
        <v>995.6</v>
      </c>
      <c r="T25">
        <f t="shared" si="0"/>
        <v>994.7</v>
      </c>
      <c r="U25">
        <f t="shared" si="0"/>
        <v>995.3</v>
      </c>
      <c r="V25">
        <f t="shared" si="0"/>
        <v>998</v>
      </c>
      <c r="W25">
        <f t="shared" si="0"/>
        <v>998.5</v>
      </c>
      <c r="X25">
        <f t="shared" si="0"/>
        <v>998.8</v>
      </c>
      <c r="Y25">
        <f t="shared" si="0"/>
        <v>997.4</v>
      </c>
      <c r="Z25">
        <f t="shared" si="0"/>
        <v>996.5</v>
      </c>
      <c r="AA25">
        <f t="shared" si="0"/>
        <v>995</v>
      </c>
      <c r="AB25">
        <f t="shared" si="0"/>
        <v>995.1</v>
      </c>
      <c r="AC25">
        <f t="shared" si="0"/>
        <v>996.4</v>
      </c>
    </row>
    <row r="26" spans="1:29" x14ac:dyDescent="0.25">
      <c r="A26" t="s">
        <v>26</v>
      </c>
      <c r="B26">
        <v>1994</v>
      </c>
      <c r="C26">
        <v>99.48</v>
      </c>
      <c r="D26">
        <v>99.53</v>
      </c>
      <c r="E26">
        <v>99.48</v>
      </c>
      <c r="F26">
        <v>99.46</v>
      </c>
      <c r="G26">
        <v>99.61</v>
      </c>
      <c r="H26">
        <v>99.78</v>
      </c>
      <c r="I26">
        <v>99.86</v>
      </c>
      <c r="J26">
        <v>99.81</v>
      </c>
      <c r="K26">
        <v>99.78</v>
      </c>
      <c r="L26">
        <v>99.61</v>
      </c>
      <c r="M26">
        <v>99.61</v>
      </c>
      <c r="N26">
        <v>99.6</v>
      </c>
      <c r="O26">
        <v>99.64</v>
      </c>
      <c r="Q26">
        <f t="shared" si="1"/>
        <v>994.80000000000007</v>
      </c>
      <c r="R26">
        <f t="shared" si="0"/>
        <v>995.3</v>
      </c>
      <c r="S26">
        <f t="shared" si="0"/>
        <v>994.80000000000007</v>
      </c>
      <c r="T26">
        <f t="shared" si="0"/>
        <v>994.59999999999991</v>
      </c>
      <c r="U26">
        <f t="shared" si="0"/>
        <v>996.1</v>
      </c>
      <c r="V26">
        <f t="shared" si="0"/>
        <v>997.8</v>
      </c>
      <c r="W26">
        <f t="shared" si="0"/>
        <v>998.6</v>
      </c>
      <c r="X26">
        <f t="shared" si="0"/>
        <v>998.1</v>
      </c>
      <c r="Y26">
        <f t="shared" si="0"/>
        <v>997.8</v>
      </c>
      <c r="Z26">
        <f t="shared" si="0"/>
        <v>996.1</v>
      </c>
      <c r="AA26">
        <f t="shared" si="0"/>
        <v>996.1</v>
      </c>
      <c r="AB26">
        <f t="shared" si="0"/>
        <v>996</v>
      </c>
      <c r="AC26">
        <f t="shared" si="0"/>
        <v>996.4</v>
      </c>
    </row>
    <row r="27" spans="1:29" x14ac:dyDescent="0.25">
      <c r="A27" t="s">
        <v>26</v>
      </c>
      <c r="B27">
        <v>1995</v>
      </c>
      <c r="C27">
        <v>99.62</v>
      </c>
      <c r="D27">
        <v>99.63</v>
      </c>
      <c r="E27">
        <v>99.45</v>
      </c>
      <c r="F27">
        <v>99.36</v>
      </c>
      <c r="G27">
        <v>99.53</v>
      </c>
      <c r="H27">
        <v>99.73</v>
      </c>
      <c r="I27">
        <v>99.7</v>
      </c>
      <c r="J27">
        <v>99.74</v>
      </c>
      <c r="K27">
        <v>99.77</v>
      </c>
      <c r="L27">
        <v>99.59</v>
      </c>
      <c r="M27">
        <v>99.55</v>
      </c>
      <c r="N27">
        <v>99.61</v>
      </c>
      <c r="O27">
        <v>99.61</v>
      </c>
      <c r="Q27">
        <f t="shared" si="1"/>
        <v>996.2</v>
      </c>
      <c r="R27">
        <f t="shared" si="0"/>
        <v>996.3</v>
      </c>
      <c r="S27">
        <f t="shared" si="0"/>
        <v>994.5</v>
      </c>
      <c r="T27">
        <f t="shared" si="0"/>
        <v>993.6</v>
      </c>
      <c r="U27">
        <f t="shared" si="0"/>
        <v>995.3</v>
      </c>
      <c r="V27">
        <f t="shared" si="0"/>
        <v>997.30000000000007</v>
      </c>
      <c r="W27">
        <f t="shared" si="0"/>
        <v>997</v>
      </c>
      <c r="X27">
        <f t="shared" si="0"/>
        <v>997.4</v>
      </c>
      <c r="Y27">
        <f t="shared" si="0"/>
        <v>997.69999999999993</v>
      </c>
      <c r="Z27">
        <f t="shared" si="0"/>
        <v>995.90000000000009</v>
      </c>
      <c r="AA27">
        <f t="shared" si="0"/>
        <v>995.5</v>
      </c>
      <c r="AB27">
        <f t="shared" si="0"/>
        <v>996.1</v>
      </c>
      <c r="AC27">
        <f t="shared" si="0"/>
        <v>996.1</v>
      </c>
    </row>
    <row r="28" spans="1:29" x14ac:dyDescent="0.25">
      <c r="A28" t="s">
        <v>26</v>
      </c>
      <c r="B28">
        <v>1996</v>
      </c>
      <c r="C28">
        <v>99.44</v>
      </c>
      <c r="D28">
        <v>99.4</v>
      </c>
      <c r="E28">
        <v>99.42</v>
      </c>
      <c r="F28">
        <v>99.42</v>
      </c>
      <c r="G28">
        <v>99.56</v>
      </c>
      <c r="H28">
        <v>99.74</v>
      </c>
      <c r="I28">
        <v>99.9</v>
      </c>
      <c r="J28">
        <v>99.83</v>
      </c>
      <c r="K28">
        <v>99.72</v>
      </c>
      <c r="L28">
        <v>99.63</v>
      </c>
      <c r="M28">
        <v>99.51</v>
      </c>
      <c r="N28">
        <v>99.57</v>
      </c>
      <c r="O28">
        <v>99.6</v>
      </c>
      <c r="Q28">
        <f t="shared" si="1"/>
        <v>994.4</v>
      </c>
      <c r="R28">
        <f t="shared" si="0"/>
        <v>994</v>
      </c>
      <c r="S28">
        <f t="shared" si="0"/>
        <v>994.2</v>
      </c>
      <c r="T28">
        <f t="shared" si="0"/>
        <v>994.2</v>
      </c>
      <c r="U28">
        <f t="shared" si="0"/>
        <v>995.6</v>
      </c>
      <c r="V28">
        <f t="shared" si="0"/>
        <v>997.4</v>
      </c>
      <c r="W28">
        <f t="shared" si="0"/>
        <v>999</v>
      </c>
      <c r="X28">
        <f t="shared" si="0"/>
        <v>998.3</v>
      </c>
      <c r="Y28">
        <f t="shared" si="0"/>
        <v>997.2</v>
      </c>
      <c r="Z28">
        <f t="shared" si="0"/>
        <v>996.3</v>
      </c>
      <c r="AA28">
        <f t="shared" si="0"/>
        <v>995.1</v>
      </c>
      <c r="AB28">
        <f t="shared" si="0"/>
        <v>995.69999999999993</v>
      </c>
      <c r="AC28">
        <f t="shared" si="0"/>
        <v>996</v>
      </c>
    </row>
    <row r="29" spans="1:29" x14ac:dyDescent="0.25">
      <c r="A29" t="s">
        <v>26</v>
      </c>
      <c r="B29">
        <v>1997</v>
      </c>
      <c r="C29">
        <v>99.53</v>
      </c>
      <c r="D29">
        <v>99.54</v>
      </c>
      <c r="E29">
        <v>99.46</v>
      </c>
      <c r="F29">
        <v>99.61</v>
      </c>
      <c r="G29">
        <v>99.68</v>
      </c>
      <c r="H29">
        <v>99.73</v>
      </c>
      <c r="I29">
        <v>99.91</v>
      </c>
      <c r="J29">
        <v>99.93</v>
      </c>
      <c r="K29">
        <v>99.74</v>
      </c>
      <c r="L29">
        <v>99.59</v>
      </c>
      <c r="M29">
        <v>99.55</v>
      </c>
      <c r="N29">
        <v>99.62</v>
      </c>
      <c r="O29">
        <v>99.66</v>
      </c>
      <c r="Q29">
        <f t="shared" si="1"/>
        <v>995.3</v>
      </c>
      <c r="R29">
        <f t="shared" ref="R29:R52" si="2">D29*10</f>
        <v>995.40000000000009</v>
      </c>
      <c r="S29">
        <f t="shared" ref="S29:S52" si="3">E29*10</f>
        <v>994.59999999999991</v>
      </c>
      <c r="T29">
        <f t="shared" ref="T29:T52" si="4">F29*10</f>
        <v>996.1</v>
      </c>
      <c r="U29">
        <f t="shared" ref="U29:U52" si="5">G29*10</f>
        <v>996.80000000000007</v>
      </c>
      <c r="V29">
        <f t="shared" ref="V29:V52" si="6">H29*10</f>
        <v>997.30000000000007</v>
      </c>
      <c r="W29">
        <f t="shared" ref="W29:W52" si="7">I29*10</f>
        <v>999.09999999999991</v>
      </c>
      <c r="X29">
        <f t="shared" ref="X29:X52" si="8">J29*10</f>
        <v>999.30000000000007</v>
      </c>
      <c r="Y29">
        <f t="shared" ref="Y29:Y52" si="9">K29*10</f>
        <v>997.4</v>
      </c>
      <c r="Z29">
        <f t="shared" ref="Z29:Z52" si="10">L29*10</f>
        <v>995.90000000000009</v>
      </c>
      <c r="AA29">
        <f t="shared" ref="AA29:AA52" si="11">M29*10</f>
        <v>995.5</v>
      </c>
      <c r="AB29">
        <f t="shared" ref="AB29:AB52" si="12">N29*10</f>
        <v>996.2</v>
      </c>
      <c r="AC29">
        <f t="shared" ref="AC29:AC52" si="13">O29*10</f>
        <v>996.59999999999991</v>
      </c>
    </row>
    <row r="30" spans="1:29" x14ac:dyDescent="0.25">
      <c r="A30" t="s">
        <v>26</v>
      </c>
      <c r="B30">
        <v>1998</v>
      </c>
      <c r="C30">
        <v>99.5</v>
      </c>
      <c r="D30">
        <v>99.61</v>
      </c>
      <c r="E30">
        <v>99.42</v>
      </c>
      <c r="F30">
        <v>99.43</v>
      </c>
      <c r="G30">
        <v>99.62</v>
      </c>
      <c r="H30">
        <v>99.8</v>
      </c>
      <c r="I30">
        <v>99.83</v>
      </c>
      <c r="J30">
        <v>99.77</v>
      </c>
      <c r="K30">
        <v>99.72</v>
      </c>
      <c r="L30">
        <v>99.68</v>
      </c>
      <c r="M30">
        <v>99.5</v>
      </c>
      <c r="N30">
        <v>99.55</v>
      </c>
      <c r="O30">
        <v>99.62</v>
      </c>
      <c r="Q30">
        <f t="shared" si="1"/>
        <v>995</v>
      </c>
      <c r="R30">
        <f t="shared" si="2"/>
        <v>996.1</v>
      </c>
      <c r="S30">
        <f t="shared" si="3"/>
        <v>994.2</v>
      </c>
      <c r="T30">
        <f t="shared" si="4"/>
        <v>994.30000000000007</v>
      </c>
      <c r="U30">
        <f t="shared" si="5"/>
        <v>996.2</v>
      </c>
      <c r="V30">
        <f t="shared" si="6"/>
        <v>998</v>
      </c>
      <c r="W30">
        <f t="shared" si="7"/>
        <v>998.3</v>
      </c>
      <c r="X30">
        <f t="shared" si="8"/>
        <v>997.69999999999993</v>
      </c>
      <c r="Y30">
        <f t="shared" si="9"/>
        <v>997.2</v>
      </c>
      <c r="Z30">
        <f t="shared" si="10"/>
        <v>996.80000000000007</v>
      </c>
      <c r="AA30">
        <f t="shared" si="11"/>
        <v>995</v>
      </c>
      <c r="AB30">
        <f t="shared" si="12"/>
        <v>995.5</v>
      </c>
      <c r="AC30">
        <f t="shared" si="13"/>
        <v>996.2</v>
      </c>
    </row>
    <row r="31" spans="1:29" x14ac:dyDescent="0.25">
      <c r="A31" t="s">
        <v>26</v>
      </c>
      <c r="B31">
        <v>1999</v>
      </c>
      <c r="C31">
        <v>99.46</v>
      </c>
      <c r="D31">
        <v>99.44</v>
      </c>
      <c r="E31">
        <v>99.3</v>
      </c>
      <c r="F31">
        <v>99.47</v>
      </c>
      <c r="G31">
        <v>99.56</v>
      </c>
      <c r="H31">
        <v>99.65</v>
      </c>
      <c r="I31">
        <v>99.82</v>
      </c>
      <c r="J31">
        <v>99.8</v>
      </c>
      <c r="K31">
        <v>99.66</v>
      </c>
      <c r="L31">
        <v>99.66</v>
      </c>
      <c r="M31">
        <v>99.54</v>
      </c>
      <c r="N31">
        <v>99.49</v>
      </c>
      <c r="O31">
        <v>99.57</v>
      </c>
      <c r="Q31">
        <f t="shared" si="1"/>
        <v>994.59999999999991</v>
      </c>
      <c r="R31">
        <f t="shared" si="2"/>
        <v>994.4</v>
      </c>
      <c r="S31">
        <f t="shared" si="3"/>
        <v>993</v>
      </c>
      <c r="T31">
        <f t="shared" si="4"/>
        <v>994.7</v>
      </c>
      <c r="U31">
        <f t="shared" si="5"/>
        <v>995.6</v>
      </c>
      <c r="V31">
        <f t="shared" si="6"/>
        <v>996.5</v>
      </c>
      <c r="W31">
        <f t="shared" si="7"/>
        <v>998.19999999999993</v>
      </c>
      <c r="X31">
        <f t="shared" si="8"/>
        <v>998</v>
      </c>
      <c r="Y31">
        <f t="shared" si="9"/>
        <v>996.59999999999991</v>
      </c>
      <c r="Z31">
        <f t="shared" si="10"/>
        <v>996.59999999999991</v>
      </c>
      <c r="AA31">
        <f t="shared" si="11"/>
        <v>995.40000000000009</v>
      </c>
      <c r="AB31">
        <f t="shared" si="12"/>
        <v>994.9</v>
      </c>
      <c r="AC31">
        <f t="shared" si="13"/>
        <v>995.69999999999993</v>
      </c>
    </row>
    <row r="32" spans="1:29" x14ac:dyDescent="0.25">
      <c r="A32" t="s">
        <v>26</v>
      </c>
      <c r="B32">
        <v>2000</v>
      </c>
      <c r="C32">
        <v>99.37</v>
      </c>
      <c r="D32">
        <v>99.5</v>
      </c>
      <c r="E32">
        <v>99.35</v>
      </c>
      <c r="F32">
        <v>99.38</v>
      </c>
      <c r="G32">
        <v>99.54</v>
      </c>
      <c r="H32">
        <v>99.75</v>
      </c>
      <c r="I32">
        <v>99.75</v>
      </c>
      <c r="J32">
        <v>99.83</v>
      </c>
      <c r="K32">
        <v>99.7</v>
      </c>
      <c r="L32">
        <v>99.67</v>
      </c>
      <c r="M32">
        <v>99.51</v>
      </c>
      <c r="N32">
        <v>99.62</v>
      </c>
      <c r="O32">
        <v>99.58</v>
      </c>
      <c r="Q32">
        <f t="shared" si="1"/>
        <v>993.7</v>
      </c>
      <c r="R32">
        <f t="shared" si="2"/>
        <v>995</v>
      </c>
      <c r="S32">
        <f t="shared" si="3"/>
        <v>993.5</v>
      </c>
      <c r="T32">
        <f t="shared" si="4"/>
        <v>993.8</v>
      </c>
      <c r="U32">
        <f t="shared" si="5"/>
        <v>995.40000000000009</v>
      </c>
      <c r="V32">
        <f t="shared" si="6"/>
        <v>997.5</v>
      </c>
      <c r="W32">
        <f t="shared" si="7"/>
        <v>997.5</v>
      </c>
      <c r="X32">
        <f t="shared" si="8"/>
        <v>998.3</v>
      </c>
      <c r="Y32">
        <f t="shared" si="9"/>
        <v>997</v>
      </c>
      <c r="Z32">
        <f t="shared" si="10"/>
        <v>996.7</v>
      </c>
      <c r="AA32">
        <f t="shared" si="11"/>
        <v>995.1</v>
      </c>
      <c r="AB32">
        <f t="shared" si="12"/>
        <v>996.2</v>
      </c>
      <c r="AC32">
        <f t="shared" si="13"/>
        <v>995.8</v>
      </c>
    </row>
    <row r="33" spans="1:29" x14ac:dyDescent="0.25">
      <c r="A33" t="s">
        <v>26</v>
      </c>
      <c r="B33">
        <v>2001</v>
      </c>
      <c r="C33">
        <v>99.6</v>
      </c>
      <c r="D33">
        <v>99.47</v>
      </c>
      <c r="E33">
        <v>99.48</v>
      </c>
      <c r="F33">
        <v>99.46</v>
      </c>
      <c r="G33">
        <v>99.59</v>
      </c>
      <c r="H33">
        <v>99.78</v>
      </c>
      <c r="I33">
        <v>99.85</v>
      </c>
      <c r="J33">
        <v>99.95</v>
      </c>
      <c r="K33">
        <v>99.75</v>
      </c>
      <c r="L33">
        <v>99.67</v>
      </c>
      <c r="M33">
        <v>99.6</v>
      </c>
      <c r="N33">
        <v>99.54</v>
      </c>
      <c r="O33">
        <v>99.65</v>
      </c>
      <c r="Q33">
        <f t="shared" si="1"/>
        <v>996</v>
      </c>
      <c r="R33">
        <f t="shared" si="2"/>
        <v>994.7</v>
      </c>
      <c r="S33">
        <f t="shared" si="3"/>
        <v>994.80000000000007</v>
      </c>
      <c r="T33">
        <f t="shared" si="4"/>
        <v>994.59999999999991</v>
      </c>
      <c r="U33">
        <f t="shared" si="5"/>
        <v>995.90000000000009</v>
      </c>
      <c r="V33">
        <f t="shared" si="6"/>
        <v>997.8</v>
      </c>
      <c r="W33">
        <f t="shared" si="7"/>
        <v>998.5</v>
      </c>
      <c r="X33">
        <f t="shared" si="8"/>
        <v>999.5</v>
      </c>
      <c r="Y33">
        <f t="shared" si="9"/>
        <v>997.5</v>
      </c>
      <c r="Z33">
        <f t="shared" si="10"/>
        <v>996.7</v>
      </c>
      <c r="AA33">
        <f t="shared" si="11"/>
        <v>996</v>
      </c>
      <c r="AB33">
        <f t="shared" si="12"/>
        <v>995.40000000000009</v>
      </c>
      <c r="AC33">
        <f t="shared" si="13"/>
        <v>996.5</v>
      </c>
    </row>
    <row r="34" spans="1:29" x14ac:dyDescent="0.25">
      <c r="A34" t="s">
        <v>26</v>
      </c>
      <c r="B34">
        <v>2002</v>
      </c>
      <c r="C34">
        <v>99.57</v>
      </c>
      <c r="D34">
        <v>99.52</v>
      </c>
      <c r="E34">
        <v>99.43</v>
      </c>
      <c r="F34">
        <v>99.33</v>
      </c>
      <c r="G34">
        <v>99.58</v>
      </c>
      <c r="H34">
        <v>99.8</v>
      </c>
      <c r="I34">
        <v>99.87</v>
      </c>
      <c r="J34">
        <v>99.85</v>
      </c>
      <c r="K34">
        <v>99.77</v>
      </c>
      <c r="L34">
        <v>99.64</v>
      </c>
      <c r="M34">
        <v>99.65</v>
      </c>
      <c r="N34">
        <v>99.66</v>
      </c>
      <c r="O34">
        <v>99.64</v>
      </c>
      <c r="Q34">
        <f t="shared" si="1"/>
        <v>995.69999999999993</v>
      </c>
      <c r="R34">
        <f t="shared" si="2"/>
        <v>995.19999999999993</v>
      </c>
      <c r="S34">
        <f t="shared" si="3"/>
        <v>994.30000000000007</v>
      </c>
      <c r="T34">
        <f t="shared" si="4"/>
        <v>993.3</v>
      </c>
      <c r="U34">
        <f t="shared" si="5"/>
        <v>995.8</v>
      </c>
      <c r="V34">
        <f t="shared" si="6"/>
        <v>998</v>
      </c>
      <c r="W34">
        <f t="shared" si="7"/>
        <v>998.7</v>
      </c>
      <c r="X34">
        <f t="shared" si="8"/>
        <v>998.5</v>
      </c>
      <c r="Y34">
        <f t="shared" si="9"/>
        <v>997.69999999999993</v>
      </c>
      <c r="Z34">
        <f t="shared" si="10"/>
        <v>996.4</v>
      </c>
      <c r="AA34">
        <f t="shared" si="11"/>
        <v>996.5</v>
      </c>
      <c r="AB34">
        <f t="shared" si="12"/>
        <v>996.59999999999991</v>
      </c>
      <c r="AC34">
        <f t="shared" si="13"/>
        <v>996.4</v>
      </c>
    </row>
    <row r="35" spans="1:29" x14ac:dyDescent="0.25">
      <c r="A35" t="s">
        <v>26</v>
      </c>
      <c r="B35">
        <v>2003</v>
      </c>
      <c r="C35">
        <v>99.65</v>
      </c>
      <c r="D35">
        <v>99.48</v>
      </c>
      <c r="E35">
        <v>99.44</v>
      </c>
      <c r="F35">
        <v>99.49</v>
      </c>
      <c r="G35">
        <v>99.61</v>
      </c>
      <c r="H35">
        <v>99.72</v>
      </c>
      <c r="I35">
        <v>99.86</v>
      </c>
      <c r="J35">
        <v>99.85</v>
      </c>
      <c r="K35">
        <v>99.78</v>
      </c>
      <c r="L35">
        <v>99.58</v>
      </c>
      <c r="M35">
        <v>99.51</v>
      </c>
      <c r="N35">
        <v>99.55</v>
      </c>
      <c r="O35">
        <v>99.63</v>
      </c>
      <c r="Q35">
        <f t="shared" si="1"/>
        <v>996.5</v>
      </c>
      <c r="R35">
        <f t="shared" si="2"/>
        <v>994.80000000000007</v>
      </c>
      <c r="S35">
        <f t="shared" si="3"/>
        <v>994.4</v>
      </c>
      <c r="T35">
        <f t="shared" si="4"/>
        <v>994.9</v>
      </c>
      <c r="U35">
        <f t="shared" si="5"/>
        <v>996.1</v>
      </c>
      <c r="V35">
        <f t="shared" si="6"/>
        <v>997.2</v>
      </c>
      <c r="W35">
        <f t="shared" si="7"/>
        <v>998.6</v>
      </c>
      <c r="X35">
        <f t="shared" si="8"/>
        <v>998.5</v>
      </c>
      <c r="Y35">
        <f t="shared" si="9"/>
        <v>997.8</v>
      </c>
      <c r="Z35">
        <f t="shared" si="10"/>
        <v>995.8</v>
      </c>
      <c r="AA35">
        <f t="shared" si="11"/>
        <v>995.1</v>
      </c>
      <c r="AB35">
        <f t="shared" si="12"/>
        <v>995.5</v>
      </c>
      <c r="AC35">
        <f t="shared" si="13"/>
        <v>996.3</v>
      </c>
    </row>
    <row r="36" spans="1:29" x14ac:dyDescent="0.25">
      <c r="A36" t="s">
        <v>26</v>
      </c>
      <c r="B36">
        <v>2004</v>
      </c>
      <c r="C36">
        <v>99.46</v>
      </c>
      <c r="D36">
        <v>99.5</v>
      </c>
      <c r="E36">
        <v>99.42</v>
      </c>
      <c r="F36">
        <v>99.48</v>
      </c>
      <c r="G36">
        <v>99.65</v>
      </c>
      <c r="H36">
        <v>99.88</v>
      </c>
      <c r="I36">
        <v>99.8</v>
      </c>
      <c r="J36">
        <v>99.87</v>
      </c>
      <c r="K36">
        <v>99.71</v>
      </c>
      <c r="L36">
        <v>99.63</v>
      </c>
      <c r="M36">
        <v>99.54</v>
      </c>
      <c r="N36">
        <v>99.48</v>
      </c>
      <c r="O36">
        <v>99.62</v>
      </c>
      <c r="Q36">
        <f t="shared" si="1"/>
        <v>994.59999999999991</v>
      </c>
      <c r="R36">
        <f t="shared" si="2"/>
        <v>995</v>
      </c>
      <c r="S36">
        <f t="shared" si="3"/>
        <v>994.2</v>
      </c>
      <c r="T36">
        <f t="shared" si="4"/>
        <v>994.80000000000007</v>
      </c>
      <c r="U36">
        <f t="shared" si="5"/>
        <v>996.5</v>
      </c>
      <c r="V36">
        <f t="shared" si="6"/>
        <v>998.8</v>
      </c>
      <c r="W36">
        <f t="shared" si="7"/>
        <v>998</v>
      </c>
      <c r="X36">
        <f t="shared" si="8"/>
        <v>998.7</v>
      </c>
      <c r="Y36">
        <f t="shared" si="9"/>
        <v>997.09999999999991</v>
      </c>
      <c r="Z36">
        <f t="shared" si="10"/>
        <v>996.3</v>
      </c>
      <c r="AA36">
        <f t="shared" si="11"/>
        <v>995.40000000000009</v>
      </c>
      <c r="AB36">
        <f t="shared" si="12"/>
        <v>994.80000000000007</v>
      </c>
      <c r="AC36">
        <f t="shared" si="13"/>
        <v>996.2</v>
      </c>
    </row>
    <row r="37" spans="1:29" x14ac:dyDescent="0.25">
      <c r="A37" t="s">
        <v>26</v>
      </c>
      <c r="B37">
        <v>2005</v>
      </c>
      <c r="C37">
        <v>99.49</v>
      </c>
      <c r="D37">
        <v>99.36</v>
      </c>
      <c r="E37">
        <v>99.46</v>
      </c>
      <c r="F37">
        <v>99.45</v>
      </c>
      <c r="G37">
        <v>99.6</v>
      </c>
      <c r="H37">
        <v>99.72</v>
      </c>
      <c r="I37">
        <v>99.87</v>
      </c>
      <c r="J37">
        <v>99.83</v>
      </c>
      <c r="K37">
        <v>99.75</v>
      </c>
      <c r="L37">
        <v>99.67</v>
      </c>
      <c r="M37">
        <v>99.49</v>
      </c>
      <c r="N37">
        <v>99.41</v>
      </c>
      <c r="O37">
        <v>99.6</v>
      </c>
      <c r="Q37">
        <f t="shared" si="1"/>
        <v>994.9</v>
      </c>
      <c r="R37">
        <f t="shared" si="2"/>
        <v>993.6</v>
      </c>
      <c r="S37">
        <f t="shared" si="3"/>
        <v>994.59999999999991</v>
      </c>
      <c r="T37">
        <f t="shared" si="4"/>
        <v>994.5</v>
      </c>
      <c r="U37">
        <f t="shared" si="5"/>
        <v>996</v>
      </c>
      <c r="V37">
        <f t="shared" si="6"/>
        <v>997.2</v>
      </c>
      <c r="W37">
        <f t="shared" si="7"/>
        <v>998.7</v>
      </c>
      <c r="X37">
        <f t="shared" si="8"/>
        <v>998.3</v>
      </c>
      <c r="Y37">
        <f t="shared" si="9"/>
        <v>997.5</v>
      </c>
      <c r="Z37">
        <f t="shared" si="10"/>
        <v>996.7</v>
      </c>
      <c r="AA37">
        <f t="shared" si="11"/>
        <v>994.9</v>
      </c>
      <c r="AB37">
        <f t="shared" si="12"/>
        <v>994.09999999999991</v>
      </c>
      <c r="AC37">
        <f t="shared" si="13"/>
        <v>996</v>
      </c>
    </row>
    <row r="38" spans="1:29" x14ac:dyDescent="0.25">
      <c r="A38" t="s">
        <v>26</v>
      </c>
      <c r="B38">
        <v>2006</v>
      </c>
      <c r="C38">
        <v>99.39</v>
      </c>
      <c r="D38">
        <v>99.4</v>
      </c>
      <c r="E38">
        <v>99.49</v>
      </c>
      <c r="F38">
        <v>99.4</v>
      </c>
      <c r="G38">
        <v>99.64</v>
      </c>
      <c r="H38">
        <v>99.71</v>
      </c>
      <c r="I38">
        <v>99.83</v>
      </c>
      <c r="J38">
        <v>99.79</v>
      </c>
      <c r="K38">
        <v>99.77</v>
      </c>
      <c r="L38">
        <v>99.58</v>
      </c>
      <c r="M38">
        <v>99.53</v>
      </c>
      <c r="N38">
        <v>99.64</v>
      </c>
      <c r="O38">
        <v>99.6</v>
      </c>
      <c r="Q38">
        <f t="shared" si="1"/>
        <v>993.9</v>
      </c>
      <c r="R38">
        <f t="shared" si="2"/>
        <v>994</v>
      </c>
      <c r="S38">
        <f t="shared" si="3"/>
        <v>994.9</v>
      </c>
      <c r="T38">
        <f t="shared" si="4"/>
        <v>994</v>
      </c>
      <c r="U38">
        <f t="shared" si="5"/>
        <v>996.4</v>
      </c>
      <c r="V38">
        <f t="shared" si="6"/>
        <v>997.09999999999991</v>
      </c>
      <c r="W38">
        <f t="shared" si="7"/>
        <v>998.3</v>
      </c>
      <c r="X38">
        <f t="shared" si="8"/>
        <v>997.90000000000009</v>
      </c>
      <c r="Y38">
        <f t="shared" si="9"/>
        <v>997.69999999999993</v>
      </c>
      <c r="Z38">
        <f t="shared" si="10"/>
        <v>995.8</v>
      </c>
      <c r="AA38">
        <f t="shared" si="11"/>
        <v>995.3</v>
      </c>
      <c r="AB38">
        <f t="shared" si="12"/>
        <v>996.4</v>
      </c>
      <c r="AC38">
        <f t="shared" si="13"/>
        <v>996</v>
      </c>
    </row>
    <row r="39" spans="1:29" x14ac:dyDescent="0.25">
      <c r="A39" t="s">
        <v>26</v>
      </c>
      <c r="B39">
        <v>2007</v>
      </c>
      <c r="C39">
        <v>99.59</v>
      </c>
      <c r="D39">
        <v>99.49</v>
      </c>
      <c r="E39">
        <v>99.39</v>
      </c>
      <c r="F39">
        <v>99.44</v>
      </c>
      <c r="G39">
        <v>99.54</v>
      </c>
      <c r="H39">
        <v>99.75</v>
      </c>
      <c r="I39">
        <v>99.81</v>
      </c>
      <c r="J39">
        <v>99.74</v>
      </c>
      <c r="K39">
        <v>99.75</v>
      </c>
      <c r="L39">
        <v>99.61</v>
      </c>
      <c r="M39">
        <v>99.49</v>
      </c>
      <c r="N39">
        <v>99.51</v>
      </c>
      <c r="O39">
        <v>99.59</v>
      </c>
      <c r="Q39">
        <f t="shared" si="1"/>
        <v>995.90000000000009</v>
      </c>
      <c r="R39">
        <f t="shared" si="2"/>
        <v>994.9</v>
      </c>
      <c r="S39">
        <f t="shared" si="3"/>
        <v>993.9</v>
      </c>
      <c r="T39">
        <f t="shared" si="4"/>
        <v>994.4</v>
      </c>
      <c r="U39">
        <f t="shared" si="5"/>
        <v>995.40000000000009</v>
      </c>
      <c r="V39">
        <f t="shared" si="6"/>
        <v>997.5</v>
      </c>
      <c r="W39">
        <f t="shared" si="7"/>
        <v>998.1</v>
      </c>
      <c r="X39">
        <f t="shared" si="8"/>
        <v>997.4</v>
      </c>
      <c r="Y39">
        <f t="shared" si="9"/>
        <v>997.5</v>
      </c>
      <c r="Z39">
        <f t="shared" si="10"/>
        <v>996.1</v>
      </c>
      <c r="AA39">
        <f t="shared" si="11"/>
        <v>994.9</v>
      </c>
      <c r="AB39">
        <f t="shared" si="12"/>
        <v>995.1</v>
      </c>
      <c r="AC39">
        <f t="shared" si="13"/>
        <v>995.90000000000009</v>
      </c>
    </row>
    <row r="40" spans="1:29" x14ac:dyDescent="0.25">
      <c r="A40" t="s">
        <v>26</v>
      </c>
      <c r="B40">
        <v>2008</v>
      </c>
      <c r="C40">
        <v>99.5</v>
      </c>
      <c r="D40">
        <v>99.52</v>
      </c>
      <c r="E40">
        <v>99.39</v>
      </c>
      <c r="F40">
        <v>99.35</v>
      </c>
      <c r="G40">
        <v>99.5</v>
      </c>
      <c r="H40">
        <v>99.69</v>
      </c>
      <c r="I40">
        <v>99.82</v>
      </c>
      <c r="J40">
        <v>99.69</v>
      </c>
      <c r="K40">
        <v>99.72</v>
      </c>
      <c r="L40">
        <v>99.62</v>
      </c>
      <c r="M40">
        <v>99.5</v>
      </c>
      <c r="N40">
        <v>99.47</v>
      </c>
      <c r="O40">
        <v>99.57</v>
      </c>
      <c r="Q40">
        <f t="shared" si="1"/>
        <v>995</v>
      </c>
      <c r="R40">
        <f t="shared" si="2"/>
        <v>995.19999999999993</v>
      </c>
      <c r="S40">
        <f t="shared" si="3"/>
        <v>993.9</v>
      </c>
      <c r="T40">
        <f t="shared" si="4"/>
        <v>993.5</v>
      </c>
      <c r="U40">
        <f t="shared" si="5"/>
        <v>995</v>
      </c>
      <c r="V40">
        <f t="shared" si="6"/>
        <v>996.9</v>
      </c>
      <c r="W40">
        <f t="shared" si="7"/>
        <v>998.19999999999993</v>
      </c>
      <c r="X40">
        <f t="shared" si="8"/>
        <v>996.9</v>
      </c>
      <c r="Y40">
        <f t="shared" si="9"/>
        <v>997.2</v>
      </c>
      <c r="Z40">
        <f t="shared" si="10"/>
        <v>996.2</v>
      </c>
      <c r="AA40">
        <f t="shared" si="11"/>
        <v>995</v>
      </c>
      <c r="AB40">
        <f t="shared" si="12"/>
        <v>994.7</v>
      </c>
      <c r="AC40">
        <f t="shared" si="13"/>
        <v>995.69999999999993</v>
      </c>
    </row>
    <row r="41" spans="1:29" x14ac:dyDescent="0.25">
      <c r="A41" t="s">
        <v>26</v>
      </c>
      <c r="B41">
        <v>2009</v>
      </c>
      <c r="C41">
        <v>99.52</v>
      </c>
      <c r="D41">
        <v>99.41</v>
      </c>
      <c r="E41">
        <v>99.35</v>
      </c>
      <c r="F41">
        <v>99.49</v>
      </c>
      <c r="G41">
        <v>99.54</v>
      </c>
      <c r="H41">
        <v>99.75</v>
      </c>
      <c r="I41">
        <v>99.82</v>
      </c>
      <c r="J41">
        <v>99.77</v>
      </c>
      <c r="K41">
        <v>99.79</v>
      </c>
      <c r="L41">
        <v>99.61</v>
      </c>
      <c r="M41">
        <v>99.55</v>
      </c>
      <c r="N41">
        <v>99.56</v>
      </c>
      <c r="O41">
        <v>99.6</v>
      </c>
      <c r="Q41">
        <f t="shared" si="1"/>
        <v>995.19999999999993</v>
      </c>
      <c r="R41">
        <f t="shared" si="2"/>
        <v>994.09999999999991</v>
      </c>
      <c r="S41">
        <f t="shared" si="3"/>
        <v>993.5</v>
      </c>
      <c r="T41">
        <f t="shared" si="4"/>
        <v>994.9</v>
      </c>
      <c r="U41">
        <f t="shared" si="5"/>
        <v>995.40000000000009</v>
      </c>
      <c r="V41">
        <f t="shared" si="6"/>
        <v>997.5</v>
      </c>
      <c r="W41">
        <f t="shared" si="7"/>
        <v>998.19999999999993</v>
      </c>
      <c r="X41">
        <f t="shared" si="8"/>
        <v>997.69999999999993</v>
      </c>
      <c r="Y41">
        <f t="shared" si="9"/>
        <v>997.90000000000009</v>
      </c>
      <c r="Z41">
        <f t="shared" si="10"/>
        <v>996.1</v>
      </c>
      <c r="AA41">
        <f t="shared" si="11"/>
        <v>995.5</v>
      </c>
      <c r="AB41">
        <f t="shared" si="12"/>
        <v>995.6</v>
      </c>
      <c r="AC41">
        <f t="shared" si="13"/>
        <v>996</v>
      </c>
    </row>
    <row r="42" spans="1:29" x14ac:dyDescent="0.25">
      <c r="A42" t="s">
        <v>26</v>
      </c>
      <c r="B42">
        <v>2010</v>
      </c>
      <c r="C42">
        <v>99.55</v>
      </c>
      <c r="D42">
        <v>99.48</v>
      </c>
      <c r="E42">
        <v>99.53</v>
      </c>
      <c r="F42">
        <v>99.46</v>
      </c>
      <c r="G42">
        <v>99.55</v>
      </c>
      <c r="H42">
        <v>99.78</v>
      </c>
      <c r="I42">
        <v>99.79</v>
      </c>
      <c r="J42">
        <v>99.78</v>
      </c>
      <c r="K42">
        <v>99.7</v>
      </c>
      <c r="L42">
        <v>99.62</v>
      </c>
      <c r="M42">
        <v>99.47</v>
      </c>
      <c r="N42">
        <v>99.41</v>
      </c>
      <c r="O42">
        <v>99.6</v>
      </c>
      <c r="Q42">
        <f t="shared" si="1"/>
        <v>995.5</v>
      </c>
      <c r="R42">
        <f t="shared" si="2"/>
        <v>994.80000000000007</v>
      </c>
      <c r="S42">
        <f t="shared" si="3"/>
        <v>995.3</v>
      </c>
      <c r="T42">
        <f t="shared" si="4"/>
        <v>994.59999999999991</v>
      </c>
      <c r="U42">
        <f t="shared" si="5"/>
        <v>995.5</v>
      </c>
      <c r="V42">
        <f t="shared" si="6"/>
        <v>997.8</v>
      </c>
      <c r="W42">
        <f t="shared" si="7"/>
        <v>997.90000000000009</v>
      </c>
      <c r="X42">
        <f t="shared" si="8"/>
        <v>997.8</v>
      </c>
      <c r="Y42">
        <f t="shared" si="9"/>
        <v>997</v>
      </c>
      <c r="Z42">
        <f t="shared" si="10"/>
        <v>996.2</v>
      </c>
      <c r="AA42">
        <f t="shared" si="11"/>
        <v>994.7</v>
      </c>
      <c r="AB42">
        <f t="shared" si="12"/>
        <v>994.09999999999991</v>
      </c>
      <c r="AC42">
        <f t="shared" si="13"/>
        <v>996</v>
      </c>
    </row>
    <row r="43" spans="1:29" x14ac:dyDescent="0.25">
      <c r="A43" t="s">
        <v>26</v>
      </c>
      <c r="B43">
        <v>2011</v>
      </c>
      <c r="C43">
        <v>99.39</v>
      </c>
      <c r="D43">
        <v>99.44</v>
      </c>
      <c r="E43">
        <v>99.4</v>
      </c>
      <c r="F43">
        <v>99.4</v>
      </c>
      <c r="G43">
        <v>99.55</v>
      </c>
      <c r="H43">
        <v>99.71</v>
      </c>
      <c r="I43">
        <v>99.76</v>
      </c>
      <c r="J43">
        <v>99.78</v>
      </c>
      <c r="K43">
        <v>99.79</v>
      </c>
      <c r="L43">
        <v>99.53</v>
      </c>
      <c r="M43">
        <v>99.54</v>
      </c>
      <c r="N43">
        <v>99.58</v>
      </c>
      <c r="O43">
        <v>99.57</v>
      </c>
      <c r="Q43">
        <f t="shared" si="1"/>
        <v>993.9</v>
      </c>
      <c r="R43">
        <f t="shared" si="2"/>
        <v>994.4</v>
      </c>
      <c r="S43">
        <f t="shared" si="3"/>
        <v>994</v>
      </c>
      <c r="T43">
        <f t="shared" si="4"/>
        <v>994</v>
      </c>
      <c r="U43">
        <f t="shared" si="5"/>
        <v>995.5</v>
      </c>
      <c r="V43">
        <f t="shared" si="6"/>
        <v>997.09999999999991</v>
      </c>
      <c r="W43">
        <f t="shared" si="7"/>
        <v>997.6</v>
      </c>
      <c r="X43">
        <f t="shared" si="8"/>
        <v>997.8</v>
      </c>
      <c r="Y43">
        <f t="shared" si="9"/>
        <v>997.90000000000009</v>
      </c>
      <c r="Z43">
        <f t="shared" si="10"/>
        <v>995.3</v>
      </c>
      <c r="AA43">
        <f t="shared" si="11"/>
        <v>995.40000000000009</v>
      </c>
      <c r="AB43">
        <f t="shared" si="12"/>
        <v>995.8</v>
      </c>
      <c r="AC43">
        <f t="shared" si="13"/>
        <v>995.69999999999993</v>
      </c>
    </row>
    <row r="44" spans="1:29" x14ac:dyDescent="0.25">
      <c r="A44" t="s">
        <v>26</v>
      </c>
      <c r="B44">
        <v>2012</v>
      </c>
      <c r="C44">
        <v>99.56</v>
      </c>
      <c r="D44">
        <v>99.42</v>
      </c>
      <c r="E44">
        <v>99.48</v>
      </c>
      <c r="F44">
        <v>99.49</v>
      </c>
      <c r="G44">
        <v>99.65</v>
      </c>
      <c r="H44">
        <v>99.78</v>
      </c>
      <c r="I44">
        <v>99.8</v>
      </c>
      <c r="J44">
        <v>99.86</v>
      </c>
      <c r="K44">
        <v>99.85</v>
      </c>
      <c r="L44">
        <v>99.62</v>
      </c>
      <c r="M44">
        <v>99.56</v>
      </c>
      <c r="N44">
        <v>99.53</v>
      </c>
      <c r="O44">
        <v>99.63</v>
      </c>
      <c r="Q44">
        <f t="shared" si="1"/>
        <v>995.6</v>
      </c>
      <c r="R44">
        <f t="shared" si="2"/>
        <v>994.2</v>
      </c>
      <c r="S44">
        <f t="shared" si="3"/>
        <v>994.80000000000007</v>
      </c>
      <c r="T44">
        <f t="shared" si="4"/>
        <v>994.9</v>
      </c>
      <c r="U44">
        <f t="shared" si="5"/>
        <v>996.5</v>
      </c>
      <c r="V44">
        <f t="shared" si="6"/>
        <v>997.8</v>
      </c>
      <c r="W44">
        <f t="shared" si="7"/>
        <v>998</v>
      </c>
      <c r="X44">
        <f t="shared" si="8"/>
        <v>998.6</v>
      </c>
      <c r="Y44">
        <f t="shared" si="9"/>
        <v>998.5</v>
      </c>
      <c r="Z44">
        <f t="shared" si="10"/>
        <v>996.2</v>
      </c>
      <c r="AA44">
        <f t="shared" si="11"/>
        <v>995.6</v>
      </c>
      <c r="AB44">
        <f t="shared" si="12"/>
        <v>995.3</v>
      </c>
      <c r="AC44">
        <f t="shared" si="13"/>
        <v>996.3</v>
      </c>
    </row>
    <row r="45" spans="1:29" x14ac:dyDescent="0.25">
      <c r="A45" t="s">
        <v>26</v>
      </c>
      <c r="B45">
        <v>2013</v>
      </c>
      <c r="C45">
        <v>99.59</v>
      </c>
      <c r="D45">
        <v>99.45</v>
      </c>
      <c r="E45">
        <v>99.52</v>
      </c>
      <c r="F45">
        <v>99.57</v>
      </c>
      <c r="G45">
        <v>99.64</v>
      </c>
      <c r="H45">
        <v>99.75</v>
      </c>
      <c r="I45">
        <v>99.87</v>
      </c>
      <c r="J45">
        <v>99.79</v>
      </c>
      <c r="K45">
        <v>99.78</v>
      </c>
      <c r="L45">
        <v>99.7</v>
      </c>
      <c r="M45">
        <v>99.51</v>
      </c>
      <c r="N45">
        <v>99.6</v>
      </c>
      <c r="O45">
        <v>99.65</v>
      </c>
      <c r="Q45">
        <f t="shared" si="1"/>
        <v>995.90000000000009</v>
      </c>
      <c r="R45">
        <f t="shared" si="2"/>
        <v>994.5</v>
      </c>
      <c r="S45">
        <f t="shared" si="3"/>
        <v>995.19999999999993</v>
      </c>
      <c r="T45">
        <f t="shared" si="4"/>
        <v>995.69999999999993</v>
      </c>
      <c r="U45">
        <f t="shared" si="5"/>
        <v>996.4</v>
      </c>
      <c r="V45">
        <f t="shared" si="6"/>
        <v>997.5</v>
      </c>
      <c r="W45">
        <f t="shared" si="7"/>
        <v>998.7</v>
      </c>
      <c r="X45">
        <f t="shared" si="8"/>
        <v>997.90000000000009</v>
      </c>
      <c r="Y45">
        <f t="shared" si="9"/>
        <v>997.8</v>
      </c>
      <c r="Z45">
        <f t="shared" si="10"/>
        <v>997</v>
      </c>
      <c r="AA45">
        <f t="shared" si="11"/>
        <v>995.1</v>
      </c>
      <c r="AB45">
        <f t="shared" si="12"/>
        <v>996</v>
      </c>
      <c r="AC45">
        <f t="shared" si="13"/>
        <v>996.5</v>
      </c>
    </row>
    <row r="46" spans="1:29" x14ac:dyDescent="0.25">
      <c r="A46" t="s">
        <v>26</v>
      </c>
      <c r="B46">
        <v>2014</v>
      </c>
      <c r="C46">
        <v>99.56</v>
      </c>
      <c r="D46">
        <v>99.45</v>
      </c>
      <c r="E46">
        <v>99.51</v>
      </c>
      <c r="F46">
        <v>99.54</v>
      </c>
      <c r="G46">
        <v>99.57</v>
      </c>
      <c r="H46">
        <v>99.75</v>
      </c>
      <c r="I46">
        <v>99.94</v>
      </c>
      <c r="J46">
        <v>99.86</v>
      </c>
      <c r="K46">
        <v>99.8</v>
      </c>
      <c r="L46">
        <v>99.68</v>
      </c>
      <c r="M46">
        <v>99.6</v>
      </c>
      <c r="N46">
        <v>99.62</v>
      </c>
      <c r="O46">
        <v>99.66</v>
      </c>
      <c r="Q46">
        <f t="shared" si="1"/>
        <v>995.6</v>
      </c>
      <c r="R46">
        <f t="shared" si="2"/>
        <v>994.5</v>
      </c>
      <c r="S46">
        <f t="shared" si="3"/>
        <v>995.1</v>
      </c>
      <c r="T46">
        <f t="shared" si="4"/>
        <v>995.40000000000009</v>
      </c>
      <c r="U46">
        <f t="shared" si="5"/>
        <v>995.69999999999993</v>
      </c>
      <c r="V46">
        <f t="shared" si="6"/>
        <v>997.5</v>
      </c>
      <c r="W46">
        <f t="shared" si="7"/>
        <v>999.4</v>
      </c>
      <c r="X46">
        <f t="shared" si="8"/>
        <v>998.6</v>
      </c>
      <c r="Y46">
        <f t="shared" si="9"/>
        <v>998</v>
      </c>
      <c r="Z46">
        <f t="shared" si="10"/>
        <v>996.80000000000007</v>
      </c>
      <c r="AA46">
        <f t="shared" si="11"/>
        <v>996</v>
      </c>
      <c r="AB46">
        <f t="shared" si="12"/>
        <v>996.2</v>
      </c>
      <c r="AC46">
        <f t="shared" si="13"/>
        <v>996.59999999999991</v>
      </c>
    </row>
    <row r="47" spans="1:29" x14ac:dyDescent="0.25">
      <c r="A47" t="s">
        <v>26</v>
      </c>
      <c r="B47">
        <v>2015</v>
      </c>
      <c r="C47">
        <v>99.68</v>
      </c>
      <c r="D47">
        <v>99.52</v>
      </c>
      <c r="E47">
        <v>99.49</v>
      </c>
      <c r="F47">
        <v>99.59</v>
      </c>
      <c r="G47">
        <v>99.64</v>
      </c>
      <c r="H47">
        <v>99.84</v>
      </c>
      <c r="I47">
        <v>99.84</v>
      </c>
      <c r="J47">
        <v>99.82</v>
      </c>
      <c r="K47">
        <v>99.79</v>
      </c>
      <c r="L47">
        <v>99.71</v>
      </c>
      <c r="M47">
        <v>99.61</v>
      </c>
      <c r="N47">
        <v>99.72</v>
      </c>
      <c r="O47">
        <v>99.69</v>
      </c>
      <c r="Q47">
        <f t="shared" si="1"/>
        <v>996.80000000000007</v>
      </c>
      <c r="R47">
        <f t="shared" si="2"/>
        <v>995.19999999999993</v>
      </c>
      <c r="S47">
        <f t="shared" si="3"/>
        <v>994.9</v>
      </c>
      <c r="T47">
        <f t="shared" si="4"/>
        <v>995.90000000000009</v>
      </c>
      <c r="U47">
        <f t="shared" si="5"/>
        <v>996.4</v>
      </c>
      <c r="V47">
        <f t="shared" si="6"/>
        <v>998.40000000000009</v>
      </c>
      <c r="W47">
        <f t="shared" si="7"/>
        <v>998.40000000000009</v>
      </c>
      <c r="X47">
        <f t="shared" si="8"/>
        <v>998.19999999999993</v>
      </c>
      <c r="Y47">
        <f t="shared" si="9"/>
        <v>997.90000000000009</v>
      </c>
      <c r="Z47">
        <f t="shared" si="10"/>
        <v>997.09999999999991</v>
      </c>
      <c r="AA47">
        <f t="shared" si="11"/>
        <v>996.1</v>
      </c>
      <c r="AB47">
        <f t="shared" si="12"/>
        <v>997.2</v>
      </c>
      <c r="AC47">
        <f t="shared" si="13"/>
        <v>996.9</v>
      </c>
    </row>
    <row r="48" spans="1:29" x14ac:dyDescent="0.25">
      <c r="A48" t="s">
        <v>26</v>
      </c>
      <c r="B48">
        <v>2016</v>
      </c>
      <c r="C48">
        <v>99.64</v>
      </c>
      <c r="D48">
        <v>99.52</v>
      </c>
      <c r="E48">
        <v>99.56</v>
      </c>
      <c r="F48">
        <v>99.52</v>
      </c>
      <c r="G48">
        <v>99.72</v>
      </c>
      <c r="H48">
        <v>99.86</v>
      </c>
      <c r="I48">
        <v>99.84</v>
      </c>
      <c r="J48">
        <v>99.83</v>
      </c>
      <c r="K48">
        <v>99.8</v>
      </c>
      <c r="L48">
        <v>99.6</v>
      </c>
      <c r="M48">
        <v>99.54</v>
      </c>
      <c r="N48">
        <v>99.53</v>
      </c>
      <c r="O48">
        <v>99.66</v>
      </c>
      <c r="Q48">
        <f t="shared" si="1"/>
        <v>996.4</v>
      </c>
      <c r="R48">
        <f t="shared" si="2"/>
        <v>995.19999999999993</v>
      </c>
      <c r="S48">
        <f t="shared" si="3"/>
        <v>995.6</v>
      </c>
      <c r="T48">
        <f t="shared" si="4"/>
        <v>995.19999999999993</v>
      </c>
      <c r="U48">
        <f t="shared" si="5"/>
        <v>997.2</v>
      </c>
      <c r="V48">
        <f t="shared" si="6"/>
        <v>998.6</v>
      </c>
      <c r="W48">
        <f t="shared" si="7"/>
        <v>998.40000000000009</v>
      </c>
      <c r="X48">
        <f t="shared" si="8"/>
        <v>998.3</v>
      </c>
      <c r="Y48">
        <f t="shared" si="9"/>
        <v>998</v>
      </c>
      <c r="Z48">
        <f t="shared" si="10"/>
        <v>996</v>
      </c>
      <c r="AA48">
        <f t="shared" si="11"/>
        <v>995.40000000000009</v>
      </c>
      <c r="AB48">
        <f t="shared" si="12"/>
        <v>995.3</v>
      </c>
      <c r="AC48">
        <f t="shared" si="13"/>
        <v>996.59999999999991</v>
      </c>
    </row>
    <row r="49" spans="1:29" x14ac:dyDescent="0.25">
      <c r="A49" t="s">
        <v>26</v>
      </c>
      <c r="B49">
        <v>2017</v>
      </c>
      <c r="C49">
        <v>99.54</v>
      </c>
      <c r="D49">
        <v>99.49</v>
      </c>
      <c r="E49">
        <v>99.47</v>
      </c>
      <c r="F49">
        <v>99.5</v>
      </c>
      <c r="G49">
        <v>99.62</v>
      </c>
      <c r="H49">
        <v>99.71</v>
      </c>
      <c r="I49">
        <v>99.89</v>
      </c>
      <c r="J49">
        <v>99.8</v>
      </c>
      <c r="K49">
        <v>99.77</v>
      </c>
      <c r="L49">
        <v>99.64</v>
      </c>
      <c r="M49">
        <v>99.55</v>
      </c>
      <c r="N49">
        <v>99.53</v>
      </c>
      <c r="O49">
        <v>99.63</v>
      </c>
      <c r="Q49">
        <f t="shared" si="1"/>
        <v>995.40000000000009</v>
      </c>
      <c r="R49">
        <f t="shared" si="2"/>
        <v>994.9</v>
      </c>
      <c r="S49">
        <f t="shared" si="3"/>
        <v>994.7</v>
      </c>
      <c r="T49">
        <f t="shared" si="4"/>
        <v>995</v>
      </c>
      <c r="U49">
        <f t="shared" si="5"/>
        <v>996.2</v>
      </c>
      <c r="V49">
        <f t="shared" si="6"/>
        <v>997.09999999999991</v>
      </c>
      <c r="W49">
        <f t="shared" si="7"/>
        <v>998.9</v>
      </c>
      <c r="X49">
        <f t="shared" si="8"/>
        <v>998</v>
      </c>
      <c r="Y49">
        <f t="shared" si="9"/>
        <v>997.69999999999993</v>
      </c>
      <c r="Z49">
        <f t="shared" si="10"/>
        <v>996.4</v>
      </c>
      <c r="AA49">
        <f t="shared" si="11"/>
        <v>995.5</v>
      </c>
      <c r="AB49">
        <f t="shared" si="12"/>
        <v>995.3</v>
      </c>
      <c r="AC49">
        <f t="shared" si="13"/>
        <v>996.3</v>
      </c>
    </row>
    <row r="50" spans="1:29" x14ac:dyDescent="0.25">
      <c r="A50" t="s">
        <v>26</v>
      </c>
      <c r="B50">
        <v>2018</v>
      </c>
      <c r="C50">
        <v>99.58</v>
      </c>
      <c r="D50">
        <v>99.41</v>
      </c>
      <c r="E50">
        <v>99.54</v>
      </c>
      <c r="F50">
        <v>99.54</v>
      </c>
      <c r="G50">
        <v>99.62</v>
      </c>
      <c r="H50">
        <v>99.79</v>
      </c>
      <c r="I50">
        <v>99.84</v>
      </c>
      <c r="J50">
        <v>99.85</v>
      </c>
      <c r="K50">
        <v>99.66</v>
      </c>
      <c r="L50">
        <v>99.62</v>
      </c>
      <c r="M50">
        <v>99.51</v>
      </c>
      <c r="N50">
        <v>99.62</v>
      </c>
      <c r="O50">
        <v>99.63</v>
      </c>
      <c r="Q50">
        <f t="shared" si="1"/>
        <v>995.8</v>
      </c>
      <c r="R50">
        <f t="shared" si="2"/>
        <v>994.09999999999991</v>
      </c>
      <c r="S50">
        <f t="shared" si="3"/>
        <v>995.40000000000009</v>
      </c>
      <c r="T50">
        <f t="shared" si="4"/>
        <v>995.40000000000009</v>
      </c>
      <c r="U50">
        <f t="shared" si="5"/>
        <v>996.2</v>
      </c>
      <c r="V50">
        <f t="shared" si="6"/>
        <v>997.90000000000009</v>
      </c>
      <c r="W50">
        <f t="shared" si="7"/>
        <v>998.40000000000009</v>
      </c>
      <c r="X50">
        <f t="shared" si="8"/>
        <v>998.5</v>
      </c>
      <c r="Y50">
        <f t="shared" si="9"/>
        <v>996.59999999999991</v>
      </c>
      <c r="Z50">
        <f t="shared" si="10"/>
        <v>996.2</v>
      </c>
      <c r="AA50">
        <f t="shared" si="11"/>
        <v>995.1</v>
      </c>
      <c r="AB50">
        <f t="shared" si="12"/>
        <v>996.2</v>
      </c>
      <c r="AC50">
        <f t="shared" si="13"/>
        <v>996.3</v>
      </c>
    </row>
    <row r="51" spans="1:29" x14ac:dyDescent="0.25">
      <c r="A51" t="s">
        <v>26</v>
      </c>
      <c r="B51">
        <v>2019</v>
      </c>
      <c r="C51">
        <v>99.62</v>
      </c>
      <c r="D51">
        <v>99.54</v>
      </c>
      <c r="E51">
        <v>99.54</v>
      </c>
      <c r="F51">
        <v>99.5</v>
      </c>
      <c r="G51">
        <v>99.56</v>
      </c>
      <c r="H51">
        <v>99.81</v>
      </c>
      <c r="I51">
        <v>99.81</v>
      </c>
      <c r="J51">
        <v>99.91</v>
      </c>
      <c r="K51">
        <v>99.78</v>
      </c>
      <c r="L51">
        <v>99.64</v>
      </c>
      <c r="M51">
        <v>99.5</v>
      </c>
      <c r="N51">
        <v>99.53</v>
      </c>
      <c r="O51">
        <v>99.65</v>
      </c>
      <c r="Q51">
        <f t="shared" si="1"/>
        <v>996.2</v>
      </c>
      <c r="R51">
        <f t="shared" si="2"/>
        <v>995.40000000000009</v>
      </c>
      <c r="S51">
        <f t="shared" si="3"/>
        <v>995.40000000000009</v>
      </c>
      <c r="T51">
        <f t="shared" si="4"/>
        <v>995</v>
      </c>
      <c r="U51">
        <f t="shared" si="5"/>
        <v>995.6</v>
      </c>
      <c r="V51">
        <f t="shared" si="6"/>
        <v>998.1</v>
      </c>
      <c r="W51">
        <f t="shared" si="7"/>
        <v>998.1</v>
      </c>
      <c r="X51">
        <f t="shared" si="8"/>
        <v>999.09999999999991</v>
      </c>
      <c r="Y51">
        <f t="shared" si="9"/>
        <v>997.8</v>
      </c>
      <c r="Z51">
        <f t="shared" si="10"/>
        <v>996.4</v>
      </c>
      <c r="AA51">
        <f t="shared" si="11"/>
        <v>995</v>
      </c>
      <c r="AB51">
        <f t="shared" si="12"/>
        <v>995.3</v>
      </c>
      <c r="AC51">
        <f t="shared" si="13"/>
        <v>996.5</v>
      </c>
    </row>
    <row r="52" spans="1:29" x14ac:dyDescent="0.25">
      <c r="A52" t="s">
        <v>26</v>
      </c>
      <c r="B52">
        <v>2020</v>
      </c>
      <c r="C52">
        <v>99.58</v>
      </c>
      <c r="D52">
        <v>99.52</v>
      </c>
      <c r="E52">
        <v>99.51</v>
      </c>
      <c r="F52">
        <v>99.59</v>
      </c>
      <c r="G52">
        <v>99.7</v>
      </c>
      <c r="H52">
        <v>99.78</v>
      </c>
      <c r="I52">
        <v>99.75</v>
      </c>
      <c r="J52">
        <v>99.77</v>
      </c>
      <c r="K52">
        <v>99.75</v>
      </c>
      <c r="L52">
        <v>99.68</v>
      </c>
      <c r="M52">
        <v>99.57</v>
      </c>
      <c r="N52">
        <v>99.55</v>
      </c>
      <c r="O52">
        <v>99.65</v>
      </c>
      <c r="Q52">
        <f t="shared" si="1"/>
        <v>995.8</v>
      </c>
      <c r="R52">
        <f t="shared" si="2"/>
        <v>995.19999999999993</v>
      </c>
      <c r="S52">
        <f t="shared" si="3"/>
        <v>995.1</v>
      </c>
      <c r="T52">
        <f t="shared" si="4"/>
        <v>995.90000000000009</v>
      </c>
      <c r="U52">
        <f t="shared" si="5"/>
        <v>997</v>
      </c>
      <c r="V52">
        <f t="shared" si="6"/>
        <v>997.8</v>
      </c>
      <c r="W52">
        <f t="shared" si="7"/>
        <v>997.5</v>
      </c>
      <c r="X52">
        <f t="shared" si="8"/>
        <v>997.69999999999993</v>
      </c>
      <c r="Y52">
        <f t="shared" si="9"/>
        <v>997.5</v>
      </c>
      <c r="Z52">
        <f t="shared" si="10"/>
        <v>996.80000000000007</v>
      </c>
      <c r="AA52">
        <f t="shared" si="11"/>
        <v>995.69999999999993</v>
      </c>
      <c r="AB52">
        <f t="shared" si="12"/>
        <v>995.5</v>
      </c>
      <c r="AC52">
        <f t="shared" si="13"/>
        <v>996.5</v>
      </c>
    </row>
    <row r="53" spans="1:29" x14ac:dyDescent="0.25">
      <c r="A53" t="s">
        <v>27</v>
      </c>
      <c r="B53">
        <v>1981</v>
      </c>
      <c r="C53">
        <v>24.43</v>
      </c>
      <c r="D53">
        <v>26.4</v>
      </c>
      <c r="E53">
        <v>25.83</v>
      </c>
      <c r="F53">
        <v>25.85</v>
      </c>
      <c r="G53">
        <v>24.89</v>
      </c>
      <c r="H53">
        <v>24.56</v>
      </c>
      <c r="I53">
        <v>23.38</v>
      </c>
      <c r="J53">
        <v>23.51</v>
      </c>
      <c r="K53">
        <v>23.74</v>
      </c>
      <c r="L53">
        <v>24.31</v>
      </c>
      <c r="M53">
        <v>24.37</v>
      </c>
      <c r="N53">
        <v>24.64</v>
      </c>
      <c r="O53">
        <v>24.65</v>
      </c>
    </row>
    <row r="54" spans="1:29" x14ac:dyDescent="0.25">
      <c r="A54" t="s">
        <v>27</v>
      </c>
      <c r="B54">
        <v>1982</v>
      </c>
      <c r="C54">
        <v>24.87</v>
      </c>
      <c r="D54">
        <v>25.3</v>
      </c>
      <c r="E54">
        <v>25.19</v>
      </c>
      <c r="F54">
        <v>25.25</v>
      </c>
      <c r="G54">
        <v>24.96</v>
      </c>
      <c r="H54">
        <v>23.93</v>
      </c>
      <c r="I54">
        <v>23.26</v>
      </c>
      <c r="J54">
        <v>22.86</v>
      </c>
      <c r="K54">
        <v>23.46</v>
      </c>
      <c r="L54">
        <v>23.54</v>
      </c>
      <c r="M54">
        <v>24.37</v>
      </c>
      <c r="N54">
        <v>24.58</v>
      </c>
      <c r="O54">
        <v>24.29</v>
      </c>
    </row>
    <row r="55" spans="1:29" x14ac:dyDescent="0.25">
      <c r="A55" t="s">
        <v>27</v>
      </c>
      <c r="B55">
        <v>1983</v>
      </c>
      <c r="C55">
        <v>25.72</v>
      </c>
      <c r="D55">
        <v>29.4</v>
      </c>
      <c r="E55">
        <v>30.98</v>
      </c>
      <c r="F55">
        <v>26.65</v>
      </c>
      <c r="G55">
        <v>25.14</v>
      </c>
      <c r="H55">
        <v>24.1</v>
      </c>
      <c r="I55">
        <v>23.18</v>
      </c>
      <c r="J55">
        <v>22.49</v>
      </c>
      <c r="K55">
        <v>23.4</v>
      </c>
      <c r="L55">
        <v>23.69</v>
      </c>
      <c r="M55">
        <v>24.19</v>
      </c>
      <c r="N55">
        <v>23.83</v>
      </c>
      <c r="O55">
        <v>25.2</v>
      </c>
    </row>
    <row r="56" spans="1:29" x14ac:dyDescent="0.25">
      <c r="A56" t="s">
        <v>27</v>
      </c>
      <c r="B56">
        <v>1984</v>
      </c>
      <c r="C56">
        <v>23.78</v>
      </c>
      <c r="D56">
        <v>25.39</v>
      </c>
      <c r="E56">
        <v>25.44</v>
      </c>
      <c r="F56">
        <v>24.96</v>
      </c>
      <c r="G56">
        <v>24.76</v>
      </c>
      <c r="H56">
        <v>24.14</v>
      </c>
      <c r="I56">
        <v>23.58</v>
      </c>
      <c r="J56">
        <v>23.62</v>
      </c>
      <c r="K56">
        <v>23.99</v>
      </c>
      <c r="L56">
        <v>24.15</v>
      </c>
      <c r="M56">
        <v>24.23</v>
      </c>
      <c r="N56">
        <v>23.82</v>
      </c>
      <c r="O56">
        <v>24.32</v>
      </c>
    </row>
    <row r="57" spans="1:29" x14ac:dyDescent="0.25">
      <c r="A57" t="s">
        <v>27</v>
      </c>
      <c r="B57">
        <v>1985</v>
      </c>
      <c r="C57">
        <v>25.01</v>
      </c>
      <c r="D57">
        <v>26.8</v>
      </c>
      <c r="E57">
        <v>26.4</v>
      </c>
      <c r="F57">
        <v>24.98</v>
      </c>
      <c r="G57">
        <v>24.41</v>
      </c>
      <c r="H57">
        <v>23.85</v>
      </c>
      <c r="I57">
        <v>23.35</v>
      </c>
      <c r="J57">
        <v>23.44</v>
      </c>
      <c r="K57">
        <v>23.58</v>
      </c>
      <c r="L57">
        <v>24.36</v>
      </c>
      <c r="M57">
        <v>24.64</v>
      </c>
      <c r="N57">
        <v>24.12</v>
      </c>
      <c r="O57">
        <v>24.56</v>
      </c>
    </row>
    <row r="58" spans="1:29" x14ac:dyDescent="0.25">
      <c r="A58" t="s">
        <v>27</v>
      </c>
      <c r="B58">
        <v>1986</v>
      </c>
      <c r="C58">
        <v>24.94</v>
      </c>
      <c r="D58">
        <v>25.76</v>
      </c>
      <c r="E58">
        <v>25.03</v>
      </c>
      <c r="F58">
        <v>25.4</v>
      </c>
      <c r="G58">
        <v>24.84</v>
      </c>
      <c r="H58">
        <v>24.12</v>
      </c>
      <c r="I58">
        <v>23.19</v>
      </c>
      <c r="J58">
        <v>23.02</v>
      </c>
      <c r="K58">
        <v>23.52</v>
      </c>
      <c r="L58">
        <v>23.79</v>
      </c>
      <c r="M58">
        <v>24.48</v>
      </c>
      <c r="N58">
        <v>23.91</v>
      </c>
      <c r="O58">
        <v>24.32</v>
      </c>
    </row>
    <row r="59" spans="1:29" x14ac:dyDescent="0.25">
      <c r="A59" t="s">
        <v>27</v>
      </c>
      <c r="B59">
        <v>1987</v>
      </c>
      <c r="C59">
        <v>24.98</v>
      </c>
      <c r="D59">
        <v>25.46</v>
      </c>
      <c r="E59">
        <v>25.39</v>
      </c>
      <c r="F59">
        <v>25.84</v>
      </c>
      <c r="G59">
        <v>25.3</v>
      </c>
      <c r="H59">
        <v>24.46</v>
      </c>
      <c r="I59">
        <v>24.33</v>
      </c>
      <c r="J59">
        <v>24.01</v>
      </c>
      <c r="K59">
        <v>24.33</v>
      </c>
      <c r="L59">
        <v>24.39</v>
      </c>
      <c r="M59">
        <v>25.28</v>
      </c>
      <c r="N59">
        <v>24.75</v>
      </c>
      <c r="O59">
        <v>24.87</v>
      </c>
    </row>
    <row r="60" spans="1:29" x14ac:dyDescent="0.25">
      <c r="A60" t="s">
        <v>27</v>
      </c>
      <c r="B60">
        <v>1988</v>
      </c>
      <c r="C60">
        <v>25.4</v>
      </c>
      <c r="D60">
        <v>26.83</v>
      </c>
      <c r="E60">
        <v>26.14</v>
      </c>
      <c r="F60">
        <v>25.72</v>
      </c>
      <c r="G60">
        <v>25.51</v>
      </c>
      <c r="H60">
        <v>24.48</v>
      </c>
      <c r="I60">
        <v>23.79</v>
      </c>
      <c r="J60">
        <v>23.87</v>
      </c>
      <c r="K60">
        <v>23.74</v>
      </c>
      <c r="L60">
        <v>24.44</v>
      </c>
      <c r="M60">
        <v>24.95</v>
      </c>
      <c r="N60">
        <v>24.23</v>
      </c>
      <c r="O60">
        <v>24.91</v>
      </c>
    </row>
    <row r="61" spans="1:29" x14ac:dyDescent="0.25">
      <c r="A61" t="s">
        <v>27</v>
      </c>
      <c r="B61">
        <v>1989</v>
      </c>
      <c r="C61">
        <v>24.17</v>
      </c>
      <c r="D61">
        <v>26.9</v>
      </c>
      <c r="E61">
        <v>26.72</v>
      </c>
      <c r="F61">
        <v>25.46</v>
      </c>
      <c r="G61">
        <v>24.93</v>
      </c>
      <c r="H61">
        <v>24.26</v>
      </c>
      <c r="I61">
        <v>23.59</v>
      </c>
      <c r="J61">
        <v>23.48</v>
      </c>
      <c r="K61">
        <v>23.8</v>
      </c>
      <c r="L61">
        <v>24.23</v>
      </c>
      <c r="M61">
        <v>25.26</v>
      </c>
      <c r="N61">
        <v>24.26</v>
      </c>
      <c r="O61">
        <v>24.74</v>
      </c>
    </row>
    <row r="62" spans="1:29" x14ac:dyDescent="0.25">
      <c r="A62" t="s">
        <v>27</v>
      </c>
      <c r="B62">
        <v>1990</v>
      </c>
      <c r="C62">
        <v>25.44</v>
      </c>
      <c r="D62">
        <v>27.33</v>
      </c>
      <c r="E62">
        <v>29.3</v>
      </c>
      <c r="F62">
        <v>26.81</v>
      </c>
      <c r="G62">
        <v>25.23</v>
      </c>
      <c r="H62">
        <v>24.51</v>
      </c>
      <c r="I62">
        <v>23.83</v>
      </c>
      <c r="J62">
        <v>23.95</v>
      </c>
      <c r="K62">
        <v>24.06</v>
      </c>
      <c r="L62">
        <v>24.61</v>
      </c>
      <c r="M62">
        <v>24.92</v>
      </c>
      <c r="N62">
        <v>24.57</v>
      </c>
      <c r="O62">
        <v>25.37</v>
      </c>
    </row>
    <row r="63" spans="1:29" x14ac:dyDescent="0.25">
      <c r="A63" t="s">
        <v>27</v>
      </c>
      <c r="B63">
        <v>1991</v>
      </c>
      <c r="C63">
        <v>25.05</v>
      </c>
      <c r="D63">
        <v>26.28</v>
      </c>
      <c r="E63">
        <v>26.2</v>
      </c>
      <c r="F63">
        <v>25.37</v>
      </c>
      <c r="G63">
        <v>25.36</v>
      </c>
      <c r="H63">
        <v>24.79</v>
      </c>
      <c r="I63">
        <v>23.72</v>
      </c>
      <c r="J63">
        <v>23.75</v>
      </c>
      <c r="K63">
        <v>24.47</v>
      </c>
      <c r="L63">
        <v>24.02</v>
      </c>
      <c r="M63">
        <v>25.2</v>
      </c>
      <c r="N63">
        <v>24.43</v>
      </c>
      <c r="O63">
        <v>24.87</v>
      </c>
    </row>
    <row r="64" spans="1:29" x14ac:dyDescent="0.25">
      <c r="A64" t="s">
        <v>27</v>
      </c>
      <c r="B64">
        <v>1992</v>
      </c>
      <c r="C64">
        <v>24.42</v>
      </c>
      <c r="D64">
        <v>27.49</v>
      </c>
      <c r="E64">
        <v>26.96</v>
      </c>
      <c r="F64">
        <v>25.69</v>
      </c>
      <c r="G64">
        <v>25.25</v>
      </c>
      <c r="H64">
        <v>24.18</v>
      </c>
      <c r="I64">
        <v>23.19</v>
      </c>
      <c r="J64">
        <v>22.86</v>
      </c>
      <c r="K64">
        <v>23.54</v>
      </c>
      <c r="L64">
        <v>24.01</v>
      </c>
      <c r="M64">
        <v>24.52</v>
      </c>
      <c r="N64">
        <v>24.36</v>
      </c>
      <c r="O64">
        <v>24.69</v>
      </c>
    </row>
    <row r="65" spans="1:15" x14ac:dyDescent="0.25">
      <c r="A65" t="s">
        <v>27</v>
      </c>
      <c r="B65">
        <v>1993</v>
      </c>
      <c r="C65">
        <v>25.1</v>
      </c>
      <c r="D65">
        <v>27.58</v>
      </c>
      <c r="E65">
        <v>25.79</v>
      </c>
      <c r="F65">
        <v>25.58</v>
      </c>
      <c r="G65">
        <v>25.4</v>
      </c>
      <c r="H65">
        <v>24.38</v>
      </c>
      <c r="I65">
        <v>23.73</v>
      </c>
      <c r="J65">
        <v>23.54</v>
      </c>
      <c r="K65">
        <v>23.93</v>
      </c>
      <c r="L65">
        <v>24.48</v>
      </c>
      <c r="M65">
        <v>24.65</v>
      </c>
      <c r="N65">
        <v>24.66</v>
      </c>
      <c r="O65">
        <v>24.88</v>
      </c>
    </row>
    <row r="66" spans="1:15" x14ac:dyDescent="0.25">
      <c r="A66" t="s">
        <v>27</v>
      </c>
      <c r="B66">
        <v>1994</v>
      </c>
      <c r="C66">
        <v>25.39</v>
      </c>
      <c r="D66">
        <v>26.42</v>
      </c>
      <c r="E66">
        <v>26.15</v>
      </c>
      <c r="F66">
        <v>25.85</v>
      </c>
      <c r="G66">
        <v>25.4</v>
      </c>
      <c r="H66">
        <v>24.44</v>
      </c>
      <c r="I66">
        <v>23.62</v>
      </c>
      <c r="J66">
        <v>23.68</v>
      </c>
      <c r="K66">
        <v>23.87</v>
      </c>
      <c r="L66">
        <v>24.17</v>
      </c>
      <c r="M66">
        <v>24.4</v>
      </c>
      <c r="N66">
        <v>24.37</v>
      </c>
      <c r="O66">
        <v>24.8</v>
      </c>
    </row>
    <row r="67" spans="1:15" x14ac:dyDescent="0.25">
      <c r="A67" t="s">
        <v>27</v>
      </c>
      <c r="B67">
        <v>1995</v>
      </c>
      <c r="C67">
        <v>24.98</v>
      </c>
      <c r="D67">
        <v>26.53</v>
      </c>
      <c r="E67">
        <v>26.36</v>
      </c>
      <c r="F67">
        <v>25.86</v>
      </c>
      <c r="G67">
        <v>25.42</v>
      </c>
      <c r="H67">
        <v>24.73</v>
      </c>
      <c r="I67">
        <v>23.98</v>
      </c>
      <c r="J67">
        <v>24.03</v>
      </c>
      <c r="K67">
        <v>24.13</v>
      </c>
      <c r="L67">
        <v>24.47</v>
      </c>
      <c r="M67">
        <v>25.19</v>
      </c>
      <c r="N67">
        <v>24.89</v>
      </c>
      <c r="O67">
        <v>25.04</v>
      </c>
    </row>
    <row r="68" spans="1:15" x14ac:dyDescent="0.25">
      <c r="A68" t="s">
        <v>27</v>
      </c>
      <c r="B68">
        <v>1996</v>
      </c>
      <c r="C68">
        <v>25.61</v>
      </c>
      <c r="D68">
        <v>27.06</v>
      </c>
      <c r="E68">
        <v>25.92</v>
      </c>
      <c r="F68">
        <v>25.62</v>
      </c>
      <c r="G68">
        <v>25.48</v>
      </c>
      <c r="H68">
        <v>24.33</v>
      </c>
      <c r="I68">
        <v>23.57</v>
      </c>
      <c r="J68">
        <v>23.41</v>
      </c>
      <c r="K68">
        <v>23.67</v>
      </c>
      <c r="L68">
        <v>24.23</v>
      </c>
      <c r="M68">
        <v>24.58</v>
      </c>
      <c r="N68">
        <v>24.51</v>
      </c>
      <c r="O68">
        <v>24.83</v>
      </c>
    </row>
    <row r="69" spans="1:15" x14ac:dyDescent="0.25">
      <c r="A69" t="s">
        <v>27</v>
      </c>
      <c r="B69">
        <v>1997</v>
      </c>
      <c r="C69">
        <v>25.37</v>
      </c>
      <c r="D69">
        <v>27.19</v>
      </c>
      <c r="E69">
        <v>26.6</v>
      </c>
      <c r="F69">
        <v>25.13</v>
      </c>
      <c r="G69">
        <v>25.22</v>
      </c>
      <c r="H69">
        <v>24.28</v>
      </c>
      <c r="I69">
        <v>23.75</v>
      </c>
      <c r="J69">
        <v>23.57</v>
      </c>
      <c r="K69">
        <v>24.66</v>
      </c>
      <c r="L69">
        <v>25.26</v>
      </c>
      <c r="M69">
        <v>25.45</v>
      </c>
      <c r="N69">
        <v>24.75</v>
      </c>
      <c r="O69">
        <v>25.08</v>
      </c>
    </row>
    <row r="70" spans="1:15" x14ac:dyDescent="0.25">
      <c r="A70" t="s">
        <v>27</v>
      </c>
      <c r="B70">
        <v>1998</v>
      </c>
      <c r="C70">
        <v>25.64</v>
      </c>
      <c r="D70">
        <v>29.2</v>
      </c>
      <c r="E70">
        <v>29.73</v>
      </c>
      <c r="F70">
        <v>27.24</v>
      </c>
      <c r="G70">
        <v>26.39</v>
      </c>
      <c r="H70">
        <v>25.31</v>
      </c>
      <c r="I70">
        <v>24.16</v>
      </c>
      <c r="J70">
        <v>24.09</v>
      </c>
      <c r="K70">
        <v>24.24</v>
      </c>
      <c r="L70">
        <v>24.69</v>
      </c>
      <c r="M70">
        <v>25.55</v>
      </c>
      <c r="N70">
        <v>24.69</v>
      </c>
      <c r="O70">
        <v>25.89</v>
      </c>
    </row>
    <row r="71" spans="1:15" x14ac:dyDescent="0.25">
      <c r="A71" t="s">
        <v>27</v>
      </c>
      <c r="B71">
        <v>1999</v>
      </c>
      <c r="C71">
        <v>25.54</v>
      </c>
      <c r="D71">
        <v>26.3</v>
      </c>
      <c r="E71">
        <v>26.29</v>
      </c>
      <c r="F71">
        <v>25.72</v>
      </c>
      <c r="G71">
        <v>25.56</v>
      </c>
      <c r="H71">
        <v>24.83</v>
      </c>
      <c r="I71">
        <v>24.05</v>
      </c>
      <c r="J71">
        <v>24.05</v>
      </c>
      <c r="K71">
        <v>24.04</v>
      </c>
      <c r="L71">
        <v>24.15</v>
      </c>
      <c r="M71">
        <v>24.9</v>
      </c>
      <c r="N71">
        <v>25.16</v>
      </c>
      <c r="O71">
        <v>25.04</v>
      </c>
    </row>
    <row r="72" spans="1:15" x14ac:dyDescent="0.25">
      <c r="A72" t="s">
        <v>27</v>
      </c>
      <c r="B72">
        <v>2000</v>
      </c>
      <c r="C72">
        <v>25.87</v>
      </c>
      <c r="D72">
        <v>27.08</v>
      </c>
      <c r="E72">
        <v>27.61</v>
      </c>
      <c r="F72">
        <v>25.94</v>
      </c>
      <c r="G72">
        <v>25.82</v>
      </c>
      <c r="H72">
        <v>24.4</v>
      </c>
      <c r="I72">
        <v>23.76</v>
      </c>
      <c r="J72">
        <v>23.57</v>
      </c>
      <c r="K72">
        <v>23.91</v>
      </c>
      <c r="L72">
        <v>24.38</v>
      </c>
      <c r="M72">
        <v>25.12</v>
      </c>
      <c r="N72">
        <v>24.4</v>
      </c>
      <c r="O72">
        <v>25.15</v>
      </c>
    </row>
    <row r="73" spans="1:15" x14ac:dyDescent="0.25">
      <c r="A73" t="s">
        <v>27</v>
      </c>
      <c r="B73">
        <v>2001</v>
      </c>
      <c r="C73">
        <v>24.18</v>
      </c>
      <c r="D73">
        <v>24.71</v>
      </c>
      <c r="E73">
        <v>25.68</v>
      </c>
      <c r="F73">
        <v>25.76</v>
      </c>
      <c r="G73">
        <v>25.62</v>
      </c>
      <c r="H73">
        <v>24.33</v>
      </c>
      <c r="I73">
        <v>23.47</v>
      </c>
      <c r="J73">
        <v>23.47</v>
      </c>
      <c r="K73">
        <v>23.84</v>
      </c>
      <c r="L73">
        <v>24.75</v>
      </c>
      <c r="M73">
        <v>25.07</v>
      </c>
      <c r="N73">
        <v>25.31</v>
      </c>
      <c r="O73">
        <v>24.68</v>
      </c>
    </row>
    <row r="74" spans="1:15" x14ac:dyDescent="0.25">
      <c r="A74" t="s">
        <v>27</v>
      </c>
      <c r="B74">
        <v>2002</v>
      </c>
      <c r="C74">
        <v>24.84</v>
      </c>
      <c r="D74">
        <v>27.38</v>
      </c>
      <c r="E74">
        <v>27.26</v>
      </c>
      <c r="F74">
        <v>26.14</v>
      </c>
      <c r="G74">
        <v>25.96</v>
      </c>
      <c r="H74">
        <v>24.8</v>
      </c>
      <c r="I74">
        <v>24.23</v>
      </c>
      <c r="J74">
        <v>23.92</v>
      </c>
      <c r="K74">
        <v>24.55</v>
      </c>
      <c r="L74">
        <v>24.72</v>
      </c>
      <c r="M74">
        <v>25.15</v>
      </c>
      <c r="N74">
        <v>24.95</v>
      </c>
      <c r="O74">
        <v>25.31</v>
      </c>
    </row>
    <row r="75" spans="1:15" x14ac:dyDescent="0.25">
      <c r="A75" t="s">
        <v>27</v>
      </c>
      <c r="B75">
        <v>2003</v>
      </c>
      <c r="C75">
        <v>25.55</v>
      </c>
      <c r="D75">
        <v>26.89</v>
      </c>
      <c r="E75">
        <v>26.19</v>
      </c>
      <c r="F75">
        <v>26.12</v>
      </c>
      <c r="G75">
        <v>25.76</v>
      </c>
      <c r="H75">
        <v>24.57</v>
      </c>
      <c r="I75">
        <v>24.21</v>
      </c>
      <c r="J75">
        <v>24.18</v>
      </c>
      <c r="K75">
        <v>24.38</v>
      </c>
      <c r="L75">
        <v>25.1</v>
      </c>
      <c r="M75">
        <v>25.34</v>
      </c>
      <c r="N75">
        <v>24.73</v>
      </c>
      <c r="O75">
        <v>25.24</v>
      </c>
    </row>
    <row r="76" spans="1:15" x14ac:dyDescent="0.25">
      <c r="A76" t="s">
        <v>27</v>
      </c>
      <c r="B76">
        <v>2004</v>
      </c>
      <c r="C76">
        <v>25.48</v>
      </c>
      <c r="D76">
        <v>26.53</v>
      </c>
      <c r="E76">
        <v>27.76</v>
      </c>
      <c r="F76">
        <v>26.43</v>
      </c>
      <c r="G76">
        <v>25.58</v>
      </c>
      <c r="H76">
        <v>24.65</v>
      </c>
      <c r="I76">
        <v>24.11</v>
      </c>
      <c r="J76">
        <v>23.94</v>
      </c>
      <c r="K76">
        <v>24.43</v>
      </c>
      <c r="L76">
        <v>24.96</v>
      </c>
      <c r="M76">
        <v>24.91</v>
      </c>
      <c r="N76">
        <v>25.48</v>
      </c>
      <c r="O76">
        <v>25.35</v>
      </c>
    </row>
    <row r="77" spans="1:15" x14ac:dyDescent="0.25">
      <c r="A77" t="s">
        <v>27</v>
      </c>
      <c r="B77">
        <v>2005</v>
      </c>
      <c r="C77">
        <v>24.8</v>
      </c>
      <c r="D77">
        <v>27.15</v>
      </c>
      <c r="E77">
        <v>26.51</v>
      </c>
      <c r="F77">
        <v>26.43</v>
      </c>
      <c r="G77">
        <v>25.58</v>
      </c>
      <c r="H77">
        <v>24.88</v>
      </c>
      <c r="I77">
        <v>24.46</v>
      </c>
      <c r="J77">
        <v>23.98</v>
      </c>
      <c r="K77">
        <v>24.55</v>
      </c>
      <c r="L77">
        <v>24.68</v>
      </c>
      <c r="M77">
        <v>25.66</v>
      </c>
      <c r="N77">
        <v>25.45</v>
      </c>
      <c r="O77">
        <v>25.33</v>
      </c>
    </row>
    <row r="78" spans="1:15" x14ac:dyDescent="0.25">
      <c r="A78" t="s">
        <v>27</v>
      </c>
      <c r="B78">
        <v>2006</v>
      </c>
      <c r="C78">
        <v>26.04</v>
      </c>
      <c r="D78">
        <v>26.4</v>
      </c>
      <c r="E78">
        <v>25.83</v>
      </c>
      <c r="F78">
        <v>25.9</v>
      </c>
      <c r="G78">
        <v>25.4</v>
      </c>
      <c r="H78">
        <v>25.09</v>
      </c>
      <c r="I78">
        <v>24.18</v>
      </c>
      <c r="J78">
        <v>23.89</v>
      </c>
      <c r="K78">
        <v>24.28</v>
      </c>
      <c r="L78">
        <v>25.08</v>
      </c>
      <c r="M78">
        <v>25.09</v>
      </c>
      <c r="N78">
        <v>24.28</v>
      </c>
      <c r="O78">
        <v>25.11</v>
      </c>
    </row>
    <row r="79" spans="1:15" x14ac:dyDescent="0.25">
      <c r="A79" t="s">
        <v>27</v>
      </c>
      <c r="B79">
        <v>2007</v>
      </c>
      <c r="C79">
        <v>25.92</v>
      </c>
      <c r="D79">
        <v>27.22</v>
      </c>
      <c r="E79">
        <v>27.73</v>
      </c>
      <c r="F79">
        <v>26.3</v>
      </c>
      <c r="G79">
        <v>26.02</v>
      </c>
      <c r="H79">
        <v>24.57</v>
      </c>
      <c r="I79">
        <v>24.18</v>
      </c>
      <c r="J79">
        <v>24.08</v>
      </c>
      <c r="K79">
        <v>24.48</v>
      </c>
      <c r="L79">
        <v>24.55</v>
      </c>
      <c r="M79">
        <v>25.01</v>
      </c>
      <c r="N79">
        <v>24.62</v>
      </c>
      <c r="O79">
        <v>25.37</v>
      </c>
    </row>
    <row r="80" spans="1:15" x14ac:dyDescent="0.25">
      <c r="A80" t="s">
        <v>27</v>
      </c>
      <c r="B80">
        <v>2008</v>
      </c>
      <c r="C80">
        <v>24.54</v>
      </c>
      <c r="D80">
        <v>25.77</v>
      </c>
      <c r="E80">
        <v>26.48</v>
      </c>
      <c r="F80">
        <v>25.55</v>
      </c>
      <c r="G80">
        <v>25.48</v>
      </c>
      <c r="H80">
        <v>24.62</v>
      </c>
      <c r="I80">
        <v>24.16</v>
      </c>
      <c r="J80">
        <v>24.18</v>
      </c>
      <c r="K80">
        <v>24.76</v>
      </c>
      <c r="L80">
        <v>25.12</v>
      </c>
      <c r="M80">
        <v>25.72</v>
      </c>
      <c r="N80">
        <v>25.5</v>
      </c>
      <c r="O80">
        <v>25.15</v>
      </c>
    </row>
    <row r="81" spans="1:15" x14ac:dyDescent="0.25">
      <c r="A81" t="s">
        <v>27</v>
      </c>
      <c r="B81">
        <v>2009</v>
      </c>
      <c r="C81">
        <v>25.57</v>
      </c>
      <c r="D81">
        <v>26.09</v>
      </c>
      <c r="E81">
        <v>26.21</v>
      </c>
      <c r="F81">
        <v>25.69</v>
      </c>
      <c r="G81">
        <v>25.36</v>
      </c>
      <c r="H81">
        <v>24.97</v>
      </c>
      <c r="I81">
        <v>24.24</v>
      </c>
      <c r="J81">
        <v>24.17</v>
      </c>
      <c r="K81">
        <v>24.81</v>
      </c>
      <c r="L81">
        <v>24.76</v>
      </c>
      <c r="M81">
        <v>25.63</v>
      </c>
      <c r="N81">
        <v>25.68</v>
      </c>
      <c r="O81">
        <v>25.26</v>
      </c>
    </row>
    <row r="82" spans="1:15" x14ac:dyDescent="0.25">
      <c r="A82" t="s">
        <v>27</v>
      </c>
      <c r="B82">
        <v>2010</v>
      </c>
      <c r="C82">
        <v>26.08</v>
      </c>
      <c r="D82">
        <v>26.54</v>
      </c>
      <c r="E82">
        <v>26.55</v>
      </c>
      <c r="F82">
        <v>26.58</v>
      </c>
      <c r="G82">
        <v>26.12</v>
      </c>
      <c r="H82">
        <v>25.14</v>
      </c>
      <c r="I82">
        <v>24.15</v>
      </c>
      <c r="J82">
        <v>24.26</v>
      </c>
      <c r="K82">
        <v>24.43</v>
      </c>
      <c r="L82">
        <v>24.75</v>
      </c>
      <c r="M82">
        <v>25.24</v>
      </c>
      <c r="N82">
        <v>25.3</v>
      </c>
      <c r="O82">
        <v>25.42</v>
      </c>
    </row>
    <row r="83" spans="1:15" x14ac:dyDescent="0.25">
      <c r="A83" t="s">
        <v>27</v>
      </c>
      <c r="B83">
        <v>2011</v>
      </c>
      <c r="C83">
        <v>25.62</v>
      </c>
      <c r="D83">
        <v>25.97</v>
      </c>
      <c r="E83">
        <v>26.23</v>
      </c>
      <c r="F83">
        <v>25.76</v>
      </c>
      <c r="G83">
        <v>25.69</v>
      </c>
      <c r="H83">
        <v>24.93</v>
      </c>
      <c r="I83">
        <v>24.18</v>
      </c>
      <c r="J83">
        <v>23.92</v>
      </c>
      <c r="K83">
        <v>24.28</v>
      </c>
      <c r="L83">
        <v>24.55</v>
      </c>
      <c r="M83">
        <v>25.23</v>
      </c>
      <c r="N83">
        <v>25.07</v>
      </c>
      <c r="O83">
        <v>25.12</v>
      </c>
    </row>
    <row r="84" spans="1:15" x14ac:dyDescent="0.25">
      <c r="A84" t="s">
        <v>27</v>
      </c>
      <c r="B84">
        <v>2012</v>
      </c>
      <c r="C84">
        <v>26.16</v>
      </c>
      <c r="D84">
        <v>26.59</v>
      </c>
      <c r="E84">
        <v>26.52</v>
      </c>
      <c r="F84">
        <v>25.92</v>
      </c>
      <c r="G84">
        <v>25.23</v>
      </c>
      <c r="H84">
        <v>24.73</v>
      </c>
      <c r="I84">
        <v>23.92</v>
      </c>
      <c r="J84">
        <v>23.92</v>
      </c>
      <c r="K84">
        <v>24.38</v>
      </c>
      <c r="L84">
        <v>24.69</v>
      </c>
      <c r="M84">
        <v>24.94</v>
      </c>
      <c r="N84">
        <v>25.08</v>
      </c>
      <c r="O84">
        <v>25.17</v>
      </c>
    </row>
    <row r="85" spans="1:15" x14ac:dyDescent="0.25">
      <c r="A85" t="s">
        <v>27</v>
      </c>
      <c r="B85">
        <v>2013</v>
      </c>
      <c r="C85">
        <v>25.78</v>
      </c>
      <c r="D85">
        <v>26.15</v>
      </c>
      <c r="E85">
        <v>25.9</v>
      </c>
      <c r="F85">
        <v>25.93</v>
      </c>
      <c r="G85">
        <v>25.42</v>
      </c>
      <c r="H85">
        <v>24.64</v>
      </c>
      <c r="I85">
        <v>23.69</v>
      </c>
      <c r="J85">
        <v>23.62</v>
      </c>
      <c r="K85">
        <v>24.25</v>
      </c>
      <c r="L85">
        <v>24.73</v>
      </c>
      <c r="M85">
        <v>25.16</v>
      </c>
      <c r="N85">
        <v>25.28</v>
      </c>
      <c r="O85">
        <v>25.04</v>
      </c>
    </row>
    <row r="86" spans="1:15" x14ac:dyDescent="0.25">
      <c r="A86" t="s">
        <v>27</v>
      </c>
      <c r="B86">
        <v>2014</v>
      </c>
      <c r="C86">
        <v>25.58</v>
      </c>
      <c r="D86">
        <v>26.63</v>
      </c>
      <c r="E86">
        <v>26.06</v>
      </c>
      <c r="F86">
        <v>25.87</v>
      </c>
      <c r="G86">
        <v>25.58</v>
      </c>
      <c r="H86">
        <v>25.38</v>
      </c>
      <c r="I86">
        <v>24.21</v>
      </c>
      <c r="J86">
        <v>23.95</v>
      </c>
      <c r="K86">
        <v>24.15</v>
      </c>
      <c r="L86">
        <v>24.61</v>
      </c>
      <c r="M86">
        <v>25.48</v>
      </c>
      <c r="N86">
        <v>25.96</v>
      </c>
      <c r="O86">
        <v>25.28</v>
      </c>
    </row>
    <row r="87" spans="1:15" x14ac:dyDescent="0.25">
      <c r="A87" t="s">
        <v>27</v>
      </c>
      <c r="B87">
        <v>2015</v>
      </c>
      <c r="C87">
        <v>26.06</v>
      </c>
      <c r="D87">
        <v>27.1</v>
      </c>
      <c r="E87">
        <v>26.44</v>
      </c>
      <c r="F87">
        <v>26.12</v>
      </c>
      <c r="G87">
        <v>25.83</v>
      </c>
      <c r="H87">
        <v>24.55</v>
      </c>
      <c r="I87">
        <v>24.41</v>
      </c>
      <c r="J87">
        <v>24.24</v>
      </c>
      <c r="K87">
        <v>24.6</v>
      </c>
      <c r="L87">
        <v>24.83</v>
      </c>
      <c r="M87">
        <v>25.89</v>
      </c>
      <c r="N87">
        <v>25.67</v>
      </c>
      <c r="O87">
        <v>25.47</v>
      </c>
    </row>
    <row r="88" spans="1:15" x14ac:dyDescent="0.25">
      <c r="A88" t="s">
        <v>27</v>
      </c>
      <c r="B88">
        <v>2016</v>
      </c>
      <c r="C88">
        <v>27.52</v>
      </c>
      <c r="D88">
        <v>29.83</v>
      </c>
      <c r="E88">
        <v>27.04</v>
      </c>
      <c r="F88">
        <v>26.44</v>
      </c>
      <c r="G88">
        <v>25.88</v>
      </c>
      <c r="H88">
        <v>25.02</v>
      </c>
      <c r="I88">
        <v>24.3</v>
      </c>
      <c r="J88">
        <v>24.19</v>
      </c>
      <c r="K88">
        <v>24.58</v>
      </c>
      <c r="L88">
        <v>25.07</v>
      </c>
      <c r="M88">
        <v>26.01</v>
      </c>
      <c r="N88">
        <v>25.98</v>
      </c>
      <c r="O88">
        <v>25.98</v>
      </c>
    </row>
    <row r="89" spans="1:15" x14ac:dyDescent="0.25">
      <c r="A89" t="s">
        <v>27</v>
      </c>
      <c r="B89">
        <v>2017</v>
      </c>
      <c r="C89">
        <v>25.87</v>
      </c>
      <c r="D89">
        <v>26.99</v>
      </c>
      <c r="E89">
        <v>26.71</v>
      </c>
      <c r="F89">
        <v>26.19</v>
      </c>
      <c r="G89">
        <v>26.05</v>
      </c>
      <c r="H89">
        <v>25.42</v>
      </c>
      <c r="I89">
        <v>24.49</v>
      </c>
      <c r="J89">
        <v>24.15</v>
      </c>
      <c r="K89">
        <v>24.51</v>
      </c>
      <c r="L89">
        <v>25.14</v>
      </c>
      <c r="M89">
        <v>25.54</v>
      </c>
      <c r="N89">
        <v>25.62</v>
      </c>
      <c r="O89">
        <v>25.55</v>
      </c>
    </row>
    <row r="90" spans="1:15" x14ac:dyDescent="0.25">
      <c r="A90" t="s">
        <v>27</v>
      </c>
      <c r="B90">
        <v>2018</v>
      </c>
      <c r="C90">
        <v>25.62</v>
      </c>
      <c r="D90">
        <v>26.86</v>
      </c>
      <c r="E90">
        <v>25.82</v>
      </c>
      <c r="F90">
        <v>25.7</v>
      </c>
      <c r="G90">
        <v>25.69</v>
      </c>
      <c r="H90">
        <v>25.08</v>
      </c>
      <c r="I90">
        <v>24.62</v>
      </c>
      <c r="J90">
        <v>24.41</v>
      </c>
      <c r="K90">
        <v>24.88</v>
      </c>
      <c r="L90">
        <v>25.04</v>
      </c>
      <c r="M90">
        <v>25.94</v>
      </c>
      <c r="N90">
        <v>25.87</v>
      </c>
      <c r="O90">
        <v>25.44</v>
      </c>
    </row>
    <row r="91" spans="1:15" x14ac:dyDescent="0.25">
      <c r="A91" t="s">
        <v>27</v>
      </c>
      <c r="B91">
        <v>2019</v>
      </c>
      <c r="C91">
        <v>26.1</v>
      </c>
      <c r="D91">
        <v>26.36</v>
      </c>
      <c r="E91">
        <v>26.42</v>
      </c>
      <c r="F91">
        <v>26.81</v>
      </c>
      <c r="G91">
        <v>26.11</v>
      </c>
      <c r="H91">
        <v>25.45</v>
      </c>
      <c r="I91">
        <v>24.85</v>
      </c>
      <c r="J91">
        <v>24.43</v>
      </c>
      <c r="K91">
        <v>24.88</v>
      </c>
      <c r="L91">
        <v>24.73</v>
      </c>
      <c r="M91">
        <v>25.85</v>
      </c>
      <c r="N91">
        <v>26.14</v>
      </c>
      <c r="O91">
        <v>25.67</v>
      </c>
    </row>
    <row r="92" spans="1:15" x14ac:dyDescent="0.25">
      <c r="A92" t="s">
        <v>27</v>
      </c>
      <c r="B92">
        <v>2020</v>
      </c>
      <c r="C92">
        <v>27.18</v>
      </c>
      <c r="D92">
        <v>29.78</v>
      </c>
      <c r="E92">
        <v>27.86</v>
      </c>
      <c r="F92">
        <v>26.28</v>
      </c>
      <c r="G92">
        <v>26.28</v>
      </c>
      <c r="H92">
        <v>25.15</v>
      </c>
      <c r="I92">
        <v>24.38</v>
      </c>
      <c r="J92">
        <v>24.4</v>
      </c>
      <c r="K92">
        <v>24.44</v>
      </c>
      <c r="L92">
        <v>24.9</v>
      </c>
      <c r="M92">
        <v>26.02</v>
      </c>
      <c r="N92">
        <v>25.98</v>
      </c>
      <c r="O92">
        <v>26.05</v>
      </c>
    </row>
    <row r="93" spans="1:15" x14ac:dyDescent="0.25">
      <c r="A93" t="s">
        <v>28</v>
      </c>
      <c r="B93">
        <v>1981</v>
      </c>
      <c r="C93">
        <v>78.56</v>
      </c>
      <c r="D93">
        <v>77.06</v>
      </c>
      <c r="E93">
        <v>86.19</v>
      </c>
      <c r="F93">
        <v>89.38</v>
      </c>
      <c r="G93">
        <v>92.38</v>
      </c>
      <c r="H93">
        <v>92.38</v>
      </c>
      <c r="I93">
        <v>92.88</v>
      </c>
      <c r="J93">
        <v>91.06</v>
      </c>
      <c r="K93">
        <v>92.69</v>
      </c>
      <c r="L93">
        <v>92.81</v>
      </c>
      <c r="M93">
        <v>89.62</v>
      </c>
      <c r="N93">
        <v>82.19</v>
      </c>
      <c r="O93">
        <v>88.19</v>
      </c>
    </row>
    <row r="94" spans="1:15" x14ac:dyDescent="0.25">
      <c r="A94" t="s">
        <v>28</v>
      </c>
      <c r="B94">
        <v>1982</v>
      </c>
      <c r="C94">
        <v>84.88</v>
      </c>
      <c r="D94">
        <v>80.5</v>
      </c>
      <c r="E94">
        <v>88.88</v>
      </c>
      <c r="F94">
        <v>92.06</v>
      </c>
      <c r="G94">
        <v>92.69</v>
      </c>
      <c r="H94">
        <v>93.69</v>
      </c>
      <c r="I94">
        <v>93.69</v>
      </c>
      <c r="J94">
        <v>92.56</v>
      </c>
      <c r="K94">
        <v>93.56</v>
      </c>
      <c r="L94">
        <v>93.75</v>
      </c>
      <c r="M94">
        <v>87.81</v>
      </c>
      <c r="N94">
        <v>84.31</v>
      </c>
      <c r="O94">
        <v>89.94</v>
      </c>
    </row>
    <row r="95" spans="1:15" x14ac:dyDescent="0.25">
      <c r="A95" t="s">
        <v>28</v>
      </c>
      <c r="B95">
        <v>1983</v>
      </c>
      <c r="C95">
        <v>69.5</v>
      </c>
      <c r="D95">
        <v>70.44</v>
      </c>
      <c r="E95">
        <v>63.62</v>
      </c>
      <c r="F95">
        <v>87.19</v>
      </c>
      <c r="G95">
        <v>92.56</v>
      </c>
      <c r="H95">
        <v>92.94</v>
      </c>
      <c r="I95">
        <v>92.81</v>
      </c>
      <c r="J95">
        <v>92.69</v>
      </c>
      <c r="K95">
        <v>93.19</v>
      </c>
      <c r="L95">
        <v>93.31</v>
      </c>
      <c r="M95">
        <v>89.75</v>
      </c>
      <c r="N95">
        <v>86.5</v>
      </c>
      <c r="O95">
        <v>85.44</v>
      </c>
    </row>
    <row r="96" spans="1:15" x14ac:dyDescent="0.25">
      <c r="A96" t="s">
        <v>28</v>
      </c>
      <c r="B96">
        <v>1984</v>
      </c>
      <c r="C96">
        <v>76</v>
      </c>
      <c r="D96">
        <v>86</v>
      </c>
      <c r="E96">
        <v>88.75</v>
      </c>
      <c r="F96">
        <v>91.62</v>
      </c>
      <c r="G96">
        <v>91.62</v>
      </c>
      <c r="H96">
        <v>92</v>
      </c>
      <c r="I96">
        <v>92.12</v>
      </c>
      <c r="J96">
        <v>92.75</v>
      </c>
      <c r="K96">
        <v>91.44</v>
      </c>
      <c r="L96">
        <v>92.75</v>
      </c>
      <c r="M96">
        <v>89.5</v>
      </c>
      <c r="N96">
        <v>82.06</v>
      </c>
      <c r="O96">
        <v>88.88</v>
      </c>
    </row>
    <row r="97" spans="1:15" x14ac:dyDescent="0.25">
      <c r="A97" t="s">
        <v>28</v>
      </c>
      <c r="B97">
        <v>1985</v>
      </c>
      <c r="C97">
        <v>83.62</v>
      </c>
      <c r="D97">
        <v>65.88</v>
      </c>
      <c r="E97">
        <v>83.38</v>
      </c>
      <c r="F97">
        <v>90.75</v>
      </c>
      <c r="G97">
        <v>92.81</v>
      </c>
      <c r="H97">
        <v>92.19</v>
      </c>
      <c r="I97">
        <v>91.44</v>
      </c>
      <c r="J97">
        <v>92.5</v>
      </c>
      <c r="K97">
        <v>92.25</v>
      </c>
      <c r="L97">
        <v>91.25</v>
      </c>
      <c r="M97">
        <v>91</v>
      </c>
      <c r="N97">
        <v>82.06</v>
      </c>
      <c r="O97">
        <v>87.56</v>
      </c>
    </row>
    <row r="98" spans="1:15" x14ac:dyDescent="0.25">
      <c r="A98" t="s">
        <v>28</v>
      </c>
      <c r="B98">
        <v>1986</v>
      </c>
      <c r="C98">
        <v>80.44</v>
      </c>
      <c r="D98">
        <v>83.81</v>
      </c>
      <c r="E98">
        <v>87.12</v>
      </c>
      <c r="F98">
        <v>90.31</v>
      </c>
      <c r="G98">
        <v>91.62</v>
      </c>
      <c r="H98">
        <v>91.19</v>
      </c>
      <c r="I98">
        <v>91.5</v>
      </c>
      <c r="J98">
        <v>92.12</v>
      </c>
      <c r="K98">
        <v>92</v>
      </c>
      <c r="L98">
        <v>93.44</v>
      </c>
      <c r="M98">
        <v>92.19</v>
      </c>
      <c r="N98">
        <v>82.31</v>
      </c>
      <c r="O98">
        <v>89</v>
      </c>
    </row>
    <row r="99" spans="1:15" x14ac:dyDescent="0.25">
      <c r="A99" t="s">
        <v>28</v>
      </c>
      <c r="B99">
        <v>1987</v>
      </c>
      <c r="C99">
        <v>82.44</v>
      </c>
      <c r="D99">
        <v>89.94</v>
      </c>
      <c r="E99">
        <v>89</v>
      </c>
      <c r="F99">
        <v>89.81</v>
      </c>
      <c r="G99">
        <v>92.25</v>
      </c>
      <c r="H99">
        <v>91.75</v>
      </c>
      <c r="I99">
        <v>92.94</v>
      </c>
      <c r="J99">
        <v>93.12</v>
      </c>
      <c r="K99">
        <v>92.38</v>
      </c>
      <c r="L99">
        <v>93.56</v>
      </c>
      <c r="M99">
        <v>89.38</v>
      </c>
      <c r="N99">
        <v>82.75</v>
      </c>
      <c r="O99">
        <v>89.94</v>
      </c>
    </row>
    <row r="100" spans="1:15" x14ac:dyDescent="0.25">
      <c r="A100" t="s">
        <v>28</v>
      </c>
      <c r="B100">
        <v>1988</v>
      </c>
      <c r="C100">
        <v>83.06</v>
      </c>
      <c r="D100">
        <v>83.31</v>
      </c>
      <c r="E100">
        <v>89.12</v>
      </c>
      <c r="F100">
        <v>91.31</v>
      </c>
      <c r="G100">
        <v>91.56</v>
      </c>
      <c r="H100">
        <v>92.75</v>
      </c>
      <c r="I100">
        <v>92.56</v>
      </c>
      <c r="J100">
        <v>92.19</v>
      </c>
      <c r="K100">
        <v>93.69</v>
      </c>
      <c r="L100">
        <v>93.12</v>
      </c>
      <c r="M100">
        <v>89</v>
      </c>
      <c r="N100">
        <v>86</v>
      </c>
      <c r="O100">
        <v>89.81</v>
      </c>
    </row>
    <row r="101" spans="1:15" x14ac:dyDescent="0.25">
      <c r="A101" t="s">
        <v>28</v>
      </c>
      <c r="B101">
        <v>1989</v>
      </c>
      <c r="C101">
        <v>71.69</v>
      </c>
      <c r="D101">
        <v>64.75</v>
      </c>
      <c r="E101">
        <v>82.31</v>
      </c>
      <c r="F101">
        <v>90.12</v>
      </c>
      <c r="G101">
        <v>91.19</v>
      </c>
      <c r="H101">
        <v>92.56</v>
      </c>
      <c r="I101">
        <v>92.69</v>
      </c>
      <c r="J101">
        <v>93.5</v>
      </c>
      <c r="K101">
        <v>93.31</v>
      </c>
      <c r="L101">
        <v>92.88</v>
      </c>
      <c r="M101">
        <v>88.75</v>
      </c>
      <c r="N101">
        <v>81.06</v>
      </c>
      <c r="O101">
        <v>86.38</v>
      </c>
    </row>
    <row r="102" spans="1:15" x14ac:dyDescent="0.25">
      <c r="A102" t="s">
        <v>28</v>
      </c>
      <c r="B102">
        <v>1990</v>
      </c>
      <c r="C102">
        <v>83</v>
      </c>
      <c r="D102">
        <v>70.06</v>
      </c>
      <c r="E102">
        <v>73.44</v>
      </c>
      <c r="F102">
        <v>85.5</v>
      </c>
      <c r="G102">
        <v>91.38</v>
      </c>
      <c r="H102">
        <v>92.12</v>
      </c>
      <c r="I102">
        <v>91.31</v>
      </c>
      <c r="J102">
        <v>90.88</v>
      </c>
      <c r="K102">
        <v>91.81</v>
      </c>
      <c r="L102">
        <v>91.81</v>
      </c>
      <c r="M102">
        <v>91.31</v>
      </c>
      <c r="N102">
        <v>91</v>
      </c>
      <c r="O102">
        <v>87.06</v>
      </c>
    </row>
    <row r="103" spans="1:15" x14ac:dyDescent="0.25">
      <c r="A103" t="s">
        <v>28</v>
      </c>
      <c r="B103">
        <v>1991</v>
      </c>
      <c r="C103">
        <v>82.62</v>
      </c>
      <c r="D103">
        <v>87.44</v>
      </c>
      <c r="E103">
        <v>88.81</v>
      </c>
      <c r="F103">
        <v>90.5</v>
      </c>
      <c r="G103">
        <v>90.5</v>
      </c>
      <c r="H103">
        <v>92.44</v>
      </c>
      <c r="I103">
        <v>92.69</v>
      </c>
      <c r="J103">
        <v>91.38</v>
      </c>
      <c r="K103">
        <v>90.62</v>
      </c>
      <c r="L103">
        <v>92</v>
      </c>
      <c r="M103">
        <v>89.88</v>
      </c>
      <c r="N103">
        <v>79.94</v>
      </c>
      <c r="O103">
        <v>89.06</v>
      </c>
    </row>
    <row r="104" spans="1:15" x14ac:dyDescent="0.25">
      <c r="A104" t="s">
        <v>28</v>
      </c>
      <c r="B104">
        <v>1992</v>
      </c>
      <c r="C104">
        <v>77.19</v>
      </c>
      <c r="D104">
        <v>67.5</v>
      </c>
      <c r="E104">
        <v>85.75</v>
      </c>
      <c r="F104">
        <v>91.19</v>
      </c>
      <c r="G104">
        <v>92.25</v>
      </c>
      <c r="H104">
        <v>93.06</v>
      </c>
      <c r="I104">
        <v>94</v>
      </c>
      <c r="J104">
        <v>92.5</v>
      </c>
      <c r="K104">
        <v>93.25</v>
      </c>
      <c r="L104">
        <v>93.5</v>
      </c>
      <c r="M104">
        <v>87.38</v>
      </c>
      <c r="N104">
        <v>79.56</v>
      </c>
      <c r="O104">
        <v>87.31</v>
      </c>
    </row>
    <row r="105" spans="1:15" x14ac:dyDescent="0.25">
      <c r="A105" t="s">
        <v>28</v>
      </c>
      <c r="B105">
        <v>1993</v>
      </c>
      <c r="C105">
        <v>72</v>
      </c>
      <c r="D105">
        <v>77.88</v>
      </c>
      <c r="E105">
        <v>86.19</v>
      </c>
      <c r="F105">
        <v>91</v>
      </c>
      <c r="G105">
        <v>92.81</v>
      </c>
      <c r="H105">
        <v>92.81</v>
      </c>
      <c r="I105">
        <v>93.12</v>
      </c>
      <c r="J105">
        <v>93</v>
      </c>
      <c r="K105">
        <v>93</v>
      </c>
      <c r="L105">
        <v>92.94</v>
      </c>
      <c r="M105">
        <v>92.06</v>
      </c>
      <c r="N105">
        <v>82.38</v>
      </c>
      <c r="O105">
        <v>88.31</v>
      </c>
    </row>
    <row r="106" spans="1:15" x14ac:dyDescent="0.25">
      <c r="A106" t="s">
        <v>28</v>
      </c>
      <c r="B106">
        <v>1994</v>
      </c>
      <c r="C106">
        <v>82.06</v>
      </c>
      <c r="D106">
        <v>77.25</v>
      </c>
      <c r="E106">
        <v>88.19</v>
      </c>
      <c r="F106">
        <v>90.06</v>
      </c>
      <c r="G106">
        <v>91.75</v>
      </c>
      <c r="H106">
        <v>93.06</v>
      </c>
      <c r="I106">
        <v>93.56</v>
      </c>
      <c r="J106">
        <v>93.12</v>
      </c>
      <c r="K106">
        <v>93.5</v>
      </c>
      <c r="L106">
        <v>93.31</v>
      </c>
      <c r="M106">
        <v>89</v>
      </c>
      <c r="N106">
        <v>79.62</v>
      </c>
      <c r="O106">
        <v>88.75</v>
      </c>
    </row>
    <row r="107" spans="1:15" x14ac:dyDescent="0.25">
      <c r="A107" t="s">
        <v>28</v>
      </c>
      <c r="B107">
        <v>1995</v>
      </c>
      <c r="C107">
        <v>71.19</v>
      </c>
      <c r="D107">
        <v>68.31</v>
      </c>
      <c r="E107">
        <v>87.06</v>
      </c>
      <c r="F107">
        <v>91.12</v>
      </c>
      <c r="G107">
        <v>92.12</v>
      </c>
      <c r="H107">
        <v>92.88</v>
      </c>
      <c r="I107">
        <v>93</v>
      </c>
      <c r="J107">
        <v>93.44</v>
      </c>
      <c r="K107">
        <v>93.62</v>
      </c>
      <c r="L107">
        <v>92.75</v>
      </c>
      <c r="M107">
        <v>88.62</v>
      </c>
      <c r="N107">
        <v>85.06</v>
      </c>
      <c r="O107">
        <v>87.56</v>
      </c>
    </row>
    <row r="108" spans="1:15" x14ac:dyDescent="0.25">
      <c r="A108" t="s">
        <v>28</v>
      </c>
      <c r="B108">
        <v>1996</v>
      </c>
      <c r="C108">
        <v>80.75</v>
      </c>
      <c r="D108">
        <v>82.56</v>
      </c>
      <c r="E108">
        <v>88.75</v>
      </c>
      <c r="F108">
        <v>90.62</v>
      </c>
      <c r="G108">
        <v>92</v>
      </c>
      <c r="H108">
        <v>93</v>
      </c>
      <c r="I108">
        <v>92.56</v>
      </c>
      <c r="J108">
        <v>93</v>
      </c>
      <c r="K108">
        <v>93.44</v>
      </c>
      <c r="L108">
        <v>92.88</v>
      </c>
      <c r="M108">
        <v>85.31</v>
      </c>
      <c r="N108">
        <v>83.12</v>
      </c>
      <c r="O108">
        <v>89</v>
      </c>
    </row>
    <row r="109" spans="1:15" x14ac:dyDescent="0.25">
      <c r="A109" t="s">
        <v>28</v>
      </c>
      <c r="B109">
        <v>1997</v>
      </c>
      <c r="C109">
        <v>79.19</v>
      </c>
      <c r="D109">
        <v>59.38</v>
      </c>
      <c r="E109">
        <v>84.12</v>
      </c>
      <c r="F109">
        <v>91.12</v>
      </c>
      <c r="G109">
        <v>92.44</v>
      </c>
      <c r="H109">
        <v>93.06</v>
      </c>
      <c r="I109">
        <v>92.38</v>
      </c>
      <c r="J109">
        <v>92.81</v>
      </c>
      <c r="K109">
        <v>92.25</v>
      </c>
      <c r="L109">
        <v>91.81</v>
      </c>
      <c r="M109">
        <v>91.06</v>
      </c>
      <c r="N109">
        <v>80.88</v>
      </c>
      <c r="O109">
        <v>86.88</v>
      </c>
    </row>
    <row r="110" spans="1:15" x14ac:dyDescent="0.25">
      <c r="A110" t="s">
        <v>28</v>
      </c>
      <c r="B110">
        <v>1998</v>
      </c>
      <c r="C110">
        <v>75.5</v>
      </c>
      <c r="D110">
        <v>71.69</v>
      </c>
      <c r="E110">
        <v>66.5</v>
      </c>
      <c r="F110">
        <v>89.81</v>
      </c>
      <c r="G110">
        <v>91.44</v>
      </c>
      <c r="H110">
        <v>91.81</v>
      </c>
      <c r="I110">
        <v>93.12</v>
      </c>
      <c r="J110">
        <v>92.56</v>
      </c>
      <c r="K110">
        <v>93.56</v>
      </c>
      <c r="L110">
        <v>92.62</v>
      </c>
      <c r="M110">
        <v>89.88</v>
      </c>
      <c r="N110">
        <v>83.69</v>
      </c>
      <c r="O110">
        <v>86.06</v>
      </c>
    </row>
    <row r="111" spans="1:15" x14ac:dyDescent="0.25">
      <c r="A111" t="s">
        <v>28</v>
      </c>
      <c r="B111">
        <v>1999</v>
      </c>
      <c r="C111">
        <v>81.88</v>
      </c>
      <c r="D111">
        <v>86.5</v>
      </c>
      <c r="E111">
        <v>89.06</v>
      </c>
      <c r="F111">
        <v>90.69</v>
      </c>
      <c r="G111">
        <v>90.81</v>
      </c>
      <c r="H111">
        <v>92.69</v>
      </c>
      <c r="I111">
        <v>92.06</v>
      </c>
      <c r="J111">
        <v>92.06</v>
      </c>
      <c r="K111">
        <v>93.12</v>
      </c>
      <c r="L111">
        <v>93.12</v>
      </c>
      <c r="M111">
        <v>91.25</v>
      </c>
      <c r="N111">
        <v>83.5</v>
      </c>
      <c r="O111">
        <v>89.75</v>
      </c>
    </row>
    <row r="112" spans="1:15" x14ac:dyDescent="0.25">
      <c r="A112" t="s">
        <v>28</v>
      </c>
      <c r="B112">
        <v>2000</v>
      </c>
      <c r="C112">
        <v>83.31</v>
      </c>
      <c r="D112">
        <v>72.38</v>
      </c>
      <c r="E112">
        <v>79.88</v>
      </c>
      <c r="F112">
        <v>89</v>
      </c>
      <c r="G112">
        <v>90.62</v>
      </c>
      <c r="H112">
        <v>93.5</v>
      </c>
      <c r="I112">
        <v>93.06</v>
      </c>
      <c r="J112">
        <v>92.88</v>
      </c>
      <c r="K112">
        <v>93.25</v>
      </c>
      <c r="L112">
        <v>92.75</v>
      </c>
      <c r="M112">
        <v>90.94</v>
      </c>
      <c r="N112">
        <v>82.75</v>
      </c>
      <c r="O112">
        <v>87.88</v>
      </c>
    </row>
    <row r="113" spans="1:15" x14ac:dyDescent="0.25">
      <c r="A113" t="s">
        <v>28</v>
      </c>
      <c r="B113">
        <v>2001</v>
      </c>
      <c r="C113">
        <v>75.38</v>
      </c>
      <c r="D113">
        <v>79.06</v>
      </c>
      <c r="E113">
        <v>90.25</v>
      </c>
      <c r="F113">
        <v>91.88</v>
      </c>
      <c r="G113">
        <v>92.38</v>
      </c>
      <c r="H113">
        <v>93.12</v>
      </c>
      <c r="I113">
        <v>93.12</v>
      </c>
      <c r="J113">
        <v>92.88</v>
      </c>
      <c r="K113">
        <v>92.94</v>
      </c>
      <c r="L113">
        <v>92.94</v>
      </c>
      <c r="M113">
        <v>91.88</v>
      </c>
      <c r="N113">
        <v>84.81</v>
      </c>
      <c r="O113">
        <v>89.25</v>
      </c>
    </row>
    <row r="114" spans="1:15" x14ac:dyDescent="0.25">
      <c r="A114" t="s">
        <v>28</v>
      </c>
      <c r="B114">
        <v>2002</v>
      </c>
      <c r="C114">
        <v>72.56</v>
      </c>
      <c r="D114">
        <v>72.69</v>
      </c>
      <c r="E114">
        <v>84.69</v>
      </c>
      <c r="F114">
        <v>90.75</v>
      </c>
      <c r="G114">
        <v>91.88</v>
      </c>
      <c r="H114">
        <v>92.75</v>
      </c>
      <c r="I114">
        <v>93.75</v>
      </c>
      <c r="J114">
        <v>93.06</v>
      </c>
      <c r="K114">
        <v>92.38</v>
      </c>
      <c r="L114">
        <v>91.62</v>
      </c>
      <c r="M114">
        <v>88.69</v>
      </c>
      <c r="N114">
        <v>80.62</v>
      </c>
      <c r="O114">
        <v>87.19</v>
      </c>
    </row>
    <row r="115" spans="1:15" x14ac:dyDescent="0.25">
      <c r="A115" t="s">
        <v>28</v>
      </c>
      <c r="B115">
        <v>2003</v>
      </c>
      <c r="C115">
        <v>79.5</v>
      </c>
      <c r="D115">
        <v>83.81</v>
      </c>
      <c r="E115">
        <v>88.62</v>
      </c>
      <c r="F115">
        <v>89.81</v>
      </c>
      <c r="G115">
        <v>92.38</v>
      </c>
      <c r="H115">
        <v>93.06</v>
      </c>
      <c r="I115">
        <v>92.31</v>
      </c>
      <c r="J115">
        <v>93</v>
      </c>
      <c r="K115">
        <v>93.12</v>
      </c>
      <c r="L115">
        <v>93.06</v>
      </c>
      <c r="M115">
        <v>91.12</v>
      </c>
      <c r="N115">
        <v>81.94</v>
      </c>
      <c r="O115">
        <v>89.31</v>
      </c>
    </row>
    <row r="116" spans="1:15" x14ac:dyDescent="0.25">
      <c r="A116" t="s">
        <v>28</v>
      </c>
      <c r="B116">
        <v>2004</v>
      </c>
      <c r="C116">
        <v>81.94</v>
      </c>
      <c r="D116">
        <v>81.69</v>
      </c>
      <c r="E116">
        <v>80.75</v>
      </c>
      <c r="F116">
        <v>89.44</v>
      </c>
      <c r="G116">
        <v>92.12</v>
      </c>
      <c r="H116">
        <v>93.06</v>
      </c>
      <c r="I116">
        <v>93.25</v>
      </c>
      <c r="J116">
        <v>93.62</v>
      </c>
      <c r="K116">
        <v>93.38</v>
      </c>
      <c r="L116">
        <v>92.62</v>
      </c>
      <c r="M116">
        <v>91.56</v>
      </c>
      <c r="N116">
        <v>85.31</v>
      </c>
      <c r="O116">
        <v>89.06</v>
      </c>
    </row>
    <row r="117" spans="1:15" x14ac:dyDescent="0.25">
      <c r="A117" t="s">
        <v>28</v>
      </c>
      <c r="B117">
        <v>2005</v>
      </c>
      <c r="C117">
        <v>76.88</v>
      </c>
      <c r="D117">
        <v>86</v>
      </c>
      <c r="E117">
        <v>89.56</v>
      </c>
      <c r="F117">
        <v>91.06</v>
      </c>
      <c r="G117">
        <v>91.69</v>
      </c>
      <c r="H117">
        <v>92.88</v>
      </c>
      <c r="I117">
        <v>92.56</v>
      </c>
      <c r="J117">
        <v>92.56</v>
      </c>
      <c r="K117">
        <v>93.19</v>
      </c>
      <c r="L117">
        <v>92.94</v>
      </c>
      <c r="M117">
        <v>90.31</v>
      </c>
      <c r="N117">
        <v>87.56</v>
      </c>
      <c r="O117">
        <v>89.75</v>
      </c>
    </row>
    <row r="118" spans="1:15" x14ac:dyDescent="0.25">
      <c r="A118" t="s">
        <v>28</v>
      </c>
      <c r="B118">
        <v>2006</v>
      </c>
      <c r="C118">
        <v>88.81</v>
      </c>
      <c r="D118">
        <v>89</v>
      </c>
      <c r="E118">
        <v>90.31</v>
      </c>
      <c r="F118">
        <v>91.81</v>
      </c>
      <c r="G118">
        <v>92.31</v>
      </c>
      <c r="H118">
        <v>92</v>
      </c>
      <c r="I118">
        <v>93.75</v>
      </c>
      <c r="J118">
        <v>93.12</v>
      </c>
      <c r="K118">
        <v>93.56</v>
      </c>
      <c r="L118">
        <v>92.94</v>
      </c>
      <c r="M118">
        <v>85.75</v>
      </c>
      <c r="N118">
        <v>75.56</v>
      </c>
      <c r="O118">
        <v>89.88</v>
      </c>
    </row>
    <row r="119" spans="1:15" x14ac:dyDescent="0.25">
      <c r="A119" t="s">
        <v>28</v>
      </c>
      <c r="B119">
        <v>2007</v>
      </c>
      <c r="C119">
        <v>67.75</v>
      </c>
      <c r="D119">
        <v>79.38</v>
      </c>
      <c r="E119">
        <v>81.5</v>
      </c>
      <c r="F119">
        <v>89.06</v>
      </c>
      <c r="G119">
        <v>90.81</v>
      </c>
      <c r="H119">
        <v>93.44</v>
      </c>
      <c r="I119">
        <v>92.81</v>
      </c>
      <c r="J119">
        <v>93.19</v>
      </c>
      <c r="K119">
        <v>92.56</v>
      </c>
      <c r="L119">
        <v>93</v>
      </c>
      <c r="M119">
        <v>90.88</v>
      </c>
      <c r="N119">
        <v>83.88</v>
      </c>
      <c r="O119">
        <v>87.38</v>
      </c>
    </row>
    <row r="120" spans="1:15" x14ac:dyDescent="0.25">
      <c r="A120" t="s">
        <v>28</v>
      </c>
      <c r="B120">
        <v>2008</v>
      </c>
      <c r="C120">
        <v>78.69</v>
      </c>
      <c r="D120">
        <v>72</v>
      </c>
      <c r="E120">
        <v>86.31</v>
      </c>
      <c r="F120">
        <v>90.62</v>
      </c>
      <c r="G120">
        <v>91.12</v>
      </c>
      <c r="H120">
        <v>93.25</v>
      </c>
      <c r="I120">
        <v>92.06</v>
      </c>
      <c r="J120">
        <v>92.81</v>
      </c>
      <c r="K120">
        <v>91.62</v>
      </c>
      <c r="L120">
        <v>92.06</v>
      </c>
      <c r="M120">
        <v>88.81</v>
      </c>
      <c r="N120">
        <v>85.94</v>
      </c>
      <c r="O120">
        <v>88</v>
      </c>
    </row>
    <row r="121" spans="1:15" x14ac:dyDescent="0.25">
      <c r="A121" t="s">
        <v>28</v>
      </c>
      <c r="B121">
        <v>2009</v>
      </c>
      <c r="C121">
        <v>87.31</v>
      </c>
      <c r="D121">
        <v>88.56</v>
      </c>
      <c r="E121">
        <v>89.81</v>
      </c>
      <c r="F121">
        <v>91.69</v>
      </c>
      <c r="G121">
        <v>92.12</v>
      </c>
      <c r="H121">
        <v>92.62</v>
      </c>
      <c r="I121">
        <v>93.62</v>
      </c>
      <c r="J121">
        <v>93.94</v>
      </c>
      <c r="K121">
        <v>92.75</v>
      </c>
      <c r="L121">
        <v>92.38</v>
      </c>
      <c r="M121">
        <v>87.31</v>
      </c>
      <c r="N121">
        <v>79.81</v>
      </c>
      <c r="O121">
        <v>90.19</v>
      </c>
    </row>
    <row r="122" spans="1:15" x14ac:dyDescent="0.25">
      <c r="A122" t="s">
        <v>28</v>
      </c>
      <c r="B122">
        <v>2010</v>
      </c>
      <c r="C122">
        <v>82.5</v>
      </c>
      <c r="D122">
        <v>87.56</v>
      </c>
      <c r="E122">
        <v>89.06</v>
      </c>
      <c r="F122">
        <v>91.06</v>
      </c>
      <c r="G122">
        <v>92.31</v>
      </c>
      <c r="H122">
        <v>92.75</v>
      </c>
      <c r="I122">
        <v>93.44</v>
      </c>
      <c r="J122">
        <v>93.06</v>
      </c>
      <c r="K122">
        <v>92.38</v>
      </c>
      <c r="L122">
        <v>92.19</v>
      </c>
      <c r="M122">
        <v>90.69</v>
      </c>
      <c r="N122">
        <v>81.31</v>
      </c>
      <c r="O122">
        <v>89.88</v>
      </c>
    </row>
    <row r="123" spans="1:15" x14ac:dyDescent="0.25">
      <c r="A123" t="s">
        <v>28</v>
      </c>
      <c r="B123">
        <v>2011</v>
      </c>
      <c r="C123">
        <v>76.44</v>
      </c>
      <c r="D123">
        <v>86.94</v>
      </c>
      <c r="E123">
        <v>88.75</v>
      </c>
      <c r="F123">
        <v>90.31</v>
      </c>
      <c r="G123">
        <v>92.44</v>
      </c>
      <c r="H123">
        <v>93.25</v>
      </c>
      <c r="I123">
        <v>93.25</v>
      </c>
      <c r="J123">
        <v>93.88</v>
      </c>
      <c r="K123">
        <v>92.81</v>
      </c>
      <c r="L123">
        <v>93.06</v>
      </c>
      <c r="M123">
        <v>88.5</v>
      </c>
      <c r="N123">
        <v>77.44</v>
      </c>
      <c r="O123">
        <v>88.94</v>
      </c>
    </row>
    <row r="124" spans="1:15" x14ac:dyDescent="0.25">
      <c r="A124" t="s">
        <v>28</v>
      </c>
      <c r="B124">
        <v>2012</v>
      </c>
      <c r="C124">
        <v>76.75</v>
      </c>
      <c r="D124">
        <v>85.12</v>
      </c>
      <c r="E124">
        <v>87.38</v>
      </c>
      <c r="F124">
        <v>90.5</v>
      </c>
      <c r="G124">
        <v>91.12</v>
      </c>
      <c r="H124">
        <v>92.5</v>
      </c>
      <c r="I124">
        <v>93.44</v>
      </c>
      <c r="J124">
        <v>92.69</v>
      </c>
      <c r="K124">
        <v>92.62</v>
      </c>
      <c r="L124">
        <v>92.56</v>
      </c>
      <c r="M124">
        <v>92.5</v>
      </c>
      <c r="N124">
        <v>83.44</v>
      </c>
      <c r="O124">
        <v>89.19</v>
      </c>
    </row>
    <row r="125" spans="1:15" x14ac:dyDescent="0.25">
      <c r="A125" t="s">
        <v>28</v>
      </c>
      <c r="B125">
        <v>2013</v>
      </c>
      <c r="C125">
        <v>83.88</v>
      </c>
      <c r="D125">
        <v>85.88</v>
      </c>
      <c r="E125">
        <v>89.69</v>
      </c>
      <c r="F125">
        <v>90</v>
      </c>
      <c r="G125">
        <v>92.75</v>
      </c>
      <c r="H125">
        <v>93.75</v>
      </c>
      <c r="I125">
        <v>93.38</v>
      </c>
      <c r="J125">
        <v>93</v>
      </c>
      <c r="K125">
        <v>93.38</v>
      </c>
      <c r="L125">
        <v>92.12</v>
      </c>
      <c r="M125">
        <v>91.38</v>
      </c>
      <c r="N125">
        <v>86</v>
      </c>
      <c r="O125">
        <v>90.44</v>
      </c>
    </row>
    <row r="126" spans="1:15" x14ac:dyDescent="0.25">
      <c r="A126" t="s">
        <v>28</v>
      </c>
      <c r="B126">
        <v>2014</v>
      </c>
      <c r="C126">
        <v>84</v>
      </c>
      <c r="D126">
        <v>84.19</v>
      </c>
      <c r="E126">
        <v>89.31</v>
      </c>
      <c r="F126">
        <v>90</v>
      </c>
      <c r="G126">
        <v>91.12</v>
      </c>
      <c r="H126">
        <v>91.88</v>
      </c>
      <c r="I126">
        <v>92.75</v>
      </c>
      <c r="J126">
        <v>92.81</v>
      </c>
      <c r="K126">
        <v>92.88</v>
      </c>
      <c r="L126">
        <v>93</v>
      </c>
      <c r="M126">
        <v>90.56</v>
      </c>
      <c r="N126">
        <v>81.81</v>
      </c>
      <c r="O126">
        <v>89.56</v>
      </c>
    </row>
    <row r="127" spans="1:15" x14ac:dyDescent="0.25">
      <c r="A127" t="s">
        <v>28</v>
      </c>
      <c r="B127">
        <v>2015</v>
      </c>
      <c r="C127">
        <v>74.25</v>
      </c>
      <c r="D127">
        <v>84.38</v>
      </c>
      <c r="E127">
        <v>87.5</v>
      </c>
      <c r="F127">
        <v>89.06</v>
      </c>
      <c r="G127">
        <v>90.88</v>
      </c>
      <c r="H127">
        <v>94</v>
      </c>
      <c r="I127">
        <v>93.19</v>
      </c>
      <c r="J127">
        <v>93.69</v>
      </c>
      <c r="K127">
        <v>93.25</v>
      </c>
      <c r="L127">
        <v>93.5</v>
      </c>
      <c r="M127">
        <v>88.69</v>
      </c>
      <c r="N127">
        <v>77.94</v>
      </c>
      <c r="O127">
        <v>88.38</v>
      </c>
    </row>
    <row r="128" spans="1:15" x14ac:dyDescent="0.25">
      <c r="A128" t="s">
        <v>28</v>
      </c>
      <c r="B128">
        <v>2016</v>
      </c>
      <c r="C128">
        <v>66.94</v>
      </c>
      <c r="D128">
        <v>70.25</v>
      </c>
      <c r="E128">
        <v>88.75</v>
      </c>
      <c r="F128">
        <v>91.19</v>
      </c>
      <c r="G128">
        <v>91.81</v>
      </c>
      <c r="H128">
        <v>91.69</v>
      </c>
      <c r="I128">
        <v>93.69</v>
      </c>
      <c r="J128">
        <v>93.5</v>
      </c>
      <c r="K128">
        <v>92.88</v>
      </c>
      <c r="L128">
        <v>92</v>
      </c>
      <c r="M128">
        <v>89.88</v>
      </c>
      <c r="N128">
        <v>84.06</v>
      </c>
      <c r="O128">
        <v>87.25</v>
      </c>
    </row>
    <row r="129" spans="1:15" x14ac:dyDescent="0.25">
      <c r="A129" t="s">
        <v>28</v>
      </c>
      <c r="B129">
        <v>2017</v>
      </c>
      <c r="C129">
        <v>86.06</v>
      </c>
      <c r="D129">
        <v>82</v>
      </c>
      <c r="E129">
        <v>88.19</v>
      </c>
      <c r="F129">
        <v>90</v>
      </c>
      <c r="G129">
        <v>90.5</v>
      </c>
      <c r="H129">
        <v>92.12</v>
      </c>
      <c r="I129">
        <v>92.62</v>
      </c>
      <c r="J129">
        <v>93.56</v>
      </c>
      <c r="K129">
        <v>93.12</v>
      </c>
      <c r="L129">
        <v>92.06</v>
      </c>
      <c r="M129">
        <v>87.94</v>
      </c>
      <c r="N129">
        <v>83.5</v>
      </c>
      <c r="O129">
        <v>89.38</v>
      </c>
    </row>
    <row r="130" spans="1:15" x14ac:dyDescent="0.25">
      <c r="A130" t="s">
        <v>28</v>
      </c>
      <c r="B130">
        <v>2018</v>
      </c>
      <c r="C130">
        <v>78.06</v>
      </c>
      <c r="D130">
        <v>86.69</v>
      </c>
      <c r="E130">
        <v>90.25</v>
      </c>
      <c r="F130">
        <v>90.88</v>
      </c>
      <c r="G130">
        <v>90.94</v>
      </c>
      <c r="H130">
        <v>92.12</v>
      </c>
      <c r="I130">
        <v>92.19</v>
      </c>
      <c r="J130">
        <v>92.19</v>
      </c>
      <c r="K130">
        <v>92.06</v>
      </c>
      <c r="L130">
        <v>92</v>
      </c>
      <c r="M130">
        <v>90.44</v>
      </c>
      <c r="N130">
        <v>83.19</v>
      </c>
      <c r="O130">
        <v>89.25</v>
      </c>
    </row>
    <row r="131" spans="1:15" x14ac:dyDescent="0.25">
      <c r="A131" t="s">
        <v>28</v>
      </c>
      <c r="B131">
        <v>2019</v>
      </c>
      <c r="C131">
        <v>85.31</v>
      </c>
      <c r="D131">
        <v>83</v>
      </c>
      <c r="E131">
        <v>89.06</v>
      </c>
      <c r="F131">
        <v>89</v>
      </c>
      <c r="G131">
        <v>89.94</v>
      </c>
      <c r="H131">
        <v>90.19</v>
      </c>
      <c r="I131">
        <v>91.06</v>
      </c>
      <c r="J131">
        <v>92.69</v>
      </c>
      <c r="K131">
        <v>91.75</v>
      </c>
      <c r="L131">
        <v>90.69</v>
      </c>
      <c r="M131">
        <v>90.5</v>
      </c>
      <c r="N131">
        <v>80.31</v>
      </c>
      <c r="O131">
        <v>88.62</v>
      </c>
    </row>
    <row r="132" spans="1:15" x14ac:dyDescent="0.25">
      <c r="A132" t="s">
        <v>28</v>
      </c>
      <c r="B132">
        <v>2020</v>
      </c>
      <c r="C132">
        <v>72.5</v>
      </c>
      <c r="D132">
        <v>69.69</v>
      </c>
      <c r="E132">
        <v>83.12</v>
      </c>
      <c r="F132">
        <v>89.88</v>
      </c>
      <c r="G132">
        <v>90.81</v>
      </c>
      <c r="H132">
        <v>91.94</v>
      </c>
      <c r="I132">
        <v>92.62</v>
      </c>
      <c r="J132">
        <v>91.62</v>
      </c>
      <c r="K132">
        <v>92.31</v>
      </c>
      <c r="L132">
        <v>90.81</v>
      </c>
      <c r="M132">
        <v>87.88</v>
      </c>
      <c r="N132">
        <v>88.25</v>
      </c>
      <c r="O132">
        <v>86.81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opLeftCell="A104" workbookViewId="0">
      <selection activeCell="C93" sqref="C93:O132"/>
    </sheetView>
  </sheetViews>
  <sheetFormatPr defaultRowHeight="15" x14ac:dyDescent="0.25"/>
  <cols>
    <col min="1" max="1" width="81.140625" bestFit="1" customWidth="1"/>
    <col min="2" max="2" width="5.42578125" bestFit="1" customWidth="1"/>
    <col min="3" max="15" width="6" bestFit="1" customWidth="1"/>
  </cols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33</v>
      </c>
    </row>
    <row r="5" spans="1:29" x14ac:dyDescent="0.25">
      <c r="A5" t="s">
        <v>34</v>
      </c>
    </row>
    <row r="6" spans="1:29" x14ac:dyDescent="0.25">
      <c r="A6" t="s">
        <v>5</v>
      </c>
    </row>
    <row r="7" spans="1:29" x14ac:dyDescent="0.25">
      <c r="A7" t="s">
        <v>6</v>
      </c>
    </row>
    <row r="8" spans="1:29" x14ac:dyDescent="0.25">
      <c r="A8" t="s">
        <v>7</v>
      </c>
    </row>
    <row r="9" spans="1:29" x14ac:dyDescent="0.25">
      <c r="A9" t="s">
        <v>8</v>
      </c>
    </row>
    <row r="10" spans="1:29" x14ac:dyDescent="0.25">
      <c r="A10" t="s">
        <v>9</v>
      </c>
    </row>
    <row r="11" spans="1:29" x14ac:dyDescent="0.25">
      <c r="A11" t="s">
        <v>10</v>
      </c>
    </row>
    <row r="12" spans="1:29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</row>
    <row r="13" spans="1:29" x14ac:dyDescent="0.25">
      <c r="A13" t="s">
        <v>26</v>
      </c>
      <c r="B13">
        <v>1981</v>
      </c>
      <c r="C13">
        <v>98.03</v>
      </c>
      <c r="D13">
        <v>97.82</v>
      </c>
      <c r="E13">
        <v>97.59</v>
      </c>
      <c r="F13">
        <v>97.43</v>
      </c>
      <c r="G13">
        <v>97.46</v>
      </c>
      <c r="H13">
        <v>97.6</v>
      </c>
      <c r="I13">
        <v>97.66</v>
      </c>
      <c r="J13">
        <v>97.7</v>
      </c>
      <c r="K13">
        <v>97.74</v>
      </c>
      <c r="L13">
        <v>97.67</v>
      </c>
      <c r="M13">
        <v>97.91</v>
      </c>
      <c r="N13">
        <v>97.91</v>
      </c>
      <c r="O13">
        <v>97.71</v>
      </c>
      <c r="Q13">
        <f>C13*10</f>
        <v>980.3</v>
      </c>
      <c r="R13">
        <f t="shared" ref="R13:AC28" si="0">D13*10</f>
        <v>978.19999999999993</v>
      </c>
      <c r="S13">
        <f t="shared" si="0"/>
        <v>975.90000000000009</v>
      </c>
      <c r="T13">
        <f t="shared" si="0"/>
        <v>974.30000000000007</v>
      </c>
      <c r="U13">
        <f t="shared" si="0"/>
        <v>974.59999999999991</v>
      </c>
      <c r="V13">
        <f t="shared" si="0"/>
        <v>976</v>
      </c>
      <c r="W13">
        <f t="shared" si="0"/>
        <v>976.59999999999991</v>
      </c>
      <c r="X13">
        <f t="shared" si="0"/>
        <v>977</v>
      </c>
      <c r="Y13">
        <f t="shared" si="0"/>
        <v>977.4</v>
      </c>
      <c r="Z13">
        <f t="shared" si="0"/>
        <v>976.7</v>
      </c>
      <c r="AA13">
        <f t="shared" si="0"/>
        <v>979.09999999999991</v>
      </c>
      <c r="AB13">
        <f t="shared" si="0"/>
        <v>979.09999999999991</v>
      </c>
      <c r="AC13">
        <f t="shared" si="0"/>
        <v>977.09999999999991</v>
      </c>
    </row>
    <row r="14" spans="1:29" x14ac:dyDescent="0.25">
      <c r="A14" t="s">
        <v>26</v>
      </c>
      <c r="B14">
        <v>1982</v>
      </c>
      <c r="C14">
        <v>97.84</v>
      </c>
      <c r="D14">
        <v>97.81</v>
      </c>
      <c r="E14">
        <v>97.57</v>
      </c>
      <c r="F14">
        <v>97.34</v>
      </c>
      <c r="G14">
        <v>97.48</v>
      </c>
      <c r="H14">
        <v>97.7</v>
      </c>
      <c r="I14">
        <v>97.7</v>
      </c>
      <c r="J14">
        <v>97.79</v>
      </c>
      <c r="K14">
        <v>97.79</v>
      </c>
      <c r="L14">
        <v>97.71</v>
      </c>
      <c r="M14">
        <v>97.92</v>
      </c>
      <c r="N14">
        <v>97.93</v>
      </c>
      <c r="O14">
        <v>97.71</v>
      </c>
      <c r="Q14">
        <f t="shared" ref="Q14:AC47" si="1">C14*10</f>
        <v>978.40000000000009</v>
      </c>
      <c r="R14">
        <f t="shared" si="0"/>
        <v>978.1</v>
      </c>
      <c r="S14">
        <f t="shared" si="0"/>
        <v>975.69999999999993</v>
      </c>
      <c r="T14">
        <f t="shared" si="0"/>
        <v>973.40000000000009</v>
      </c>
      <c r="U14">
        <f t="shared" si="0"/>
        <v>974.80000000000007</v>
      </c>
      <c r="V14">
        <f t="shared" si="0"/>
        <v>977</v>
      </c>
      <c r="W14">
        <f t="shared" si="0"/>
        <v>977</v>
      </c>
      <c r="X14">
        <f t="shared" si="0"/>
        <v>977.90000000000009</v>
      </c>
      <c r="Y14">
        <f t="shared" si="0"/>
        <v>977.90000000000009</v>
      </c>
      <c r="Z14">
        <f t="shared" si="0"/>
        <v>977.09999999999991</v>
      </c>
      <c r="AA14">
        <f t="shared" si="0"/>
        <v>979.2</v>
      </c>
      <c r="AB14">
        <f t="shared" si="0"/>
        <v>979.30000000000007</v>
      </c>
      <c r="AC14">
        <f t="shared" si="0"/>
        <v>977.09999999999991</v>
      </c>
    </row>
    <row r="15" spans="1:29" x14ac:dyDescent="0.25">
      <c r="A15" t="s">
        <v>26</v>
      </c>
      <c r="B15">
        <v>1983</v>
      </c>
      <c r="C15">
        <v>98.36</v>
      </c>
      <c r="D15">
        <v>97.89</v>
      </c>
      <c r="E15">
        <v>97.8</v>
      </c>
      <c r="F15">
        <v>97.53</v>
      </c>
      <c r="G15">
        <v>97.37</v>
      </c>
      <c r="H15">
        <v>97.6</v>
      </c>
      <c r="I15">
        <v>97.67</v>
      </c>
      <c r="J15">
        <v>97.79</v>
      </c>
      <c r="K15">
        <v>97.74</v>
      </c>
      <c r="L15">
        <v>97.77</v>
      </c>
      <c r="M15">
        <v>97.92</v>
      </c>
      <c r="N15">
        <v>97.9</v>
      </c>
      <c r="O15">
        <v>97.78</v>
      </c>
      <c r="Q15">
        <f t="shared" si="1"/>
        <v>983.6</v>
      </c>
      <c r="R15">
        <f t="shared" si="0"/>
        <v>978.9</v>
      </c>
      <c r="S15">
        <f t="shared" si="0"/>
        <v>978</v>
      </c>
      <c r="T15">
        <f t="shared" si="0"/>
        <v>975.3</v>
      </c>
      <c r="U15">
        <f t="shared" si="0"/>
        <v>973.7</v>
      </c>
      <c r="V15">
        <f t="shared" si="0"/>
        <v>976</v>
      </c>
      <c r="W15">
        <f t="shared" si="0"/>
        <v>976.7</v>
      </c>
      <c r="X15">
        <f t="shared" si="0"/>
        <v>977.90000000000009</v>
      </c>
      <c r="Y15">
        <f t="shared" si="0"/>
        <v>977.4</v>
      </c>
      <c r="Z15">
        <f t="shared" si="0"/>
        <v>977.69999999999993</v>
      </c>
      <c r="AA15">
        <f t="shared" si="0"/>
        <v>979.2</v>
      </c>
      <c r="AB15">
        <f t="shared" si="0"/>
        <v>979</v>
      </c>
      <c r="AC15">
        <f t="shared" si="0"/>
        <v>977.8</v>
      </c>
    </row>
    <row r="16" spans="1:29" x14ac:dyDescent="0.25">
      <c r="A16" t="s">
        <v>26</v>
      </c>
      <c r="B16">
        <v>1984</v>
      </c>
      <c r="C16">
        <v>98.01</v>
      </c>
      <c r="D16">
        <v>97.7</v>
      </c>
      <c r="E16">
        <v>97.38</v>
      </c>
      <c r="F16">
        <v>97.32</v>
      </c>
      <c r="G16">
        <v>97.34</v>
      </c>
      <c r="H16">
        <v>97.53</v>
      </c>
      <c r="I16">
        <v>97.61</v>
      </c>
      <c r="J16">
        <v>97.68</v>
      </c>
      <c r="K16">
        <v>97.65</v>
      </c>
      <c r="L16">
        <v>97.63</v>
      </c>
      <c r="M16">
        <v>97.76</v>
      </c>
      <c r="N16">
        <v>97.9</v>
      </c>
      <c r="O16">
        <v>97.63</v>
      </c>
      <c r="Q16">
        <f t="shared" si="1"/>
        <v>980.1</v>
      </c>
      <c r="R16">
        <f t="shared" si="0"/>
        <v>977</v>
      </c>
      <c r="S16">
        <f t="shared" si="0"/>
        <v>973.8</v>
      </c>
      <c r="T16">
        <f t="shared" si="0"/>
        <v>973.19999999999993</v>
      </c>
      <c r="U16">
        <f t="shared" si="0"/>
        <v>973.40000000000009</v>
      </c>
      <c r="V16">
        <f t="shared" si="0"/>
        <v>975.3</v>
      </c>
      <c r="W16">
        <f t="shared" si="0"/>
        <v>976.1</v>
      </c>
      <c r="X16">
        <f t="shared" si="0"/>
        <v>976.80000000000007</v>
      </c>
      <c r="Y16">
        <f t="shared" si="0"/>
        <v>976.5</v>
      </c>
      <c r="Z16">
        <f t="shared" si="0"/>
        <v>976.3</v>
      </c>
      <c r="AA16">
        <f t="shared" si="0"/>
        <v>977.6</v>
      </c>
      <c r="AB16">
        <f t="shared" si="0"/>
        <v>979</v>
      </c>
      <c r="AC16">
        <f t="shared" si="0"/>
        <v>976.3</v>
      </c>
    </row>
    <row r="17" spans="1:29" x14ac:dyDescent="0.25">
      <c r="A17" t="s">
        <v>26</v>
      </c>
      <c r="B17">
        <v>1985</v>
      </c>
      <c r="C17">
        <v>97.72</v>
      </c>
      <c r="D17">
        <v>97.99</v>
      </c>
      <c r="E17">
        <v>97.41</v>
      </c>
      <c r="F17">
        <v>97.48</v>
      </c>
      <c r="G17">
        <v>97.34</v>
      </c>
      <c r="H17">
        <v>97.67</v>
      </c>
      <c r="I17">
        <v>97.76</v>
      </c>
      <c r="J17">
        <v>97.75</v>
      </c>
      <c r="K17">
        <v>97.69</v>
      </c>
      <c r="L17">
        <v>97.72</v>
      </c>
      <c r="M17">
        <v>97.77</v>
      </c>
      <c r="N17">
        <v>97.89</v>
      </c>
      <c r="O17">
        <v>97.68</v>
      </c>
      <c r="Q17">
        <f t="shared" si="1"/>
        <v>977.2</v>
      </c>
      <c r="R17">
        <f t="shared" si="0"/>
        <v>979.9</v>
      </c>
      <c r="S17">
        <f t="shared" si="0"/>
        <v>974.09999999999991</v>
      </c>
      <c r="T17">
        <f t="shared" si="0"/>
        <v>974.80000000000007</v>
      </c>
      <c r="U17">
        <f t="shared" si="0"/>
        <v>973.40000000000009</v>
      </c>
      <c r="V17">
        <f t="shared" si="0"/>
        <v>976.7</v>
      </c>
      <c r="W17">
        <f t="shared" si="0"/>
        <v>977.6</v>
      </c>
      <c r="X17">
        <f t="shared" si="0"/>
        <v>977.5</v>
      </c>
      <c r="Y17">
        <f t="shared" si="0"/>
        <v>976.9</v>
      </c>
      <c r="Z17">
        <f t="shared" si="0"/>
        <v>977.2</v>
      </c>
      <c r="AA17">
        <f t="shared" si="0"/>
        <v>977.69999999999993</v>
      </c>
      <c r="AB17">
        <f t="shared" si="0"/>
        <v>978.9</v>
      </c>
      <c r="AC17">
        <f t="shared" si="0"/>
        <v>976.80000000000007</v>
      </c>
    </row>
    <row r="18" spans="1:29" x14ac:dyDescent="0.25">
      <c r="A18" t="s">
        <v>26</v>
      </c>
      <c r="B18">
        <v>1986</v>
      </c>
      <c r="C18">
        <v>97.95</v>
      </c>
      <c r="D18">
        <v>97.65</v>
      </c>
      <c r="E18">
        <v>97.5</v>
      </c>
      <c r="F18">
        <v>97.3</v>
      </c>
      <c r="G18">
        <v>97.46</v>
      </c>
      <c r="H18">
        <v>97.52</v>
      </c>
      <c r="I18">
        <v>97.8</v>
      </c>
      <c r="J18">
        <v>97.76</v>
      </c>
      <c r="K18">
        <v>97.81</v>
      </c>
      <c r="L18">
        <v>97.79</v>
      </c>
      <c r="M18">
        <v>97.81</v>
      </c>
      <c r="N18">
        <v>98.14</v>
      </c>
      <c r="O18">
        <v>97.71</v>
      </c>
      <c r="Q18">
        <f t="shared" si="1"/>
        <v>979.5</v>
      </c>
      <c r="R18">
        <f t="shared" si="0"/>
        <v>976.5</v>
      </c>
      <c r="S18">
        <f t="shared" si="0"/>
        <v>975</v>
      </c>
      <c r="T18">
        <f t="shared" si="0"/>
        <v>973</v>
      </c>
      <c r="U18">
        <f t="shared" si="0"/>
        <v>974.59999999999991</v>
      </c>
      <c r="V18">
        <f t="shared" si="0"/>
        <v>975.19999999999993</v>
      </c>
      <c r="W18">
        <f t="shared" si="0"/>
        <v>978</v>
      </c>
      <c r="X18">
        <f t="shared" si="0"/>
        <v>977.6</v>
      </c>
      <c r="Y18">
        <f t="shared" si="0"/>
        <v>978.1</v>
      </c>
      <c r="Z18">
        <f t="shared" si="0"/>
        <v>977.90000000000009</v>
      </c>
      <c r="AA18">
        <f t="shared" si="0"/>
        <v>978.1</v>
      </c>
      <c r="AB18">
        <f t="shared" si="0"/>
        <v>981.4</v>
      </c>
      <c r="AC18">
        <f t="shared" si="0"/>
        <v>977.09999999999991</v>
      </c>
    </row>
    <row r="19" spans="1:29" x14ac:dyDescent="0.25">
      <c r="A19" t="s">
        <v>26</v>
      </c>
      <c r="B19">
        <v>1987</v>
      </c>
      <c r="C19">
        <v>98.05</v>
      </c>
      <c r="D19">
        <v>97.82</v>
      </c>
      <c r="E19">
        <v>97.56</v>
      </c>
      <c r="F19">
        <v>97.64</v>
      </c>
      <c r="G19">
        <v>97.42</v>
      </c>
      <c r="H19">
        <v>97.71</v>
      </c>
      <c r="I19">
        <v>97.65</v>
      </c>
      <c r="J19">
        <v>97.71</v>
      </c>
      <c r="K19">
        <v>97.7</v>
      </c>
      <c r="L19">
        <v>97.7</v>
      </c>
      <c r="M19">
        <v>97.82</v>
      </c>
      <c r="N19">
        <v>98.01</v>
      </c>
      <c r="O19">
        <v>97.73</v>
      </c>
      <c r="Q19">
        <f t="shared" si="1"/>
        <v>980.5</v>
      </c>
      <c r="R19">
        <f t="shared" si="0"/>
        <v>978.19999999999993</v>
      </c>
      <c r="S19">
        <f t="shared" si="0"/>
        <v>975.6</v>
      </c>
      <c r="T19">
        <f t="shared" si="0"/>
        <v>976.4</v>
      </c>
      <c r="U19">
        <f t="shared" si="0"/>
        <v>974.2</v>
      </c>
      <c r="V19">
        <f t="shared" si="0"/>
        <v>977.09999999999991</v>
      </c>
      <c r="W19">
        <f t="shared" si="0"/>
        <v>976.5</v>
      </c>
      <c r="X19">
        <f t="shared" si="0"/>
        <v>977.09999999999991</v>
      </c>
      <c r="Y19">
        <f t="shared" si="0"/>
        <v>977</v>
      </c>
      <c r="Z19">
        <f t="shared" si="0"/>
        <v>977</v>
      </c>
      <c r="AA19">
        <f t="shared" si="0"/>
        <v>978.19999999999993</v>
      </c>
      <c r="AB19">
        <f t="shared" si="0"/>
        <v>980.1</v>
      </c>
      <c r="AC19">
        <f t="shared" si="0"/>
        <v>977.30000000000007</v>
      </c>
    </row>
    <row r="20" spans="1:29" x14ac:dyDescent="0.25">
      <c r="A20" t="s">
        <v>26</v>
      </c>
      <c r="B20">
        <v>1988</v>
      </c>
      <c r="C20">
        <v>97.96</v>
      </c>
      <c r="D20">
        <v>97.73</v>
      </c>
      <c r="E20">
        <v>97.63</v>
      </c>
      <c r="F20">
        <v>97.31</v>
      </c>
      <c r="G20">
        <v>97.49</v>
      </c>
      <c r="H20">
        <v>97.55</v>
      </c>
      <c r="I20">
        <v>97.7</v>
      </c>
      <c r="J20">
        <v>97.69</v>
      </c>
      <c r="K20">
        <v>97.68</v>
      </c>
      <c r="L20">
        <v>97.73</v>
      </c>
      <c r="M20">
        <v>97.88</v>
      </c>
      <c r="N20">
        <v>97.87</v>
      </c>
      <c r="O20">
        <v>97.69</v>
      </c>
      <c r="Q20">
        <f t="shared" si="1"/>
        <v>979.59999999999991</v>
      </c>
      <c r="R20">
        <f t="shared" si="0"/>
        <v>977.30000000000007</v>
      </c>
      <c r="S20">
        <f t="shared" si="0"/>
        <v>976.3</v>
      </c>
      <c r="T20">
        <f t="shared" si="0"/>
        <v>973.1</v>
      </c>
      <c r="U20">
        <f t="shared" si="0"/>
        <v>974.9</v>
      </c>
      <c r="V20">
        <f t="shared" si="0"/>
        <v>975.5</v>
      </c>
      <c r="W20">
        <f t="shared" si="0"/>
        <v>977</v>
      </c>
      <c r="X20">
        <f t="shared" si="0"/>
        <v>976.9</v>
      </c>
      <c r="Y20">
        <f t="shared" si="0"/>
        <v>976.80000000000007</v>
      </c>
      <c r="Z20">
        <f t="shared" si="0"/>
        <v>977.30000000000007</v>
      </c>
      <c r="AA20">
        <f t="shared" si="0"/>
        <v>978.8</v>
      </c>
      <c r="AB20">
        <f t="shared" si="0"/>
        <v>978.7</v>
      </c>
      <c r="AC20">
        <f t="shared" si="0"/>
        <v>976.9</v>
      </c>
    </row>
    <row r="21" spans="1:29" x14ac:dyDescent="0.25">
      <c r="A21" t="s">
        <v>26</v>
      </c>
      <c r="B21">
        <v>1989</v>
      </c>
      <c r="C21">
        <v>98.24</v>
      </c>
      <c r="D21">
        <v>98.11</v>
      </c>
      <c r="E21">
        <v>97.59</v>
      </c>
      <c r="F21">
        <v>97.33</v>
      </c>
      <c r="G21">
        <v>97.54</v>
      </c>
      <c r="H21">
        <v>97.6</v>
      </c>
      <c r="I21">
        <v>97.75</v>
      </c>
      <c r="J21">
        <v>97.73</v>
      </c>
      <c r="K21">
        <v>97.6</v>
      </c>
      <c r="L21">
        <v>97.73</v>
      </c>
      <c r="M21">
        <v>97.79</v>
      </c>
      <c r="N21">
        <v>97.98</v>
      </c>
      <c r="O21">
        <v>97.75</v>
      </c>
      <c r="Q21">
        <f t="shared" si="1"/>
        <v>982.4</v>
      </c>
      <c r="R21">
        <f t="shared" si="0"/>
        <v>981.1</v>
      </c>
      <c r="S21">
        <f t="shared" si="0"/>
        <v>975.90000000000009</v>
      </c>
      <c r="T21">
        <f t="shared" si="0"/>
        <v>973.3</v>
      </c>
      <c r="U21">
        <f t="shared" si="0"/>
        <v>975.40000000000009</v>
      </c>
      <c r="V21">
        <f t="shared" si="0"/>
        <v>976</v>
      </c>
      <c r="W21">
        <f t="shared" si="0"/>
        <v>977.5</v>
      </c>
      <c r="X21">
        <f t="shared" si="0"/>
        <v>977.30000000000007</v>
      </c>
      <c r="Y21">
        <f t="shared" si="0"/>
        <v>976</v>
      </c>
      <c r="Z21">
        <f t="shared" si="0"/>
        <v>977.30000000000007</v>
      </c>
      <c r="AA21">
        <f t="shared" si="0"/>
        <v>977.90000000000009</v>
      </c>
      <c r="AB21">
        <f t="shared" si="0"/>
        <v>979.80000000000007</v>
      </c>
      <c r="AC21">
        <f t="shared" si="0"/>
        <v>977.5</v>
      </c>
    </row>
    <row r="22" spans="1:29" x14ac:dyDescent="0.25">
      <c r="A22" t="s">
        <v>26</v>
      </c>
      <c r="B22">
        <v>1990</v>
      </c>
      <c r="C22">
        <v>97.86</v>
      </c>
      <c r="D22">
        <v>98</v>
      </c>
      <c r="E22">
        <v>97.91</v>
      </c>
      <c r="F22">
        <v>97.29</v>
      </c>
      <c r="G22">
        <v>97.46</v>
      </c>
      <c r="H22">
        <v>97.58</v>
      </c>
      <c r="I22">
        <v>97.72</v>
      </c>
      <c r="J22">
        <v>97.8</v>
      </c>
      <c r="K22">
        <v>97.68</v>
      </c>
      <c r="L22">
        <v>97.68</v>
      </c>
      <c r="M22">
        <v>97.64</v>
      </c>
      <c r="N22">
        <v>97.72</v>
      </c>
      <c r="O22">
        <v>97.69</v>
      </c>
      <c r="Q22">
        <f t="shared" si="1"/>
        <v>978.6</v>
      </c>
      <c r="R22">
        <f t="shared" si="0"/>
        <v>980</v>
      </c>
      <c r="S22">
        <f t="shared" si="0"/>
        <v>979.09999999999991</v>
      </c>
      <c r="T22">
        <f t="shared" si="0"/>
        <v>972.90000000000009</v>
      </c>
      <c r="U22">
        <f t="shared" si="0"/>
        <v>974.59999999999991</v>
      </c>
      <c r="V22">
        <f t="shared" si="0"/>
        <v>975.8</v>
      </c>
      <c r="W22">
        <f t="shared" si="0"/>
        <v>977.2</v>
      </c>
      <c r="X22">
        <f t="shared" si="0"/>
        <v>978</v>
      </c>
      <c r="Y22">
        <f t="shared" si="0"/>
        <v>976.80000000000007</v>
      </c>
      <c r="Z22">
        <f t="shared" si="0"/>
        <v>976.80000000000007</v>
      </c>
      <c r="AA22">
        <f t="shared" si="0"/>
        <v>976.4</v>
      </c>
      <c r="AB22">
        <f t="shared" si="0"/>
        <v>977.2</v>
      </c>
      <c r="AC22">
        <f t="shared" si="0"/>
        <v>976.9</v>
      </c>
    </row>
    <row r="23" spans="1:29" x14ac:dyDescent="0.25">
      <c r="A23" t="s">
        <v>26</v>
      </c>
      <c r="B23">
        <v>1991</v>
      </c>
      <c r="C23">
        <v>97.99</v>
      </c>
      <c r="D23">
        <v>97.72</v>
      </c>
      <c r="E23">
        <v>97.51</v>
      </c>
      <c r="F23">
        <v>97.34</v>
      </c>
      <c r="G23">
        <v>97.47</v>
      </c>
      <c r="H23">
        <v>97.54</v>
      </c>
      <c r="I23">
        <v>97.76</v>
      </c>
      <c r="J23">
        <v>97.88</v>
      </c>
      <c r="K23">
        <v>97.75</v>
      </c>
      <c r="L23">
        <v>97.66</v>
      </c>
      <c r="M23">
        <v>97.81</v>
      </c>
      <c r="N23">
        <v>98.04</v>
      </c>
      <c r="O23">
        <v>97.71</v>
      </c>
      <c r="Q23">
        <f t="shared" si="1"/>
        <v>979.9</v>
      </c>
      <c r="R23">
        <f t="shared" si="0"/>
        <v>977.2</v>
      </c>
      <c r="S23">
        <f t="shared" si="0"/>
        <v>975.1</v>
      </c>
      <c r="T23">
        <f t="shared" si="0"/>
        <v>973.40000000000009</v>
      </c>
      <c r="U23">
        <f t="shared" si="0"/>
        <v>974.7</v>
      </c>
      <c r="V23">
        <f t="shared" si="0"/>
        <v>975.40000000000009</v>
      </c>
      <c r="W23">
        <f t="shared" si="0"/>
        <v>977.6</v>
      </c>
      <c r="X23">
        <f t="shared" si="0"/>
        <v>978.8</v>
      </c>
      <c r="Y23">
        <f t="shared" si="0"/>
        <v>977.5</v>
      </c>
      <c r="Z23">
        <f t="shared" si="0"/>
        <v>976.59999999999991</v>
      </c>
      <c r="AA23">
        <f t="shared" si="0"/>
        <v>978.1</v>
      </c>
      <c r="AB23">
        <f t="shared" si="0"/>
        <v>980.40000000000009</v>
      </c>
      <c r="AC23">
        <f t="shared" si="0"/>
        <v>977.09999999999991</v>
      </c>
    </row>
    <row r="24" spans="1:29" x14ac:dyDescent="0.25">
      <c r="A24" t="s">
        <v>26</v>
      </c>
      <c r="B24">
        <v>1992</v>
      </c>
      <c r="C24">
        <v>98.08</v>
      </c>
      <c r="D24">
        <v>98.13</v>
      </c>
      <c r="E24">
        <v>97.54</v>
      </c>
      <c r="F24">
        <v>97.43</v>
      </c>
      <c r="G24">
        <v>97.39</v>
      </c>
      <c r="H24">
        <v>97.56</v>
      </c>
      <c r="I24">
        <v>97.78</v>
      </c>
      <c r="J24">
        <v>97.83</v>
      </c>
      <c r="K24">
        <v>97.71</v>
      </c>
      <c r="L24">
        <v>97.67</v>
      </c>
      <c r="M24">
        <v>97.85</v>
      </c>
      <c r="N24">
        <v>97.97</v>
      </c>
      <c r="O24">
        <v>97.74</v>
      </c>
      <c r="Q24">
        <f t="shared" si="1"/>
        <v>980.8</v>
      </c>
      <c r="R24">
        <f t="shared" si="0"/>
        <v>981.3</v>
      </c>
      <c r="S24">
        <f t="shared" si="0"/>
        <v>975.40000000000009</v>
      </c>
      <c r="T24">
        <f t="shared" si="0"/>
        <v>974.30000000000007</v>
      </c>
      <c r="U24">
        <f t="shared" si="0"/>
        <v>973.9</v>
      </c>
      <c r="V24">
        <f t="shared" si="0"/>
        <v>975.6</v>
      </c>
      <c r="W24">
        <f t="shared" si="0"/>
        <v>977.8</v>
      </c>
      <c r="X24">
        <f t="shared" si="0"/>
        <v>978.3</v>
      </c>
      <c r="Y24">
        <f t="shared" si="0"/>
        <v>977.09999999999991</v>
      </c>
      <c r="Z24">
        <f t="shared" si="0"/>
        <v>976.7</v>
      </c>
      <c r="AA24">
        <f t="shared" si="0"/>
        <v>978.5</v>
      </c>
      <c r="AB24">
        <f t="shared" si="0"/>
        <v>979.7</v>
      </c>
      <c r="AC24">
        <f t="shared" si="0"/>
        <v>977.4</v>
      </c>
    </row>
    <row r="25" spans="1:29" x14ac:dyDescent="0.25">
      <c r="A25" t="s">
        <v>26</v>
      </c>
      <c r="B25">
        <v>1993</v>
      </c>
      <c r="C25">
        <v>98.17</v>
      </c>
      <c r="D25">
        <v>97.89</v>
      </c>
      <c r="E25">
        <v>97.63</v>
      </c>
      <c r="F25">
        <v>97.34</v>
      </c>
      <c r="G25">
        <v>97.36</v>
      </c>
      <c r="H25">
        <v>97.63</v>
      </c>
      <c r="I25">
        <v>97.69</v>
      </c>
      <c r="J25">
        <v>97.8</v>
      </c>
      <c r="K25">
        <v>97.71</v>
      </c>
      <c r="L25">
        <v>97.65</v>
      </c>
      <c r="M25">
        <v>97.6</v>
      </c>
      <c r="N25">
        <v>97.9</v>
      </c>
      <c r="O25">
        <v>97.7</v>
      </c>
      <c r="Q25">
        <f t="shared" si="1"/>
        <v>981.7</v>
      </c>
      <c r="R25">
        <f t="shared" si="0"/>
        <v>978.9</v>
      </c>
      <c r="S25">
        <f t="shared" si="0"/>
        <v>976.3</v>
      </c>
      <c r="T25">
        <f t="shared" si="0"/>
        <v>973.40000000000009</v>
      </c>
      <c r="U25">
        <f t="shared" si="0"/>
        <v>973.6</v>
      </c>
      <c r="V25">
        <f t="shared" si="0"/>
        <v>976.3</v>
      </c>
      <c r="W25">
        <f t="shared" si="0"/>
        <v>976.9</v>
      </c>
      <c r="X25">
        <f t="shared" si="0"/>
        <v>978</v>
      </c>
      <c r="Y25">
        <f t="shared" si="0"/>
        <v>977.09999999999991</v>
      </c>
      <c r="Z25">
        <f t="shared" si="0"/>
        <v>976.5</v>
      </c>
      <c r="AA25">
        <f t="shared" si="0"/>
        <v>976</v>
      </c>
      <c r="AB25">
        <f t="shared" si="0"/>
        <v>979</v>
      </c>
      <c r="AC25">
        <f t="shared" si="0"/>
        <v>977</v>
      </c>
    </row>
    <row r="26" spans="1:29" x14ac:dyDescent="0.25">
      <c r="A26" t="s">
        <v>26</v>
      </c>
      <c r="B26">
        <v>1994</v>
      </c>
      <c r="C26">
        <v>97.85</v>
      </c>
      <c r="D26">
        <v>97.88</v>
      </c>
      <c r="E26">
        <v>97.58</v>
      </c>
      <c r="F26">
        <v>97.32</v>
      </c>
      <c r="G26">
        <v>97.46</v>
      </c>
      <c r="H26">
        <v>97.58</v>
      </c>
      <c r="I26">
        <v>97.72</v>
      </c>
      <c r="J26">
        <v>97.79</v>
      </c>
      <c r="K26">
        <v>97.81</v>
      </c>
      <c r="L26">
        <v>97.67</v>
      </c>
      <c r="M26">
        <v>97.91</v>
      </c>
      <c r="N26">
        <v>98.16</v>
      </c>
      <c r="O26">
        <v>97.73</v>
      </c>
      <c r="Q26">
        <f t="shared" si="1"/>
        <v>978.5</v>
      </c>
      <c r="R26">
        <f t="shared" si="0"/>
        <v>978.8</v>
      </c>
      <c r="S26">
        <f t="shared" si="0"/>
        <v>975.8</v>
      </c>
      <c r="T26">
        <f t="shared" si="0"/>
        <v>973.19999999999993</v>
      </c>
      <c r="U26">
        <f t="shared" si="0"/>
        <v>974.59999999999991</v>
      </c>
      <c r="V26">
        <f t="shared" si="0"/>
        <v>975.8</v>
      </c>
      <c r="W26">
        <f t="shared" si="0"/>
        <v>977.2</v>
      </c>
      <c r="X26">
        <f t="shared" si="0"/>
        <v>977.90000000000009</v>
      </c>
      <c r="Y26">
        <f t="shared" si="0"/>
        <v>978.1</v>
      </c>
      <c r="Z26">
        <f t="shared" si="0"/>
        <v>976.7</v>
      </c>
      <c r="AA26">
        <f t="shared" si="0"/>
        <v>979.09999999999991</v>
      </c>
      <c r="AB26">
        <f t="shared" si="0"/>
        <v>981.59999999999991</v>
      </c>
      <c r="AC26">
        <f t="shared" si="0"/>
        <v>977.30000000000007</v>
      </c>
    </row>
    <row r="27" spans="1:29" x14ac:dyDescent="0.25">
      <c r="A27" t="s">
        <v>26</v>
      </c>
      <c r="B27">
        <v>1995</v>
      </c>
      <c r="C27">
        <v>98.1</v>
      </c>
      <c r="D27">
        <v>97.99</v>
      </c>
      <c r="E27">
        <v>97.51</v>
      </c>
      <c r="F27">
        <v>97.29</v>
      </c>
      <c r="G27">
        <v>97.42</v>
      </c>
      <c r="H27">
        <v>97.55</v>
      </c>
      <c r="I27">
        <v>97.57</v>
      </c>
      <c r="J27">
        <v>97.75</v>
      </c>
      <c r="K27">
        <v>97.77</v>
      </c>
      <c r="L27">
        <v>97.66</v>
      </c>
      <c r="M27">
        <v>97.89</v>
      </c>
      <c r="N27">
        <v>97.98</v>
      </c>
      <c r="O27">
        <v>97.71</v>
      </c>
      <c r="Q27">
        <f t="shared" si="1"/>
        <v>981</v>
      </c>
      <c r="R27">
        <f t="shared" si="0"/>
        <v>979.9</v>
      </c>
      <c r="S27">
        <f t="shared" si="0"/>
        <v>975.1</v>
      </c>
      <c r="T27">
        <f t="shared" si="0"/>
        <v>972.90000000000009</v>
      </c>
      <c r="U27">
        <f t="shared" si="0"/>
        <v>974.2</v>
      </c>
      <c r="V27">
        <f t="shared" si="0"/>
        <v>975.5</v>
      </c>
      <c r="W27">
        <f t="shared" si="0"/>
        <v>975.69999999999993</v>
      </c>
      <c r="X27">
        <f t="shared" si="0"/>
        <v>977.5</v>
      </c>
      <c r="Y27">
        <f t="shared" si="0"/>
        <v>977.69999999999993</v>
      </c>
      <c r="Z27">
        <f t="shared" si="0"/>
        <v>976.59999999999991</v>
      </c>
      <c r="AA27">
        <f t="shared" si="0"/>
        <v>978.9</v>
      </c>
      <c r="AB27">
        <f t="shared" si="0"/>
        <v>979.80000000000007</v>
      </c>
      <c r="AC27">
        <f t="shared" si="0"/>
        <v>977.09999999999991</v>
      </c>
    </row>
    <row r="28" spans="1:29" x14ac:dyDescent="0.25">
      <c r="A28" t="s">
        <v>26</v>
      </c>
      <c r="B28">
        <v>1996</v>
      </c>
      <c r="C28">
        <v>97.77</v>
      </c>
      <c r="D28">
        <v>97.62</v>
      </c>
      <c r="E28">
        <v>97.44</v>
      </c>
      <c r="F28">
        <v>97.35</v>
      </c>
      <c r="G28">
        <v>97.4</v>
      </c>
      <c r="H28">
        <v>97.58</v>
      </c>
      <c r="I28">
        <v>97.7</v>
      </c>
      <c r="J28">
        <v>97.76</v>
      </c>
      <c r="K28">
        <v>97.68</v>
      </c>
      <c r="L28">
        <v>97.69</v>
      </c>
      <c r="M28">
        <v>97.86</v>
      </c>
      <c r="N28">
        <v>97.89</v>
      </c>
      <c r="O28">
        <v>97.65</v>
      </c>
      <c r="Q28">
        <f t="shared" si="1"/>
        <v>977.69999999999993</v>
      </c>
      <c r="R28">
        <f t="shared" si="0"/>
        <v>976.2</v>
      </c>
      <c r="S28">
        <f t="shared" si="0"/>
        <v>974.4</v>
      </c>
      <c r="T28">
        <f t="shared" si="0"/>
        <v>973.5</v>
      </c>
      <c r="U28">
        <f t="shared" si="0"/>
        <v>974</v>
      </c>
      <c r="V28">
        <f t="shared" si="0"/>
        <v>975.8</v>
      </c>
      <c r="W28">
        <f t="shared" si="0"/>
        <v>977</v>
      </c>
      <c r="X28">
        <f t="shared" si="0"/>
        <v>977.6</v>
      </c>
      <c r="Y28">
        <f t="shared" si="0"/>
        <v>976.80000000000007</v>
      </c>
      <c r="Z28">
        <f t="shared" si="0"/>
        <v>976.9</v>
      </c>
      <c r="AA28">
        <f t="shared" si="0"/>
        <v>978.6</v>
      </c>
      <c r="AB28">
        <f t="shared" si="0"/>
        <v>978.9</v>
      </c>
      <c r="AC28">
        <f t="shared" si="0"/>
        <v>976.5</v>
      </c>
    </row>
    <row r="29" spans="1:29" x14ac:dyDescent="0.25">
      <c r="A29" t="s">
        <v>26</v>
      </c>
      <c r="B29">
        <v>1997</v>
      </c>
      <c r="C29">
        <v>97.9</v>
      </c>
      <c r="D29">
        <v>98.11</v>
      </c>
      <c r="E29">
        <v>97.63</v>
      </c>
      <c r="F29">
        <v>97.5</v>
      </c>
      <c r="G29">
        <v>97.61</v>
      </c>
      <c r="H29">
        <v>97.61</v>
      </c>
      <c r="I29">
        <v>97.75</v>
      </c>
      <c r="J29">
        <v>97.84</v>
      </c>
      <c r="K29">
        <v>97.72</v>
      </c>
      <c r="L29">
        <v>97.59</v>
      </c>
      <c r="M29">
        <v>97.71</v>
      </c>
      <c r="N29">
        <v>97.97</v>
      </c>
      <c r="O29">
        <v>97.74</v>
      </c>
      <c r="Q29">
        <f t="shared" si="1"/>
        <v>979</v>
      </c>
      <c r="R29">
        <f t="shared" si="1"/>
        <v>981.1</v>
      </c>
      <c r="S29">
        <f t="shared" si="1"/>
        <v>976.3</v>
      </c>
      <c r="T29">
        <f t="shared" si="1"/>
        <v>975</v>
      </c>
      <c r="U29">
        <f t="shared" si="1"/>
        <v>976.1</v>
      </c>
      <c r="V29">
        <f t="shared" si="1"/>
        <v>976.1</v>
      </c>
      <c r="W29">
        <f t="shared" si="1"/>
        <v>977.5</v>
      </c>
      <c r="X29">
        <f t="shared" si="1"/>
        <v>978.40000000000009</v>
      </c>
      <c r="Y29">
        <f t="shared" si="1"/>
        <v>977.2</v>
      </c>
      <c r="Z29">
        <f t="shared" si="1"/>
        <v>975.90000000000009</v>
      </c>
      <c r="AA29">
        <f t="shared" si="1"/>
        <v>977.09999999999991</v>
      </c>
      <c r="AB29">
        <f t="shared" si="1"/>
        <v>979.7</v>
      </c>
      <c r="AC29">
        <f t="shared" si="1"/>
        <v>977.4</v>
      </c>
    </row>
    <row r="30" spans="1:29" x14ac:dyDescent="0.25">
      <c r="A30" t="s">
        <v>26</v>
      </c>
      <c r="B30">
        <v>1998</v>
      </c>
      <c r="C30">
        <v>98.02</v>
      </c>
      <c r="D30">
        <v>98.03</v>
      </c>
      <c r="E30">
        <v>97.77</v>
      </c>
      <c r="F30">
        <v>97.33</v>
      </c>
      <c r="G30">
        <v>97.4</v>
      </c>
      <c r="H30">
        <v>97.62</v>
      </c>
      <c r="I30">
        <v>97.62</v>
      </c>
      <c r="J30">
        <v>97.68</v>
      </c>
      <c r="K30">
        <v>97.74</v>
      </c>
      <c r="L30">
        <v>97.69</v>
      </c>
      <c r="M30">
        <v>97.73</v>
      </c>
      <c r="N30">
        <v>97.95</v>
      </c>
      <c r="O30">
        <v>97.71</v>
      </c>
      <c r="Q30">
        <f t="shared" si="1"/>
        <v>980.19999999999993</v>
      </c>
      <c r="R30">
        <f t="shared" si="1"/>
        <v>980.3</v>
      </c>
      <c r="S30">
        <f t="shared" si="1"/>
        <v>977.69999999999993</v>
      </c>
      <c r="T30">
        <f t="shared" si="1"/>
        <v>973.3</v>
      </c>
      <c r="U30">
        <f t="shared" si="1"/>
        <v>974</v>
      </c>
      <c r="V30">
        <f t="shared" si="1"/>
        <v>976.2</v>
      </c>
      <c r="W30">
        <f t="shared" si="1"/>
        <v>976.2</v>
      </c>
      <c r="X30">
        <f t="shared" si="1"/>
        <v>976.80000000000007</v>
      </c>
      <c r="Y30">
        <f t="shared" si="1"/>
        <v>977.4</v>
      </c>
      <c r="Z30">
        <f t="shared" si="1"/>
        <v>976.9</v>
      </c>
      <c r="AA30">
        <f t="shared" si="1"/>
        <v>977.30000000000007</v>
      </c>
      <c r="AB30">
        <f t="shared" si="1"/>
        <v>979.5</v>
      </c>
      <c r="AC30">
        <f t="shared" si="1"/>
        <v>977.09999999999991</v>
      </c>
    </row>
    <row r="31" spans="1:29" x14ac:dyDescent="0.25">
      <c r="A31" t="s">
        <v>26</v>
      </c>
      <c r="B31">
        <v>1999</v>
      </c>
      <c r="C31">
        <v>97.82</v>
      </c>
      <c r="D31">
        <v>97.62</v>
      </c>
      <c r="E31">
        <v>97.35</v>
      </c>
      <c r="F31">
        <v>97.44</v>
      </c>
      <c r="G31">
        <v>97.45</v>
      </c>
      <c r="H31">
        <v>97.51</v>
      </c>
      <c r="I31">
        <v>97.69</v>
      </c>
      <c r="J31">
        <v>97.77</v>
      </c>
      <c r="K31">
        <v>97.68</v>
      </c>
      <c r="L31">
        <v>97.71</v>
      </c>
      <c r="M31">
        <v>97.79</v>
      </c>
      <c r="N31">
        <v>97.96</v>
      </c>
      <c r="O31">
        <v>97.65</v>
      </c>
      <c r="Q31">
        <f t="shared" si="1"/>
        <v>978.19999999999993</v>
      </c>
      <c r="R31">
        <f t="shared" si="1"/>
        <v>976.2</v>
      </c>
      <c r="S31">
        <f t="shared" si="1"/>
        <v>973.5</v>
      </c>
      <c r="T31">
        <f t="shared" si="1"/>
        <v>974.4</v>
      </c>
      <c r="U31">
        <f t="shared" si="1"/>
        <v>974.5</v>
      </c>
      <c r="V31">
        <f t="shared" si="1"/>
        <v>975.1</v>
      </c>
      <c r="W31">
        <f t="shared" si="1"/>
        <v>976.9</v>
      </c>
      <c r="X31">
        <f t="shared" si="1"/>
        <v>977.69999999999993</v>
      </c>
      <c r="Y31">
        <f t="shared" si="1"/>
        <v>976.80000000000007</v>
      </c>
      <c r="Z31">
        <f t="shared" si="1"/>
        <v>977.09999999999991</v>
      </c>
      <c r="AA31">
        <f t="shared" si="1"/>
        <v>977.90000000000009</v>
      </c>
      <c r="AB31">
        <f t="shared" si="1"/>
        <v>979.59999999999991</v>
      </c>
      <c r="AC31">
        <f t="shared" si="1"/>
        <v>976.5</v>
      </c>
    </row>
    <row r="32" spans="1:29" x14ac:dyDescent="0.25">
      <c r="A32" t="s">
        <v>26</v>
      </c>
      <c r="B32">
        <v>2000</v>
      </c>
      <c r="C32">
        <v>97.82</v>
      </c>
      <c r="D32">
        <v>98.03</v>
      </c>
      <c r="E32">
        <v>97.62</v>
      </c>
      <c r="F32">
        <v>97.25</v>
      </c>
      <c r="G32">
        <v>97.39</v>
      </c>
      <c r="H32">
        <v>97.55</v>
      </c>
      <c r="I32">
        <v>97.61</v>
      </c>
      <c r="J32">
        <v>97.75</v>
      </c>
      <c r="K32">
        <v>97.62</v>
      </c>
      <c r="L32">
        <v>97.71</v>
      </c>
      <c r="M32">
        <v>97.73</v>
      </c>
      <c r="N32">
        <v>98.02</v>
      </c>
      <c r="O32">
        <v>97.67</v>
      </c>
      <c r="Q32">
        <f t="shared" si="1"/>
        <v>978.19999999999993</v>
      </c>
      <c r="R32">
        <f t="shared" si="1"/>
        <v>980.3</v>
      </c>
      <c r="S32">
        <f t="shared" si="1"/>
        <v>976.2</v>
      </c>
      <c r="T32">
        <f t="shared" si="1"/>
        <v>972.5</v>
      </c>
      <c r="U32">
        <f t="shared" si="1"/>
        <v>973.9</v>
      </c>
      <c r="V32">
        <f t="shared" si="1"/>
        <v>975.5</v>
      </c>
      <c r="W32">
        <f t="shared" si="1"/>
        <v>976.1</v>
      </c>
      <c r="X32">
        <f t="shared" si="1"/>
        <v>977.5</v>
      </c>
      <c r="Y32">
        <f t="shared" si="1"/>
        <v>976.2</v>
      </c>
      <c r="Z32">
        <f t="shared" si="1"/>
        <v>977.09999999999991</v>
      </c>
      <c r="AA32">
        <f t="shared" si="1"/>
        <v>977.30000000000007</v>
      </c>
      <c r="AB32">
        <f t="shared" si="1"/>
        <v>980.19999999999993</v>
      </c>
      <c r="AC32">
        <f t="shared" si="1"/>
        <v>976.7</v>
      </c>
    </row>
    <row r="33" spans="1:29" x14ac:dyDescent="0.25">
      <c r="A33" t="s">
        <v>26</v>
      </c>
      <c r="B33">
        <v>2001</v>
      </c>
      <c r="C33">
        <v>98.05</v>
      </c>
      <c r="D33">
        <v>97.86</v>
      </c>
      <c r="E33">
        <v>97.58</v>
      </c>
      <c r="F33">
        <v>97.33</v>
      </c>
      <c r="G33">
        <v>97.43</v>
      </c>
      <c r="H33">
        <v>97.58</v>
      </c>
      <c r="I33">
        <v>97.68</v>
      </c>
      <c r="J33">
        <v>97.83</v>
      </c>
      <c r="K33">
        <v>97.69</v>
      </c>
      <c r="L33">
        <v>97.76</v>
      </c>
      <c r="M33">
        <v>97.85</v>
      </c>
      <c r="N33">
        <v>97.9</v>
      </c>
      <c r="O33">
        <v>97.71</v>
      </c>
      <c r="Q33">
        <f t="shared" si="1"/>
        <v>980.5</v>
      </c>
      <c r="R33">
        <f t="shared" si="1"/>
        <v>978.6</v>
      </c>
      <c r="S33">
        <f t="shared" si="1"/>
        <v>975.8</v>
      </c>
      <c r="T33">
        <f t="shared" si="1"/>
        <v>973.3</v>
      </c>
      <c r="U33">
        <f t="shared" si="1"/>
        <v>974.30000000000007</v>
      </c>
      <c r="V33">
        <f t="shared" si="1"/>
        <v>975.8</v>
      </c>
      <c r="W33">
        <f t="shared" si="1"/>
        <v>976.80000000000007</v>
      </c>
      <c r="X33">
        <f t="shared" si="1"/>
        <v>978.3</v>
      </c>
      <c r="Y33">
        <f t="shared" si="1"/>
        <v>976.9</v>
      </c>
      <c r="Z33">
        <f t="shared" si="1"/>
        <v>977.6</v>
      </c>
      <c r="AA33">
        <f t="shared" si="1"/>
        <v>978.5</v>
      </c>
      <c r="AB33">
        <f t="shared" si="1"/>
        <v>979</v>
      </c>
      <c r="AC33">
        <f t="shared" si="1"/>
        <v>977.09999999999991</v>
      </c>
    </row>
    <row r="34" spans="1:29" x14ac:dyDescent="0.25">
      <c r="A34" t="s">
        <v>26</v>
      </c>
      <c r="B34">
        <v>2002</v>
      </c>
      <c r="C34">
        <v>98.18</v>
      </c>
      <c r="D34">
        <v>97.9</v>
      </c>
      <c r="E34">
        <v>97.55</v>
      </c>
      <c r="F34">
        <v>97.18</v>
      </c>
      <c r="G34">
        <v>97.4</v>
      </c>
      <c r="H34">
        <v>97.56</v>
      </c>
      <c r="I34">
        <v>97.72</v>
      </c>
      <c r="J34">
        <v>97.78</v>
      </c>
      <c r="K34">
        <v>97.71</v>
      </c>
      <c r="L34">
        <v>97.65</v>
      </c>
      <c r="M34">
        <v>97.85</v>
      </c>
      <c r="N34">
        <v>98.1</v>
      </c>
      <c r="O34">
        <v>97.71</v>
      </c>
      <c r="Q34">
        <f t="shared" si="1"/>
        <v>981.80000000000007</v>
      </c>
      <c r="R34">
        <f t="shared" si="1"/>
        <v>979</v>
      </c>
      <c r="S34">
        <f t="shared" si="1"/>
        <v>975.5</v>
      </c>
      <c r="T34">
        <f t="shared" si="1"/>
        <v>971.80000000000007</v>
      </c>
      <c r="U34">
        <f t="shared" si="1"/>
        <v>974</v>
      </c>
      <c r="V34">
        <f t="shared" si="1"/>
        <v>975.6</v>
      </c>
      <c r="W34">
        <f t="shared" si="1"/>
        <v>977.2</v>
      </c>
      <c r="X34">
        <f t="shared" si="1"/>
        <v>977.8</v>
      </c>
      <c r="Y34">
        <f t="shared" si="1"/>
        <v>977.09999999999991</v>
      </c>
      <c r="Z34">
        <f t="shared" si="1"/>
        <v>976.5</v>
      </c>
      <c r="AA34">
        <f t="shared" si="1"/>
        <v>978.5</v>
      </c>
      <c r="AB34">
        <f t="shared" si="1"/>
        <v>981</v>
      </c>
      <c r="AC34">
        <f t="shared" si="1"/>
        <v>977.09999999999991</v>
      </c>
    </row>
    <row r="35" spans="1:29" x14ac:dyDescent="0.25">
      <c r="A35" t="s">
        <v>26</v>
      </c>
      <c r="B35">
        <v>2003</v>
      </c>
      <c r="C35">
        <v>98.05</v>
      </c>
      <c r="D35">
        <v>97.75</v>
      </c>
      <c r="E35">
        <v>97.64</v>
      </c>
      <c r="F35">
        <v>97.38</v>
      </c>
      <c r="G35">
        <v>97.5</v>
      </c>
      <c r="H35">
        <v>97.58</v>
      </c>
      <c r="I35">
        <v>97.75</v>
      </c>
      <c r="J35">
        <v>97.8</v>
      </c>
      <c r="K35">
        <v>97.78</v>
      </c>
      <c r="L35">
        <v>97.61</v>
      </c>
      <c r="M35">
        <v>97.74</v>
      </c>
      <c r="N35">
        <v>97.97</v>
      </c>
      <c r="O35">
        <v>97.71</v>
      </c>
      <c r="Q35">
        <f t="shared" si="1"/>
        <v>980.5</v>
      </c>
      <c r="R35">
        <f t="shared" si="1"/>
        <v>977.5</v>
      </c>
      <c r="S35">
        <f t="shared" si="1"/>
        <v>976.4</v>
      </c>
      <c r="T35">
        <f t="shared" si="1"/>
        <v>973.8</v>
      </c>
      <c r="U35">
        <f t="shared" si="1"/>
        <v>975</v>
      </c>
      <c r="V35">
        <f t="shared" si="1"/>
        <v>975.8</v>
      </c>
      <c r="W35">
        <f t="shared" si="1"/>
        <v>977.5</v>
      </c>
      <c r="X35">
        <f t="shared" si="1"/>
        <v>978</v>
      </c>
      <c r="Y35">
        <f t="shared" si="1"/>
        <v>977.8</v>
      </c>
      <c r="Z35">
        <f t="shared" si="1"/>
        <v>976.1</v>
      </c>
      <c r="AA35">
        <f t="shared" si="1"/>
        <v>977.4</v>
      </c>
      <c r="AB35">
        <f t="shared" si="1"/>
        <v>979.7</v>
      </c>
      <c r="AC35">
        <f t="shared" si="1"/>
        <v>977.09999999999991</v>
      </c>
    </row>
    <row r="36" spans="1:29" x14ac:dyDescent="0.25">
      <c r="A36" t="s">
        <v>26</v>
      </c>
      <c r="B36">
        <v>2004</v>
      </c>
      <c r="C36">
        <v>97.84</v>
      </c>
      <c r="D36">
        <v>97.95</v>
      </c>
      <c r="E36">
        <v>97.69</v>
      </c>
      <c r="F36">
        <v>97.36</v>
      </c>
      <c r="G36">
        <v>97.44</v>
      </c>
      <c r="H36">
        <v>97.68</v>
      </c>
      <c r="I36">
        <v>97.69</v>
      </c>
      <c r="J36">
        <v>97.8</v>
      </c>
      <c r="K36">
        <v>97.66</v>
      </c>
      <c r="L36">
        <v>97.65</v>
      </c>
      <c r="M36">
        <v>97.75</v>
      </c>
      <c r="N36">
        <v>97.85</v>
      </c>
      <c r="O36">
        <v>97.7</v>
      </c>
      <c r="Q36">
        <f t="shared" si="1"/>
        <v>978.40000000000009</v>
      </c>
      <c r="R36">
        <f t="shared" si="1"/>
        <v>979.5</v>
      </c>
      <c r="S36">
        <f t="shared" si="1"/>
        <v>976.9</v>
      </c>
      <c r="T36">
        <f t="shared" si="1"/>
        <v>973.6</v>
      </c>
      <c r="U36">
        <f t="shared" si="1"/>
        <v>974.4</v>
      </c>
      <c r="V36">
        <f t="shared" si="1"/>
        <v>976.80000000000007</v>
      </c>
      <c r="W36">
        <f t="shared" si="1"/>
        <v>976.9</v>
      </c>
      <c r="X36">
        <f t="shared" si="1"/>
        <v>978</v>
      </c>
      <c r="Y36">
        <f t="shared" si="1"/>
        <v>976.59999999999991</v>
      </c>
      <c r="Z36">
        <f t="shared" si="1"/>
        <v>976.5</v>
      </c>
      <c r="AA36">
        <f t="shared" si="1"/>
        <v>977.5</v>
      </c>
      <c r="AB36">
        <f t="shared" si="1"/>
        <v>978.5</v>
      </c>
      <c r="AC36">
        <f t="shared" si="1"/>
        <v>977</v>
      </c>
    </row>
    <row r="37" spans="1:29" x14ac:dyDescent="0.25">
      <c r="A37" t="s">
        <v>26</v>
      </c>
      <c r="B37">
        <v>2005</v>
      </c>
      <c r="C37">
        <v>98.05</v>
      </c>
      <c r="D37">
        <v>97.56</v>
      </c>
      <c r="E37">
        <v>97.57</v>
      </c>
      <c r="F37">
        <v>97.38</v>
      </c>
      <c r="G37">
        <v>97.53</v>
      </c>
      <c r="H37">
        <v>97.55</v>
      </c>
      <c r="I37">
        <v>97.75</v>
      </c>
      <c r="J37">
        <v>97.78</v>
      </c>
      <c r="K37">
        <v>97.74</v>
      </c>
      <c r="L37">
        <v>97.72</v>
      </c>
      <c r="M37">
        <v>97.79</v>
      </c>
      <c r="N37">
        <v>97.75</v>
      </c>
      <c r="O37">
        <v>97.68</v>
      </c>
      <c r="Q37">
        <f t="shared" si="1"/>
        <v>980.5</v>
      </c>
      <c r="R37">
        <f t="shared" si="1"/>
        <v>975.6</v>
      </c>
      <c r="S37">
        <f t="shared" si="1"/>
        <v>975.69999999999993</v>
      </c>
      <c r="T37">
        <f t="shared" si="1"/>
        <v>973.8</v>
      </c>
      <c r="U37">
        <f t="shared" si="1"/>
        <v>975.3</v>
      </c>
      <c r="V37">
        <f t="shared" si="1"/>
        <v>975.5</v>
      </c>
      <c r="W37">
        <f t="shared" si="1"/>
        <v>977.5</v>
      </c>
      <c r="X37">
        <f t="shared" si="1"/>
        <v>977.8</v>
      </c>
      <c r="Y37">
        <f t="shared" si="1"/>
        <v>977.4</v>
      </c>
      <c r="Z37">
        <f t="shared" si="1"/>
        <v>977.2</v>
      </c>
      <c r="AA37">
        <f t="shared" si="1"/>
        <v>977.90000000000009</v>
      </c>
      <c r="AB37">
        <f t="shared" si="1"/>
        <v>977.5</v>
      </c>
      <c r="AC37">
        <f t="shared" si="1"/>
        <v>976.80000000000007</v>
      </c>
    </row>
    <row r="38" spans="1:29" x14ac:dyDescent="0.25">
      <c r="A38" t="s">
        <v>26</v>
      </c>
      <c r="B38">
        <v>2006</v>
      </c>
      <c r="C38">
        <v>97.69</v>
      </c>
      <c r="D38">
        <v>97.54</v>
      </c>
      <c r="E38">
        <v>97.58</v>
      </c>
      <c r="F38">
        <v>97.44</v>
      </c>
      <c r="G38">
        <v>97.48</v>
      </c>
      <c r="H38">
        <v>97.55</v>
      </c>
      <c r="I38">
        <v>97.65</v>
      </c>
      <c r="J38">
        <v>97.74</v>
      </c>
      <c r="K38">
        <v>97.75</v>
      </c>
      <c r="L38">
        <v>97.65</v>
      </c>
      <c r="M38">
        <v>97.88</v>
      </c>
      <c r="N38">
        <v>98.11</v>
      </c>
      <c r="O38">
        <v>97.67</v>
      </c>
      <c r="Q38">
        <f t="shared" si="1"/>
        <v>976.9</v>
      </c>
      <c r="R38">
        <f t="shared" si="1"/>
        <v>975.40000000000009</v>
      </c>
      <c r="S38">
        <f t="shared" si="1"/>
        <v>975.8</v>
      </c>
      <c r="T38">
        <f t="shared" si="1"/>
        <v>974.4</v>
      </c>
      <c r="U38">
        <f t="shared" si="1"/>
        <v>974.80000000000007</v>
      </c>
      <c r="V38">
        <f t="shared" si="1"/>
        <v>975.5</v>
      </c>
      <c r="W38">
        <f t="shared" si="1"/>
        <v>976.5</v>
      </c>
      <c r="X38">
        <f t="shared" si="1"/>
        <v>977.4</v>
      </c>
      <c r="Y38">
        <f t="shared" si="1"/>
        <v>977.5</v>
      </c>
      <c r="Z38">
        <f t="shared" si="1"/>
        <v>976.5</v>
      </c>
      <c r="AA38">
        <f t="shared" si="1"/>
        <v>978.8</v>
      </c>
      <c r="AB38">
        <f t="shared" si="1"/>
        <v>981.1</v>
      </c>
      <c r="AC38">
        <f t="shared" si="1"/>
        <v>976.7</v>
      </c>
    </row>
    <row r="39" spans="1:29" x14ac:dyDescent="0.25">
      <c r="A39" t="s">
        <v>26</v>
      </c>
      <c r="B39">
        <v>2007</v>
      </c>
      <c r="C39">
        <v>98.21</v>
      </c>
      <c r="D39">
        <v>97.81</v>
      </c>
      <c r="E39">
        <v>97.57</v>
      </c>
      <c r="F39">
        <v>97.31</v>
      </c>
      <c r="G39">
        <v>97.39</v>
      </c>
      <c r="H39">
        <v>97.55</v>
      </c>
      <c r="I39">
        <v>97.66</v>
      </c>
      <c r="J39">
        <v>97.75</v>
      </c>
      <c r="K39">
        <v>97.79</v>
      </c>
      <c r="L39">
        <v>97.67</v>
      </c>
      <c r="M39">
        <v>97.69</v>
      </c>
      <c r="N39">
        <v>97.89</v>
      </c>
      <c r="O39">
        <v>97.69</v>
      </c>
      <c r="Q39">
        <f t="shared" si="1"/>
        <v>982.09999999999991</v>
      </c>
      <c r="R39">
        <f t="shared" si="1"/>
        <v>978.1</v>
      </c>
      <c r="S39">
        <f t="shared" si="1"/>
        <v>975.69999999999993</v>
      </c>
      <c r="T39">
        <f t="shared" si="1"/>
        <v>973.1</v>
      </c>
      <c r="U39">
        <f t="shared" si="1"/>
        <v>973.9</v>
      </c>
      <c r="V39">
        <f t="shared" si="1"/>
        <v>975.5</v>
      </c>
      <c r="W39">
        <f t="shared" si="1"/>
        <v>976.59999999999991</v>
      </c>
      <c r="X39">
        <f t="shared" si="1"/>
        <v>977.5</v>
      </c>
      <c r="Y39">
        <f t="shared" si="1"/>
        <v>977.90000000000009</v>
      </c>
      <c r="Z39">
        <f t="shared" si="1"/>
        <v>976.7</v>
      </c>
      <c r="AA39">
        <f t="shared" si="1"/>
        <v>976.9</v>
      </c>
      <c r="AB39">
        <f t="shared" si="1"/>
        <v>978.9</v>
      </c>
      <c r="AC39">
        <f t="shared" si="1"/>
        <v>976.9</v>
      </c>
    </row>
    <row r="40" spans="1:29" x14ac:dyDescent="0.25">
      <c r="A40" t="s">
        <v>26</v>
      </c>
      <c r="B40">
        <v>2008</v>
      </c>
      <c r="C40">
        <v>97.97</v>
      </c>
      <c r="D40">
        <v>98.02</v>
      </c>
      <c r="E40">
        <v>97.45</v>
      </c>
      <c r="F40">
        <v>97.38</v>
      </c>
      <c r="G40">
        <v>97.41</v>
      </c>
      <c r="H40">
        <v>97.54</v>
      </c>
      <c r="I40">
        <v>97.71</v>
      </c>
      <c r="J40">
        <v>97.69</v>
      </c>
      <c r="K40">
        <v>97.77</v>
      </c>
      <c r="L40">
        <v>97.75</v>
      </c>
      <c r="M40">
        <v>97.79</v>
      </c>
      <c r="N40">
        <v>97.79</v>
      </c>
      <c r="O40">
        <v>97.69</v>
      </c>
      <c r="Q40">
        <f t="shared" si="1"/>
        <v>979.7</v>
      </c>
      <c r="R40">
        <f t="shared" si="1"/>
        <v>980.19999999999993</v>
      </c>
      <c r="S40">
        <f t="shared" si="1"/>
        <v>974.5</v>
      </c>
      <c r="T40">
        <f t="shared" si="1"/>
        <v>973.8</v>
      </c>
      <c r="U40">
        <f t="shared" si="1"/>
        <v>974.09999999999991</v>
      </c>
      <c r="V40">
        <f t="shared" si="1"/>
        <v>975.40000000000009</v>
      </c>
      <c r="W40">
        <f t="shared" si="1"/>
        <v>977.09999999999991</v>
      </c>
      <c r="X40">
        <f t="shared" si="1"/>
        <v>976.9</v>
      </c>
      <c r="Y40">
        <f t="shared" si="1"/>
        <v>977.69999999999993</v>
      </c>
      <c r="Z40">
        <f t="shared" si="1"/>
        <v>977.5</v>
      </c>
      <c r="AA40">
        <f t="shared" si="1"/>
        <v>977.90000000000009</v>
      </c>
      <c r="AB40">
        <f t="shared" si="1"/>
        <v>977.90000000000009</v>
      </c>
      <c r="AC40">
        <f t="shared" si="1"/>
        <v>976.9</v>
      </c>
    </row>
    <row r="41" spans="1:29" x14ac:dyDescent="0.25">
      <c r="A41" t="s">
        <v>26</v>
      </c>
      <c r="B41">
        <v>2009</v>
      </c>
      <c r="C41">
        <v>97.8</v>
      </c>
      <c r="D41">
        <v>97.65</v>
      </c>
      <c r="E41">
        <v>97.54</v>
      </c>
      <c r="F41">
        <v>97.35</v>
      </c>
      <c r="G41">
        <v>97.46</v>
      </c>
      <c r="H41">
        <v>97.58</v>
      </c>
      <c r="I41">
        <v>97.71</v>
      </c>
      <c r="J41">
        <v>97.74</v>
      </c>
      <c r="K41">
        <v>97.77</v>
      </c>
      <c r="L41">
        <v>97.61</v>
      </c>
      <c r="M41">
        <v>97.78</v>
      </c>
      <c r="N41">
        <v>97.95</v>
      </c>
      <c r="O41">
        <v>97.66</v>
      </c>
      <c r="Q41">
        <f t="shared" si="1"/>
        <v>978</v>
      </c>
      <c r="R41">
        <f t="shared" si="1"/>
        <v>976.5</v>
      </c>
      <c r="S41">
        <f t="shared" si="1"/>
        <v>975.40000000000009</v>
      </c>
      <c r="T41">
        <f t="shared" si="1"/>
        <v>973.5</v>
      </c>
      <c r="U41">
        <f t="shared" si="1"/>
        <v>974.59999999999991</v>
      </c>
      <c r="V41">
        <f t="shared" si="1"/>
        <v>975.8</v>
      </c>
      <c r="W41">
        <f t="shared" si="1"/>
        <v>977.09999999999991</v>
      </c>
      <c r="X41">
        <f t="shared" si="1"/>
        <v>977.4</v>
      </c>
      <c r="Y41">
        <f t="shared" si="1"/>
        <v>977.69999999999993</v>
      </c>
      <c r="Z41">
        <f t="shared" si="1"/>
        <v>976.1</v>
      </c>
      <c r="AA41">
        <f t="shared" si="1"/>
        <v>977.8</v>
      </c>
      <c r="AB41">
        <f t="shared" si="1"/>
        <v>979.5</v>
      </c>
      <c r="AC41">
        <f t="shared" si="1"/>
        <v>976.59999999999991</v>
      </c>
    </row>
    <row r="42" spans="1:29" x14ac:dyDescent="0.25">
      <c r="A42" t="s">
        <v>26</v>
      </c>
      <c r="B42">
        <v>2010</v>
      </c>
      <c r="C42">
        <v>97.93</v>
      </c>
      <c r="D42">
        <v>97.7</v>
      </c>
      <c r="E42">
        <v>97.73</v>
      </c>
      <c r="F42">
        <v>97.39</v>
      </c>
      <c r="G42">
        <v>97.37</v>
      </c>
      <c r="H42">
        <v>97.63</v>
      </c>
      <c r="I42">
        <v>97.7</v>
      </c>
      <c r="J42">
        <v>97.78</v>
      </c>
      <c r="K42">
        <v>97.75</v>
      </c>
      <c r="L42">
        <v>97.65</v>
      </c>
      <c r="M42">
        <v>97.67</v>
      </c>
      <c r="N42">
        <v>97.85</v>
      </c>
      <c r="O42">
        <v>97.68</v>
      </c>
      <c r="Q42">
        <f t="shared" si="1"/>
        <v>979.30000000000007</v>
      </c>
      <c r="R42">
        <f t="shared" si="1"/>
        <v>977</v>
      </c>
      <c r="S42">
        <f t="shared" si="1"/>
        <v>977.30000000000007</v>
      </c>
      <c r="T42">
        <f t="shared" si="1"/>
        <v>973.9</v>
      </c>
      <c r="U42">
        <f t="shared" si="1"/>
        <v>973.7</v>
      </c>
      <c r="V42">
        <f t="shared" si="1"/>
        <v>976.3</v>
      </c>
      <c r="W42">
        <f t="shared" si="1"/>
        <v>977</v>
      </c>
      <c r="X42">
        <f t="shared" si="1"/>
        <v>977.8</v>
      </c>
      <c r="Y42">
        <f t="shared" si="1"/>
        <v>977.5</v>
      </c>
      <c r="Z42">
        <f t="shared" si="1"/>
        <v>976.5</v>
      </c>
      <c r="AA42">
        <f t="shared" si="1"/>
        <v>976.7</v>
      </c>
      <c r="AB42">
        <f t="shared" si="1"/>
        <v>978.5</v>
      </c>
      <c r="AC42">
        <f t="shared" si="1"/>
        <v>976.80000000000007</v>
      </c>
    </row>
    <row r="43" spans="1:29" x14ac:dyDescent="0.25">
      <c r="A43" t="s">
        <v>26</v>
      </c>
      <c r="B43">
        <v>2011</v>
      </c>
      <c r="C43">
        <v>97.92</v>
      </c>
      <c r="D43">
        <v>97.61</v>
      </c>
      <c r="E43">
        <v>97.58</v>
      </c>
      <c r="F43">
        <v>97.38</v>
      </c>
      <c r="G43">
        <v>97.44</v>
      </c>
      <c r="H43">
        <v>97.55</v>
      </c>
      <c r="I43">
        <v>97.65</v>
      </c>
      <c r="J43">
        <v>97.74</v>
      </c>
      <c r="K43">
        <v>97.83</v>
      </c>
      <c r="L43">
        <v>97.64</v>
      </c>
      <c r="M43">
        <v>97.86</v>
      </c>
      <c r="N43">
        <v>98.05</v>
      </c>
      <c r="O43">
        <v>97.69</v>
      </c>
      <c r="Q43">
        <f t="shared" si="1"/>
        <v>979.2</v>
      </c>
      <c r="R43">
        <f t="shared" si="1"/>
        <v>976.1</v>
      </c>
      <c r="S43">
        <f t="shared" si="1"/>
        <v>975.8</v>
      </c>
      <c r="T43">
        <f t="shared" si="1"/>
        <v>973.8</v>
      </c>
      <c r="U43">
        <f t="shared" si="1"/>
        <v>974.4</v>
      </c>
      <c r="V43">
        <f t="shared" si="1"/>
        <v>975.5</v>
      </c>
      <c r="W43">
        <f t="shared" si="1"/>
        <v>976.5</v>
      </c>
      <c r="X43">
        <f t="shared" si="1"/>
        <v>977.4</v>
      </c>
      <c r="Y43">
        <f t="shared" si="1"/>
        <v>978.3</v>
      </c>
      <c r="Z43">
        <f t="shared" si="1"/>
        <v>976.4</v>
      </c>
      <c r="AA43">
        <f t="shared" si="1"/>
        <v>978.6</v>
      </c>
      <c r="AB43">
        <f t="shared" si="1"/>
        <v>980.5</v>
      </c>
      <c r="AC43">
        <f t="shared" si="1"/>
        <v>976.9</v>
      </c>
    </row>
    <row r="44" spans="1:29" x14ac:dyDescent="0.25">
      <c r="A44" t="s">
        <v>26</v>
      </c>
      <c r="B44">
        <v>2012</v>
      </c>
      <c r="C44">
        <v>98.01</v>
      </c>
      <c r="D44">
        <v>97.58</v>
      </c>
      <c r="E44">
        <v>97.73</v>
      </c>
      <c r="F44">
        <v>97.31</v>
      </c>
      <c r="G44">
        <v>97.51</v>
      </c>
      <c r="H44">
        <v>97.68</v>
      </c>
      <c r="I44">
        <v>97.75</v>
      </c>
      <c r="J44">
        <v>97.87</v>
      </c>
      <c r="K44">
        <v>97.91</v>
      </c>
      <c r="L44">
        <v>97.69</v>
      </c>
      <c r="M44">
        <v>97.77</v>
      </c>
      <c r="N44">
        <v>97.96</v>
      </c>
      <c r="O44">
        <v>97.73</v>
      </c>
      <c r="Q44">
        <f t="shared" si="1"/>
        <v>980.1</v>
      </c>
      <c r="R44">
        <f t="shared" si="1"/>
        <v>975.8</v>
      </c>
      <c r="S44">
        <f t="shared" si="1"/>
        <v>977.30000000000007</v>
      </c>
      <c r="T44">
        <f t="shared" si="1"/>
        <v>973.1</v>
      </c>
      <c r="U44">
        <f t="shared" si="1"/>
        <v>975.1</v>
      </c>
      <c r="V44">
        <f t="shared" si="1"/>
        <v>976.80000000000007</v>
      </c>
      <c r="W44">
        <f t="shared" si="1"/>
        <v>977.5</v>
      </c>
      <c r="X44">
        <f t="shared" si="1"/>
        <v>978.7</v>
      </c>
      <c r="Y44">
        <f t="shared" si="1"/>
        <v>979.09999999999991</v>
      </c>
      <c r="Z44">
        <f t="shared" si="1"/>
        <v>976.9</v>
      </c>
      <c r="AA44">
        <f t="shared" si="1"/>
        <v>977.69999999999993</v>
      </c>
      <c r="AB44">
        <f t="shared" si="1"/>
        <v>979.59999999999991</v>
      </c>
      <c r="AC44">
        <f t="shared" si="1"/>
        <v>977.30000000000007</v>
      </c>
    </row>
    <row r="45" spans="1:29" x14ac:dyDescent="0.25">
      <c r="A45" t="s">
        <v>26</v>
      </c>
      <c r="B45">
        <v>2013</v>
      </c>
      <c r="C45">
        <v>97.98</v>
      </c>
      <c r="D45">
        <v>97.72</v>
      </c>
      <c r="E45">
        <v>97.48</v>
      </c>
      <c r="F45">
        <v>97.49</v>
      </c>
      <c r="G45">
        <v>97.51</v>
      </c>
      <c r="H45">
        <v>97.58</v>
      </c>
      <c r="I45">
        <v>97.73</v>
      </c>
      <c r="J45">
        <v>97.77</v>
      </c>
      <c r="K45">
        <v>97.82</v>
      </c>
      <c r="L45">
        <v>97.78</v>
      </c>
      <c r="M45">
        <v>97.71</v>
      </c>
      <c r="N45">
        <v>97.98</v>
      </c>
      <c r="O45">
        <v>97.71</v>
      </c>
      <c r="Q45">
        <f t="shared" si="1"/>
        <v>979.80000000000007</v>
      </c>
      <c r="R45">
        <f t="shared" si="1"/>
        <v>977.2</v>
      </c>
      <c r="S45">
        <f t="shared" si="1"/>
        <v>974.80000000000007</v>
      </c>
      <c r="T45">
        <f t="shared" si="1"/>
        <v>974.9</v>
      </c>
      <c r="U45">
        <f t="shared" si="1"/>
        <v>975.1</v>
      </c>
      <c r="V45">
        <f t="shared" si="1"/>
        <v>975.8</v>
      </c>
      <c r="W45">
        <f t="shared" si="1"/>
        <v>977.30000000000007</v>
      </c>
      <c r="X45">
        <f t="shared" si="1"/>
        <v>977.69999999999993</v>
      </c>
      <c r="Y45">
        <f t="shared" si="1"/>
        <v>978.19999999999993</v>
      </c>
      <c r="Z45">
        <f t="shared" si="1"/>
        <v>977.8</v>
      </c>
      <c r="AA45">
        <f t="shared" si="1"/>
        <v>977.09999999999991</v>
      </c>
      <c r="AB45">
        <f t="shared" si="1"/>
        <v>979.80000000000007</v>
      </c>
      <c r="AC45">
        <f t="shared" si="1"/>
        <v>977.09999999999991</v>
      </c>
    </row>
    <row r="46" spans="1:29" x14ac:dyDescent="0.25">
      <c r="A46" t="s">
        <v>26</v>
      </c>
      <c r="B46">
        <v>2014</v>
      </c>
      <c r="C46">
        <v>97.96</v>
      </c>
      <c r="D46">
        <v>97.81</v>
      </c>
      <c r="E46">
        <v>97.57</v>
      </c>
      <c r="F46">
        <v>97.46</v>
      </c>
      <c r="G46">
        <v>97.51</v>
      </c>
      <c r="H46">
        <v>97.56</v>
      </c>
      <c r="I46">
        <v>97.78</v>
      </c>
      <c r="J46">
        <v>97.82</v>
      </c>
      <c r="K46">
        <v>97.82</v>
      </c>
      <c r="L46">
        <v>97.75</v>
      </c>
      <c r="M46">
        <v>97.85</v>
      </c>
      <c r="N46">
        <v>98.05</v>
      </c>
      <c r="O46">
        <v>97.74</v>
      </c>
      <c r="Q46">
        <f t="shared" si="1"/>
        <v>979.59999999999991</v>
      </c>
      <c r="R46">
        <f t="shared" si="1"/>
        <v>978.1</v>
      </c>
      <c r="S46">
        <f t="shared" si="1"/>
        <v>975.69999999999993</v>
      </c>
      <c r="T46">
        <f t="shared" si="1"/>
        <v>974.59999999999991</v>
      </c>
      <c r="U46">
        <f t="shared" si="1"/>
        <v>975.1</v>
      </c>
      <c r="V46">
        <f t="shared" si="1"/>
        <v>975.6</v>
      </c>
      <c r="W46">
        <f t="shared" si="1"/>
        <v>977.8</v>
      </c>
      <c r="X46">
        <f t="shared" si="1"/>
        <v>978.19999999999993</v>
      </c>
      <c r="Y46">
        <f t="shared" si="1"/>
        <v>978.19999999999993</v>
      </c>
      <c r="Z46">
        <f t="shared" si="1"/>
        <v>977.5</v>
      </c>
      <c r="AA46">
        <f t="shared" si="1"/>
        <v>978.5</v>
      </c>
      <c r="AB46">
        <f t="shared" si="1"/>
        <v>980.5</v>
      </c>
      <c r="AC46">
        <f t="shared" si="1"/>
        <v>977.4</v>
      </c>
    </row>
    <row r="47" spans="1:29" x14ac:dyDescent="0.25">
      <c r="A47" t="s">
        <v>26</v>
      </c>
      <c r="B47">
        <v>2015</v>
      </c>
      <c r="C47">
        <v>98.24</v>
      </c>
      <c r="D47">
        <v>97.74</v>
      </c>
      <c r="E47">
        <v>97.62</v>
      </c>
      <c r="F47">
        <v>97.72</v>
      </c>
      <c r="G47">
        <v>97.52</v>
      </c>
      <c r="H47">
        <v>97.63</v>
      </c>
      <c r="I47">
        <v>97.74</v>
      </c>
      <c r="J47">
        <v>97.84</v>
      </c>
      <c r="K47">
        <v>97.82</v>
      </c>
      <c r="L47">
        <v>97.75</v>
      </c>
      <c r="M47">
        <v>97.93</v>
      </c>
      <c r="N47">
        <v>98.4</v>
      </c>
      <c r="O47">
        <v>97.83</v>
      </c>
      <c r="Q47">
        <f t="shared" si="1"/>
        <v>982.4</v>
      </c>
      <c r="R47">
        <f t="shared" si="1"/>
        <v>977.4</v>
      </c>
      <c r="S47">
        <f t="shared" si="1"/>
        <v>976.2</v>
      </c>
      <c r="T47">
        <f t="shared" si="1"/>
        <v>977.2</v>
      </c>
      <c r="U47">
        <f t="shared" si="1"/>
        <v>975.19999999999993</v>
      </c>
      <c r="V47">
        <f t="shared" si="1"/>
        <v>976.3</v>
      </c>
      <c r="W47">
        <f t="shared" ref="W47:AC52" si="2">I47*10</f>
        <v>977.4</v>
      </c>
      <c r="X47">
        <f t="shared" si="2"/>
        <v>978.40000000000009</v>
      </c>
      <c r="Y47">
        <f t="shared" si="2"/>
        <v>978.19999999999993</v>
      </c>
      <c r="Z47">
        <f t="shared" si="2"/>
        <v>977.5</v>
      </c>
      <c r="AA47">
        <f t="shared" si="2"/>
        <v>979.30000000000007</v>
      </c>
      <c r="AB47">
        <f t="shared" si="2"/>
        <v>984</v>
      </c>
      <c r="AC47">
        <f t="shared" si="2"/>
        <v>978.3</v>
      </c>
    </row>
    <row r="48" spans="1:29" x14ac:dyDescent="0.25">
      <c r="A48" t="s">
        <v>26</v>
      </c>
      <c r="B48">
        <v>2016</v>
      </c>
      <c r="C48">
        <v>98.25</v>
      </c>
      <c r="D48">
        <v>97.97</v>
      </c>
      <c r="E48">
        <v>97.58</v>
      </c>
      <c r="F48">
        <v>97.42</v>
      </c>
      <c r="G48">
        <v>97.58</v>
      </c>
      <c r="H48">
        <v>97.75</v>
      </c>
      <c r="I48">
        <v>97.77</v>
      </c>
      <c r="J48">
        <v>97.83</v>
      </c>
      <c r="K48">
        <v>97.82</v>
      </c>
      <c r="L48">
        <v>97.69</v>
      </c>
      <c r="M48">
        <v>97.79</v>
      </c>
      <c r="N48">
        <v>97.98</v>
      </c>
      <c r="O48">
        <v>97.79</v>
      </c>
      <c r="Q48">
        <f t="shared" ref="Q48:V52" si="3">C48*10</f>
        <v>982.5</v>
      </c>
      <c r="R48">
        <f t="shared" si="3"/>
        <v>979.7</v>
      </c>
      <c r="S48">
        <f t="shared" si="3"/>
        <v>975.8</v>
      </c>
      <c r="T48">
        <f t="shared" si="3"/>
        <v>974.2</v>
      </c>
      <c r="U48">
        <f t="shared" si="3"/>
        <v>975.8</v>
      </c>
      <c r="V48">
        <f t="shared" si="3"/>
        <v>977.5</v>
      </c>
      <c r="W48">
        <f t="shared" si="2"/>
        <v>977.69999999999993</v>
      </c>
      <c r="X48">
        <f t="shared" si="2"/>
        <v>978.3</v>
      </c>
      <c r="Y48">
        <f t="shared" si="2"/>
        <v>978.19999999999993</v>
      </c>
      <c r="Z48">
        <f t="shared" si="2"/>
        <v>976.9</v>
      </c>
      <c r="AA48">
        <f t="shared" si="2"/>
        <v>977.90000000000009</v>
      </c>
      <c r="AB48">
        <f t="shared" si="2"/>
        <v>979.80000000000007</v>
      </c>
      <c r="AC48">
        <f t="shared" si="2"/>
        <v>977.90000000000009</v>
      </c>
    </row>
    <row r="49" spans="1:29" x14ac:dyDescent="0.25">
      <c r="A49" t="s">
        <v>26</v>
      </c>
      <c r="B49">
        <v>2017</v>
      </c>
      <c r="C49">
        <v>97.89</v>
      </c>
      <c r="D49">
        <v>97.96</v>
      </c>
      <c r="E49">
        <v>97.65</v>
      </c>
      <c r="F49">
        <v>97.46</v>
      </c>
      <c r="G49">
        <v>97.5</v>
      </c>
      <c r="H49">
        <v>97.65</v>
      </c>
      <c r="I49">
        <v>97.82</v>
      </c>
      <c r="J49">
        <v>97.79</v>
      </c>
      <c r="K49">
        <v>97.79</v>
      </c>
      <c r="L49">
        <v>97.75</v>
      </c>
      <c r="M49">
        <v>97.84</v>
      </c>
      <c r="N49">
        <v>97.96</v>
      </c>
      <c r="O49">
        <v>97.75</v>
      </c>
      <c r="Q49">
        <f t="shared" si="3"/>
        <v>978.9</v>
      </c>
      <c r="R49">
        <f t="shared" si="3"/>
        <v>979.59999999999991</v>
      </c>
      <c r="S49">
        <f t="shared" si="3"/>
        <v>976.5</v>
      </c>
      <c r="T49">
        <f t="shared" si="3"/>
        <v>974.59999999999991</v>
      </c>
      <c r="U49">
        <f t="shared" si="3"/>
        <v>975</v>
      </c>
      <c r="V49">
        <f t="shared" si="3"/>
        <v>976.5</v>
      </c>
      <c r="W49">
        <f t="shared" si="2"/>
        <v>978.19999999999993</v>
      </c>
      <c r="X49">
        <f t="shared" si="2"/>
        <v>977.90000000000009</v>
      </c>
      <c r="Y49">
        <f t="shared" si="2"/>
        <v>977.90000000000009</v>
      </c>
      <c r="Z49">
        <f t="shared" si="2"/>
        <v>977.5</v>
      </c>
      <c r="AA49">
        <f t="shared" si="2"/>
        <v>978.40000000000009</v>
      </c>
      <c r="AB49">
        <f t="shared" si="2"/>
        <v>979.59999999999991</v>
      </c>
      <c r="AC49">
        <f t="shared" si="2"/>
        <v>977.5</v>
      </c>
    </row>
    <row r="50" spans="1:29" x14ac:dyDescent="0.25">
      <c r="A50" t="s">
        <v>26</v>
      </c>
      <c r="B50">
        <v>2018</v>
      </c>
      <c r="C50">
        <v>98.14</v>
      </c>
      <c r="D50">
        <v>97.61</v>
      </c>
      <c r="E50">
        <v>97.56</v>
      </c>
      <c r="F50">
        <v>97.43</v>
      </c>
      <c r="G50">
        <v>97.43</v>
      </c>
      <c r="H50">
        <v>97.67</v>
      </c>
      <c r="I50">
        <v>97.8</v>
      </c>
      <c r="J50">
        <v>97.84</v>
      </c>
      <c r="K50">
        <v>97.76</v>
      </c>
      <c r="L50">
        <v>97.71</v>
      </c>
      <c r="M50">
        <v>97.81</v>
      </c>
      <c r="N50">
        <v>98.12</v>
      </c>
      <c r="O50">
        <v>97.74</v>
      </c>
      <c r="Q50">
        <f t="shared" si="3"/>
        <v>981.4</v>
      </c>
      <c r="R50">
        <f t="shared" si="3"/>
        <v>976.1</v>
      </c>
      <c r="S50">
        <f t="shared" si="3"/>
        <v>975.6</v>
      </c>
      <c r="T50">
        <f t="shared" si="3"/>
        <v>974.30000000000007</v>
      </c>
      <c r="U50">
        <f t="shared" si="3"/>
        <v>974.30000000000007</v>
      </c>
      <c r="V50">
        <f t="shared" si="3"/>
        <v>976.7</v>
      </c>
      <c r="W50">
        <f t="shared" si="2"/>
        <v>978</v>
      </c>
      <c r="X50">
        <f t="shared" si="2"/>
        <v>978.40000000000009</v>
      </c>
      <c r="Y50">
        <f t="shared" si="2"/>
        <v>977.6</v>
      </c>
      <c r="Z50">
        <f t="shared" si="2"/>
        <v>977.09999999999991</v>
      </c>
      <c r="AA50">
        <f t="shared" si="2"/>
        <v>978.1</v>
      </c>
      <c r="AB50">
        <f t="shared" si="2"/>
        <v>981.2</v>
      </c>
      <c r="AC50">
        <f t="shared" si="2"/>
        <v>977.4</v>
      </c>
    </row>
    <row r="51" spans="1:29" x14ac:dyDescent="0.25">
      <c r="A51" t="s">
        <v>26</v>
      </c>
      <c r="B51">
        <v>2019</v>
      </c>
      <c r="C51">
        <v>98.02</v>
      </c>
      <c r="D51">
        <v>97.93</v>
      </c>
      <c r="E51">
        <v>97.67</v>
      </c>
      <c r="F51">
        <v>97.43</v>
      </c>
      <c r="G51">
        <v>97.44</v>
      </c>
      <c r="H51">
        <v>97.69</v>
      </c>
      <c r="I51">
        <v>97.78</v>
      </c>
      <c r="J51">
        <v>97.91</v>
      </c>
      <c r="K51">
        <v>97.82</v>
      </c>
      <c r="L51">
        <v>97.75</v>
      </c>
      <c r="M51">
        <v>97.77</v>
      </c>
      <c r="N51">
        <v>98.04</v>
      </c>
      <c r="O51">
        <v>97.77</v>
      </c>
      <c r="Q51">
        <f t="shared" si="3"/>
        <v>980.19999999999993</v>
      </c>
      <c r="R51">
        <f t="shared" si="3"/>
        <v>979.30000000000007</v>
      </c>
      <c r="S51">
        <f t="shared" si="3"/>
        <v>976.7</v>
      </c>
      <c r="T51">
        <f t="shared" si="3"/>
        <v>974.30000000000007</v>
      </c>
      <c r="U51">
        <f t="shared" si="3"/>
        <v>974.4</v>
      </c>
      <c r="V51">
        <f t="shared" si="3"/>
        <v>976.9</v>
      </c>
      <c r="W51">
        <f t="shared" si="2"/>
        <v>977.8</v>
      </c>
      <c r="X51">
        <f t="shared" si="2"/>
        <v>979.09999999999991</v>
      </c>
      <c r="Y51">
        <f t="shared" si="2"/>
        <v>978.19999999999993</v>
      </c>
      <c r="Z51">
        <f t="shared" si="2"/>
        <v>977.5</v>
      </c>
      <c r="AA51">
        <f t="shared" si="2"/>
        <v>977.69999999999993</v>
      </c>
      <c r="AB51">
        <f t="shared" si="2"/>
        <v>980.40000000000009</v>
      </c>
      <c r="AC51">
        <f t="shared" si="2"/>
        <v>977.69999999999993</v>
      </c>
    </row>
    <row r="52" spans="1:29" x14ac:dyDescent="0.25">
      <c r="A52" t="s">
        <v>26</v>
      </c>
      <c r="B52">
        <v>2020</v>
      </c>
      <c r="C52">
        <v>98.21</v>
      </c>
      <c r="D52">
        <v>98.07</v>
      </c>
      <c r="E52">
        <v>97.62</v>
      </c>
      <c r="F52">
        <v>97.5</v>
      </c>
      <c r="G52">
        <v>97.59</v>
      </c>
      <c r="H52">
        <v>97.59</v>
      </c>
      <c r="I52">
        <v>97.67</v>
      </c>
      <c r="J52">
        <v>97.74</v>
      </c>
      <c r="K52">
        <v>97.81</v>
      </c>
      <c r="L52">
        <v>97.81</v>
      </c>
      <c r="M52">
        <v>97.98</v>
      </c>
      <c r="N52">
        <v>97.91</v>
      </c>
      <c r="O52">
        <v>97.79</v>
      </c>
      <c r="Q52">
        <f t="shared" si="3"/>
        <v>982.09999999999991</v>
      </c>
      <c r="R52">
        <f t="shared" si="3"/>
        <v>980.69999999999993</v>
      </c>
      <c r="S52">
        <f t="shared" si="3"/>
        <v>976.2</v>
      </c>
      <c r="T52">
        <f t="shared" si="3"/>
        <v>975</v>
      </c>
      <c r="U52">
        <f t="shared" si="3"/>
        <v>975.90000000000009</v>
      </c>
      <c r="V52">
        <f t="shared" si="3"/>
        <v>975.90000000000009</v>
      </c>
      <c r="W52">
        <f t="shared" si="2"/>
        <v>976.7</v>
      </c>
      <c r="X52">
        <f t="shared" si="2"/>
        <v>977.4</v>
      </c>
      <c r="Y52">
        <f t="shared" si="2"/>
        <v>978.1</v>
      </c>
      <c r="Z52">
        <f t="shared" si="2"/>
        <v>978.1</v>
      </c>
      <c r="AA52">
        <f t="shared" si="2"/>
        <v>979.80000000000007</v>
      </c>
      <c r="AB52">
        <f t="shared" si="2"/>
        <v>979.09999999999991</v>
      </c>
      <c r="AC52">
        <f t="shared" si="2"/>
        <v>977.90000000000009</v>
      </c>
    </row>
    <row r="53" spans="1:29" x14ac:dyDescent="0.25">
      <c r="A53" t="s">
        <v>27</v>
      </c>
      <c r="B53">
        <v>1981</v>
      </c>
      <c r="C53">
        <v>22.9</v>
      </c>
      <c r="D53">
        <v>27.15</v>
      </c>
      <c r="E53">
        <v>32.61</v>
      </c>
      <c r="F53">
        <v>36.090000000000003</v>
      </c>
      <c r="G53">
        <v>37.65</v>
      </c>
      <c r="H53">
        <v>36.270000000000003</v>
      </c>
      <c r="I53">
        <v>31.33</v>
      </c>
      <c r="J53">
        <v>31.52</v>
      </c>
      <c r="K53">
        <v>31.98</v>
      </c>
      <c r="L53">
        <v>32.57</v>
      </c>
      <c r="M53">
        <v>27.07</v>
      </c>
      <c r="N53">
        <v>25.69</v>
      </c>
      <c r="O53">
        <v>31.08</v>
      </c>
    </row>
    <row r="54" spans="1:29" x14ac:dyDescent="0.25">
      <c r="A54" t="s">
        <v>27</v>
      </c>
      <c r="B54">
        <v>1982</v>
      </c>
      <c r="C54">
        <v>27.03</v>
      </c>
      <c r="D54">
        <v>27.15</v>
      </c>
      <c r="E54">
        <v>32.39</v>
      </c>
      <c r="F54">
        <v>36.130000000000003</v>
      </c>
      <c r="G54">
        <v>37.950000000000003</v>
      </c>
      <c r="H54">
        <v>35.96</v>
      </c>
      <c r="I54">
        <v>33.79</v>
      </c>
      <c r="J54">
        <v>28.1</v>
      </c>
      <c r="K54">
        <v>29.33</v>
      </c>
      <c r="L54">
        <v>29.8</v>
      </c>
      <c r="M54">
        <v>25.23</v>
      </c>
      <c r="N54">
        <v>24.65</v>
      </c>
      <c r="O54">
        <v>30.65</v>
      </c>
    </row>
    <row r="55" spans="1:29" x14ac:dyDescent="0.25">
      <c r="A55" t="s">
        <v>27</v>
      </c>
      <c r="B55">
        <v>1983</v>
      </c>
      <c r="C55">
        <v>20.149999999999999</v>
      </c>
      <c r="D55">
        <v>27.65</v>
      </c>
      <c r="E55">
        <v>29.48</v>
      </c>
      <c r="F55">
        <v>34.299999999999997</v>
      </c>
      <c r="G55">
        <v>38.58</v>
      </c>
      <c r="H55">
        <v>35.79</v>
      </c>
      <c r="I55">
        <v>33.04</v>
      </c>
      <c r="J55">
        <v>30.88</v>
      </c>
      <c r="K55">
        <v>31.9</v>
      </c>
      <c r="L55">
        <v>30.23</v>
      </c>
      <c r="M55">
        <v>28.03</v>
      </c>
      <c r="N55">
        <v>26.62</v>
      </c>
      <c r="O55">
        <v>30.55</v>
      </c>
    </row>
    <row r="56" spans="1:29" x14ac:dyDescent="0.25">
      <c r="A56" t="s">
        <v>27</v>
      </c>
      <c r="B56">
        <v>1984</v>
      </c>
      <c r="C56">
        <v>23.27</v>
      </c>
      <c r="D56">
        <v>26.94</v>
      </c>
      <c r="E56">
        <v>33.049999999999997</v>
      </c>
      <c r="F56">
        <v>36.33</v>
      </c>
      <c r="G56">
        <v>38.19</v>
      </c>
      <c r="H56">
        <v>37.56</v>
      </c>
      <c r="I56">
        <v>33.869999999999997</v>
      </c>
      <c r="J56">
        <v>33.15</v>
      </c>
      <c r="K56">
        <v>33.5</v>
      </c>
      <c r="L56">
        <v>32.200000000000003</v>
      </c>
      <c r="M56">
        <v>28.48</v>
      </c>
      <c r="N56">
        <v>24.86</v>
      </c>
      <c r="O56">
        <v>31.79</v>
      </c>
    </row>
    <row r="57" spans="1:29" x14ac:dyDescent="0.25">
      <c r="A57" t="s">
        <v>27</v>
      </c>
      <c r="B57">
        <v>1985</v>
      </c>
      <c r="C57">
        <v>27.1</v>
      </c>
      <c r="D57">
        <v>24.7</v>
      </c>
      <c r="E57">
        <v>32.81</v>
      </c>
      <c r="F57">
        <v>33.799999999999997</v>
      </c>
      <c r="G57">
        <v>38.43</v>
      </c>
      <c r="H57">
        <v>35.4</v>
      </c>
      <c r="I57">
        <v>30.28</v>
      </c>
      <c r="J57">
        <v>30.45</v>
      </c>
      <c r="K57">
        <v>31.31</v>
      </c>
      <c r="L57">
        <v>30.68</v>
      </c>
      <c r="M57">
        <v>28.64</v>
      </c>
      <c r="N57">
        <v>24.99</v>
      </c>
      <c r="O57">
        <v>30.75</v>
      </c>
    </row>
    <row r="58" spans="1:29" x14ac:dyDescent="0.25">
      <c r="A58" t="s">
        <v>27</v>
      </c>
      <c r="B58">
        <v>1986</v>
      </c>
      <c r="C58">
        <v>24.52</v>
      </c>
      <c r="D58">
        <v>29.32</v>
      </c>
      <c r="E58">
        <v>32.729999999999997</v>
      </c>
      <c r="F58">
        <v>36.03</v>
      </c>
      <c r="G58">
        <v>36.520000000000003</v>
      </c>
      <c r="H58">
        <v>36.06</v>
      </c>
      <c r="I58">
        <v>32.799999999999997</v>
      </c>
      <c r="J58">
        <v>31.85</v>
      </c>
      <c r="K58">
        <v>31.45</v>
      </c>
      <c r="L58">
        <v>31.01</v>
      </c>
      <c r="M58">
        <v>28.37</v>
      </c>
      <c r="N58">
        <v>23.14</v>
      </c>
      <c r="O58">
        <v>31.15</v>
      </c>
    </row>
    <row r="59" spans="1:29" x14ac:dyDescent="0.25">
      <c r="A59" t="s">
        <v>27</v>
      </c>
      <c r="B59">
        <v>1987</v>
      </c>
      <c r="C59">
        <v>24.81</v>
      </c>
      <c r="D59">
        <v>28.48</v>
      </c>
      <c r="E59">
        <v>31.9</v>
      </c>
      <c r="F59">
        <v>33.82</v>
      </c>
      <c r="G59">
        <v>37.479999999999997</v>
      </c>
      <c r="H59">
        <v>34.76</v>
      </c>
      <c r="I59">
        <v>32.619999999999997</v>
      </c>
      <c r="J59">
        <v>29.44</v>
      </c>
      <c r="K59">
        <v>32.67</v>
      </c>
      <c r="L59">
        <v>31.71</v>
      </c>
      <c r="M59">
        <v>28.76</v>
      </c>
      <c r="N59">
        <v>25.83</v>
      </c>
      <c r="O59">
        <v>31.03</v>
      </c>
    </row>
    <row r="60" spans="1:29" x14ac:dyDescent="0.25">
      <c r="A60" t="s">
        <v>27</v>
      </c>
      <c r="B60">
        <v>1988</v>
      </c>
      <c r="C60">
        <v>25.39</v>
      </c>
      <c r="D60">
        <v>27.69</v>
      </c>
      <c r="E60">
        <v>32.26</v>
      </c>
      <c r="F60">
        <v>36.74</v>
      </c>
      <c r="G60">
        <v>37.090000000000003</v>
      </c>
      <c r="H60">
        <v>35.909999999999997</v>
      </c>
      <c r="I60">
        <v>30.96</v>
      </c>
      <c r="J60">
        <v>27.51</v>
      </c>
      <c r="K60">
        <v>28.73</v>
      </c>
      <c r="L60">
        <v>27.58</v>
      </c>
      <c r="M60">
        <v>27.33</v>
      </c>
      <c r="N60">
        <v>25.38</v>
      </c>
      <c r="O60">
        <v>30.21</v>
      </c>
    </row>
    <row r="61" spans="1:29" x14ac:dyDescent="0.25">
      <c r="A61" t="s">
        <v>27</v>
      </c>
      <c r="B61">
        <v>1989</v>
      </c>
      <c r="C61">
        <v>20.65</v>
      </c>
      <c r="D61">
        <v>23.84</v>
      </c>
      <c r="E61">
        <v>29.98</v>
      </c>
      <c r="F61">
        <v>35.9</v>
      </c>
      <c r="G61">
        <v>37.26</v>
      </c>
      <c r="H61">
        <v>36.08</v>
      </c>
      <c r="I61">
        <v>31.81</v>
      </c>
      <c r="J61">
        <v>30.67</v>
      </c>
      <c r="K61">
        <v>31.68</v>
      </c>
      <c r="L61">
        <v>30.95</v>
      </c>
      <c r="M61">
        <v>28.35</v>
      </c>
      <c r="N61">
        <v>25.12</v>
      </c>
      <c r="O61">
        <v>30.22</v>
      </c>
    </row>
    <row r="62" spans="1:29" x14ac:dyDescent="0.25">
      <c r="A62" t="s">
        <v>27</v>
      </c>
      <c r="B62">
        <v>1990</v>
      </c>
      <c r="C62">
        <v>26.54</v>
      </c>
      <c r="D62">
        <v>25.97</v>
      </c>
      <c r="E62">
        <v>29.62</v>
      </c>
      <c r="F62">
        <v>37.4</v>
      </c>
      <c r="G62">
        <v>38.03</v>
      </c>
      <c r="H62">
        <v>37.29</v>
      </c>
      <c r="I62">
        <v>32.049999999999997</v>
      </c>
      <c r="J62">
        <v>31.26</v>
      </c>
      <c r="K62">
        <v>32.75</v>
      </c>
      <c r="L62">
        <v>32.01</v>
      </c>
      <c r="M62">
        <v>30.84</v>
      </c>
      <c r="N62">
        <v>28.7</v>
      </c>
      <c r="O62">
        <v>31.89</v>
      </c>
    </row>
    <row r="63" spans="1:29" x14ac:dyDescent="0.25">
      <c r="A63" t="s">
        <v>27</v>
      </c>
      <c r="B63">
        <v>1991</v>
      </c>
      <c r="C63">
        <v>26.03</v>
      </c>
      <c r="D63">
        <v>30.18</v>
      </c>
      <c r="E63">
        <v>33.130000000000003</v>
      </c>
      <c r="F63">
        <v>37.049999999999997</v>
      </c>
      <c r="G63">
        <v>37.72</v>
      </c>
      <c r="H63">
        <v>37.21</v>
      </c>
      <c r="I63">
        <v>32.06</v>
      </c>
      <c r="J63">
        <v>29.45</v>
      </c>
      <c r="K63">
        <v>32.19</v>
      </c>
      <c r="L63">
        <v>31.48</v>
      </c>
      <c r="M63">
        <v>28.44</v>
      </c>
      <c r="N63">
        <v>23.85</v>
      </c>
      <c r="O63">
        <v>31.55</v>
      </c>
    </row>
    <row r="64" spans="1:29" x14ac:dyDescent="0.25">
      <c r="A64" t="s">
        <v>27</v>
      </c>
      <c r="B64">
        <v>1992</v>
      </c>
      <c r="C64">
        <v>23.29</v>
      </c>
      <c r="D64">
        <v>24.83</v>
      </c>
      <c r="E64">
        <v>32.06</v>
      </c>
      <c r="F64">
        <v>35.46</v>
      </c>
      <c r="G64">
        <v>38.76</v>
      </c>
      <c r="H64">
        <v>36.94</v>
      </c>
      <c r="I64">
        <v>32.380000000000003</v>
      </c>
      <c r="J64">
        <v>30.08</v>
      </c>
      <c r="K64">
        <v>30.52</v>
      </c>
      <c r="L64">
        <v>31.93</v>
      </c>
      <c r="M64">
        <v>27.55</v>
      </c>
      <c r="N64">
        <v>24.22</v>
      </c>
      <c r="O64">
        <v>30.68</v>
      </c>
    </row>
    <row r="65" spans="1:15" x14ac:dyDescent="0.25">
      <c r="A65" t="s">
        <v>27</v>
      </c>
      <c r="B65">
        <v>1993</v>
      </c>
      <c r="C65">
        <v>22.38</v>
      </c>
      <c r="D65">
        <v>26.59</v>
      </c>
      <c r="E65">
        <v>32.380000000000003</v>
      </c>
      <c r="F65">
        <v>36.65</v>
      </c>
      <c r="G65">
        <v>38.479999999999997</v>
      </c>
      <c r="H65">
        <v>36.71</v>
      </c>
      <c r="I65">
        <v>34.049999999999997</v>
      </c>
      <c r="J65">
        <v>30.37</v>
      </c>
      <c r="K65">
        <v>31.05</v>
      </c>
      <c r="L65">
        <v>32.229999999999997</v>
      </c>
      <c r="M65">
        <v>30.08</v>
      </c>
      <c r="N65">
        <v>25.96</v>
      </c>
      <c r="O65">
        <v>31.43</v>
      </c>
    </row>
    <row r="66" spans="1:15" x14ac:dyDescent="0.25">
      <c r="A66" t="s">
        <v>27</v>
      </c>
      <c r="B66">
        <v>1994</v>
      </c>
      <c r="C66">
        <v>25.64</v>
      </c>
      <c r="D66">
        <v>26.86</v>
      </c>
      <c r="E66">
        <v>32.15</v>
      </c>
      <c r="F66">
        <v>36.479999999999997</v>
      </c>
      <c r="G66">
        <v>37.39</v>
      </c>
      <c r="H66">
        <v>35.549999999999997</v>
      </c>
      <c r="I66">
        <v>30.64</v>
      </c>
      <c r="J66">
        <v>26.8</v>
      </c>
      <c r="K66">
        <v>27.62</v>
      </c>
      <c r="L66">
        <v>30.05</v>
      </c>
      <c r="M66">
        <v>25.52</v>
      </c>
      <c r="N66">
        <v>22.31</v>
      </c>
      <c r="O66">
        <v>29.76</v>
      </c>
    </row>
    <row r="67" spans="1:15" x14ac:dyDescent="0.25">
      <c r="A67" t="s">
        <v>27</v>
      </c>
      <c r="B67">
        <v>1995</v>
      </c>
      <c r="C67">
        <v>23.33</v>
      </c>
      <c r="D67">
        <v>25.55</v>
      </c>
      <c r="E67">
        <v>32.9</v>
      </c>
      <c r="F67">
        <v>36.35</v>
      </c>
      <c r="G67">
        <v>37.700000000000003</v>
      </c>
      <c r="H67">
        <v>36.28</v>
      </c>
      <c r="I67">
        <v>31.5</v>
      </c>
      <c r="J67">
        <v>28.36</v>
      </c>
      <c r="K67">
        <v>29.77</v>
      </c>
      <c r="L67">
        <v>30.87</v>
      </c>
      <c r="M67">
        <v>27.12</v>
      </c>
      <c r="N67">
        <v>25.76</v>
      </c>
      <c r="O67">
        <v>30.48</v>
      </c>
    </row>
    <row r="68" spans="1:15" x14ac:dyDescent="0.25">
      <c r="A68" t="s">
        <v>27</v>
      </c>
      <c r="B68">
        <v>1996</v>
      </c>
      <c r="C68">
        <v>25.92</v>
      </c>
      <c r="D68">
        <v>28.76</v>
      </c>
      <c r="E68">
        <v>33.200000000000003</v>
      </c>
      <c r="F68">
        <v>36.35</v>
      </c>
      <c r="G68">
        <v>39.369999999999997</v>
      </c>
      <c r="H68">
        <v>35.83</v>
      </c>
      <c r="I68">
        <v>33.53</v>
      </c>
      <c r="J68">
        <v>30.32</v>
      </c>
      <c r="K68">
        <v>30.66</v>
      </c>
      <c r="L68">
        <v>31.15</v>
      </c>
      <c r="M68">
        <v>26.38</v>
      </c>
      <c r="N68">
        <v>25.39</v>
      </c>
      <c r="O68">
        <v>31.41</v>
      </c>
    </row>
    <row r="69" spans="1:15" x14ac:dyDescent="0.25">
      <c r="A69" t="s">
        <v>27</v>
      </c>
      <c r="B69">
        <v>1997</v>
      </c>
      <c r="C69">
        <v>25.3</v>
      </c>
      <c r="D69">
        <v>24.29</v>
      </c>
      <c r="E69">
        <v>31.46</v>
      </c>
      <c r="F69">
        <v>35.46</v>
      </c>
      <c r="G69">
        <v>35.6</v>
      </c>
      <c r="H69">
        <v>34.619999999999997</v>
      </c>
      <c r="I69">
        <v>31.7</v>
      </c>
      <c r="J69">
        <v>31.37</v>
      </c>
      <c r="K69">
        <v>32.65</v>
      </c>
      <c r="L69">
        <v>33.979999999999997</v>
      </c>
      <c r="M69">
        <v>29.79</v>
      </c>
      <c r="N69">
        <v>25.22</v>
      </c>
      <c r="O69">
        <v>30.98</v>
      </c>
    </row>
    <row r="70" spans="1:15" x14ac:dyDescent="0.25">
      <c r="A70" t="s">
        <v>27</v>
      </c>
      <c r="B70">
        <v>1998</v>
      </c>
      <c r="C70">
        <v>24.18</v>
      </c>
      <c r="D70">
        <v>28.63</v>
      </c>
      <c r="E70">
        <v>30.19</v>
      </c>
      <c r="F70">
        <v>37.619999999999997</v>
      </c>
      <c r="G70">
        <v>39.659999999999997</v>
      </c>
      <c r="H70">
        <v>37.619999999999997</v>
      </c>
      <c r="I70">
        <v>34.479999999999997</v>
      </c>
      <c r="J70">
        <v>31.44</v>
      </c>
      <c r="K70">
        <v>29.72</v>
      </c>
      <c r="L70">
        <v>32.19</v>
      </c>
      <c r="M70">
        <v>29.41</v>
      </c>
      <c r="N70">
        <v>25.9</v>
      </c>
      <c r="O70">
        <v>31.76</v>
      </c>
    </row>
    <row r="71" spans="1:15" x14ac:dyDescent="0.25">
      <c r="A71" t="s">
        <v>27</v>
      </c>
      <c r="B71">
        <v>1999</v>
      </c>
      <c r="C71">
        <v>25.33</v>
      </c>
      <c r="D71">
        <v>30.23</v>
      </c>
      <c r="E71">
        <v>33.74</v>
      </c>
      <c r="F71">
        <v>35.979999999999997</v>
      </c>
      <c r="G71">
        <v>37.450000000000003</v>
      </c>
      <c r="H71">
        <v>37.68</v>
      </c>
      <c r="I71">
        <v>32.08</v>
      </c>
      <c r="J71">
        <v>28.08</v>
      </c>
      <c r="K71">
        <v>29.08</v>
      </c>
      <c r="L71">
        <v>30.05</v>
      </c>
      <c r="M71">
        <v>28.36</v>
      </c>
      <c r="N71">
        <v>24.27</v>
      </c>
      <c r="O71">
        <v>31.01</v>
      </c>
    </row>
    <row r="72" spans="1:15" x14ac:dyDescent="0.25">
      <c r="A72" t="s">
        <v>27</v>
      </c>
      <c r="B72">
        <v>2000</v>
      </c>
      <c r="C72">
        <v>26.1</v>
      </c>
      <c r="D72">
        <v>25.5</v>
      </c>
      <c r="E72">
        <v>30.6</v>
      </c>
      <c r="F72">
        <v>36.9</v>
      </c>
      <c r="G72">
        <v>38.299999999999997</v>
      </c>
      <c r="H72">
        <v>36.79</v>
      </c>
      <c r="I72">
        <v>32.89</v>
      </c>
      <c r="J72">
        <v>31.17</v>
      </c>
      <c r="K72">
        <v>32.659999999999997</v>
      </c>
      <c r="L72">
        <v>31.44</v>
      </c>
      <c r="M72">
        <v>28.44</v>
      </c>
      <c r="N72">
        <v>24.35</v>
      </c>
      <c r="O72">
        <v>31.26</v>
      </c>
    </row>
    <row r="73" spans="1:15" x14ac:dyDescent="0.25">
      <c r="A73" t="s">
        <v>27</v>
      </c>
      <c r="B73">
        <v>2001</v>
      </c>
      <c r="C73">
        <v>23.31</v>
      </c>
      <c r="D73">
        <v>26.54</v>
      </c>
      <c r="E73">
        <v>32.22</v>
      </c>
      <c r="F73">
        <v>36.74</v>
      </c>
      <c r="G73">
        <v>37.909999999999997</v>
      </c>
      <c r="H73">
        <v>37.049999999999997</v>
      </c>
      <c r="I73">
        <v>33.369999999999997</v>
      </c>
      <c r="J73">
        <v>31.05</v>
      </c>
      <c r="K73">
        <v>31.37</v>
      </c>
      <c r="L73">
        <v>31.58</v>
      </c>
      <c r="M73">
        <v>28.47</v>
      </c>
      <c r="N73">
        <v>26.18</v>
      </c>
      <c r="O73">
        <v>31.33</v>
      </c>
    </row>
    <row r="74" spans="1:15" x14ac:dyDescent="0.25">
      <c r="A74" t="s">
        <v>27</v>
      </c>
      <c r="B74">
        <v>2002</v>
      </c>
      <c r="C74">
        <v>22.95</v>
      </c>
      <c r="D74">
        <v>27.25</v>
      </c>
      <c r="E74">
        <v>32.58</v>
      </c>
      <c r="F74">
        <v>37.76</v>
      </c>
      <c r="G74">
        <v>37.630000000000003</v>
      </c>
      <c r="H74">
        <v>38.1</v>
      </c>
      <c r="I74">
        <v>34.14</v>
      </c>
      <c r="J74">
        <v>31.55</v>
      </c>
      <c r="K74">
        <v>33.04</v>
      </c>
      <c r="L74">
        <v>32.619999999999997</v>
      </c>
      <c r="M74">
        <v>29.25</v>
      </c>
      <c r="N74">
        <v>25.38</v>
      </c>
      <c r="O74">
        <v>31.87</v>
      </c>
    </row>
    <row r="75" spans="1:15" x14ac:dyDescent="0.25">
      <c r="A75" t="s">
        <v>27</v>
      </c>
      <c r="B75">
        <v>2003</v>
      </c>
      <c r="C75">
        <v>25.07</v>
      </c>
      <c r="D75">
        <v>29.73</v>
      </c>
      <c r="E75">
        <v>32.270000000000003</v>
      </c>
      <c r="F75">
        <v>37.119999999999997</v>
      </c>
      <c r="G75">
        <v>36.590000000000003</v>
      </c>
      <c r="H75">
        <v>35.1</v>
      </c>
      <c r="I75">
        <v>32.94</v>
      </c>
      <c r="J75">
        <v>30.31</v>
      </c>
      <c r="K75">
        <v>31.63</v>
      </c>
      <c r="L75">
        <v>32.799999999999997</v>
      </c>
      <c r="M75">
        <v>29.8</v>
      </c>
      <c r="N75">
        <v>25.59</v>
      </c>
      <c r="O75">
        <v>31.58</v>
      </c>
    </row>
    <row r="76" spans="1:15" x14ac:dyDescent="0.25">
      <c r="A76" t="s">
        <v>27</v>
      </c>
      <c r="B76">
        <v>2004</v>
      </c>
      <c r="C76">
        <v>26.58</v>
      </c>
      <c r="D76">
        <v>27.1</v>
      </c>
      <c r="E76">
        <v>30.91</v>
      </c>
      <c r="F76">
        <v>36.549999999999997</v>
      </c>
      <c r="G76">
        <v>39.86</v>
      </c>
      <c r="H76">
        <v>38.5</v>
      </c>
      <c r="I76">
        <v>34.82</v>
      </c>
      <c r="J76">
        <v>31.05</v>
      </c>
      <c r="K76">
        <v>33.020000000000003</v>
      </c>
      <c r="L76">
        <v>33.49</v>
      </c>
      <c r="M76">
        <v>29.81</v>
      </c>
      <c r="N76">
        <v>26.48</v>
      </c>
      <c r="O76">
        <v>32.35</v>
      </c>
    </row>
    <row r="77" spans="1:15" x14ac:dyDescent="0.25">
      <c r="A77" t="s">
        <v>27</v>
      </c>
      <c r="B77">
        <v>2005</v>
      </c>
      <c r="C77">
        <v>24.12</v>
      </c>
      <c r="D77">
        <v>31.71</v>
      </c>
      <c r="E77">
        <v>33.840000000000003</v>
      </c>
      <c r="F77">
        <v>37.020000000000003</v>
      </c>
      <c r="G77">
        <v>37.11</v>
      </c>
      <c r="H77">
        <v>36.270000000000003</v>
      </c>
      <c r="I77">
        <v>34.04</v>
      </c>
      <c r="J77">
        <v>30.44</v>
      </c>
      <c r="K77">
        <v>31.78</v>
      </c>
      <c r="L77">
        <v>32.299999999999997</v>
      </c>
      <c r="M77">
        <v>28.83</v>
      </c>
      <c r="N77">
        <v>27.73</v>
      </c>
      <c r="O77">
        <v>32.090000000000003</v>
      </c>
    </row>
    <row r="78" spans="1:15" x14ac:dyDescent="0.25">
      <c r="A78" t="s">
        <v>27</v>
      </c>
      <c r="B78">
        <v>2006</v>
      </c>
      <c r="C78">
        <v>28.33</v>
      </c>
      <c r="D78">
        <v>31.62</v>
      </c>
      <c r="E78">
        <v>32.86</v>
      </c>
      <c r="F78">
        <v>34.85</v>
      </c>
      <c r="G78">
        <v>38.82</v>
      </c>
      <c r="H78">
        <v>37.619999999999997</v>
      </c>
      <c r="I78">
        <v>35.96</v>
      </c>
      <c r="J78">
        <v>30.6</v>
      </c>
      <c r="K78">
        <v>31.4</v>
      </c>
      <c r="L78">
        <v>33.4</v>
      </c>
      <c r="M78">
        <v>27.51</v>
      </c>
      <c r="N78">
        <v>23.51</v>
      </c>
      <c r="O78">
        <v>32.200000000000003</v>
      </c>
    </row>
    <row r="79" spans="1:15" x14ac:dyDescent="0.25">
      <c r="A79" t="s">
        <v>27</v>
      </c>
      <c r="B79">
        <v>2007</v>
      </c>
      <c r="C79">
        <v>22.56</v>
      </c>
      <c r="D79">
        <v>28.6</v>
      </c>
      <c r="E79">
        <v>31.93</v>
      </c>
      <c r="F79">
        <v>37.69</v>
      </c>
      <c r="G79">
        <v>39.33</v>
      </c>
      <c r="H79">
        <v>36.94</v>
      </c>
      <c r="I79">
        <v>32.82</v>
      </c>
      <c r="J79">
        <v>29.62</v>
      </c>
      <c r="K79">
        <v>30.05</v>
      </c>
      <c r="L79">
        <v>30.63</v>
      </c>
      <c r="M79">
        <v>29.37</v>
      </c>
      <c r="N79">
        <v>25.74</v>
      </c>
      <c r="O79">
        <v>31.27</v>
      </c>
    </row>
    <row r="80" spans="1:15" x14ac:dyDescent="0.25">
      <c r="A80" t="s">
        <v>27</v>
      </c>
      <c r="B80">
        <v>2008</v>
      </c>
      <c r="C80">
        <v>24</v>
      </c>
      <c r="D80">
        <v>25.81</v>
      </c>
      <c r="E80">
        <v>33.229999999999997</v>
      </c>
      <c r="F80">
        <v>35.71</v>
      </c>
      <c r="G80">
        <v>37.950000000000003</v>
      </c>
      <c r="H80">
        <v>37.44</v>
      </c>
      <c r="I80">
        <v>31.3</v>
      </c>
      <c r="J80">
        <v>28.96</v>
      </c>
      <c r="K80">
        <v>29.65</v>
      </c>
      <c r="L80">
        <v>29.74</v>
      </c>
      <c r="M80">
        <v>28.01</v>
      </c>
      <c r="N80">
        <v>26.63</v>
      </c>
      <c r="O80">
        <v>30.71</v>
      </c>
    </row>
    <row r="81" spans="1:15" x14ac:dyDescent="0.25">
      <c r="A81" t="s">
        <v>27</v>
      </c>
      <c r="B81">
        <v>2009</v>
      </c>
      <c r="C81">
        <v>27.26</v>
      </c>
      <c r="D81">
        <v>29.44</v>
      </c>
      <c r="E81">
        <v>32.340000000000003</v>
      </c>
      <c r="F81">
        <v>37.39</v>
      </c>
      <c r="G81">
        <v>36.83</v>
      </c>
      <c r="H81">
        <v>37.1</v>
      </c>
      <c r="I81">
        <v>33.94</v>
      </c>
      <c r="J81">
        <v>31.07</v>
      </c>
      <c r="K81">
        <v>31.37</v>
      </c>
      <c r="L81">
        <v>32.93</v>
      </c>
      <c r="M81">
        <v>29.51</v>
      </c>
      <c r="N81">
        <v>25.37</v>
      </c>
      <c r="O81">
        <v>32.049999999999997</v>
      </c>
    </row>
    <row r="82" spans="1:15" x14ac:dyDescent="0.25">
      <c r="A82" t="s">
        <v>27</v>
      </c>
      <c r="B82">
        <v>2010</v>
      </c>
      <c r="C82">
        <v>26.15</v>
      </c>
      <c r="D82">
        <v>30.87</v>
      </c>
      <c r="E82">
        <v>31.86</v>
      </c>
      <c r="F82">
        <v>37.19</v>
      </c>
      <c r="G82">
        <v>39.619999999999997</v>
      </c>
      <c r="H82">
        <v>37.01</v>
      </c>
      <c r="I82">
        <v>31.4</v>
      </c>
      <c r="J82">
        <v>27.78</v>
      </c>
      <c r="K82">
        <v>28.77</v>
      </c>
      <c r="L82">
        <v>31.12</v>
      </c>
      <c r="M82">
        <v>29.08</v>
      </c>
      <c r="N82">
        <v>24.62</v>
      </c>
      <c r="O82">
        <v>31.27</v>
      </c>
    </row>
    <row r="83" spans="1:15" x14ac:dyDescent="0.25">
      <c r="A83" t="s">
        <v>27</v>
      </c>
      <c r="B83">
        <v>2011</v>
      </c>
      <c r="C83">
        <v>23.65</v>
      </c>
      <c r="D83">
        <v>30.48</v>
      </c>
      <c r="E83">
        <v>32.25</v>
      </c>
      <c r="F83">
        <v>35.97</v>
      </c>
      <c r="G83">
        <v>37.75</v>
      </c>
      <c r="H83">
        <v>36.869999999999997</v>
      </c>
      <c r="I83">
        <v>33.299999999999997</v>
      </c>
      <c r="J83">
        <v>29.24</v>
      </c>
      <c r="K83">
        <v>28.95</v>
      </c>
      <c r="L83">
        <v>30.65</v>
      </c>
      <c r="M83">
        <v>26.62</v>
      </c>
      <c r="N83">
        <v>23.52</v>
      </c>
      <c r="O83">
        <v>30.76</v>
      </c>
    </row>
    <row r="84" spans="1:15" x14ac:dyDescent="0.25">
      <c r="A84" t="s">
        <v>27</v>
      </c>
      <c r="B84">
        <v>2012</v>
      </c>
      <c r="C84">
        <v>24.33</v>
      </c>
      <c r="D84">
        <v>29.97</v>
      </c>
      <c r="E84">
        <v>30.87</v>
      </c>
      <c r="F84">
        <v>37.380000000000003</v>
      </c>
      <c r="G84">
        <v>37.04</v>
      </c>
      <c r="H84">
        <v>34.24</v>
      </c>
      <c r="I84">
        <v>29.98</v>
      </c>
      <c r="J84">
        <v>27.26</v>
      </c>
      <c r="K84">
        <v>28.13</v>
      </c>
      <c r="L84">
        <v>30.8</v>
      </c>
      <c r="M84">
        <v>28.91</v>
      </c>
      <c r="N84">
        <v>24.51</v>
      </c>
      <c r="O84">
        <v>30.26</v>
      </c>
    </row>
    <row r="85" spans="1:15" x14ac:dyDescent="0.25">
      <c r="A85" t="s">
        <v>27</v>
      </c>
      <c r="B85">
        <v>2013</v>
      </c>
      <c r="C85">
        <v>26.53</v>
      </c>
      <c r="D85">
        <v>29.67</v>
      </c>
      <c r="E85">
        <v>34.520000000000003</v>
      </c>
      <c r="F85">
        <v>36.51</v>
      </c>
      <c r="G85">
        <v>38.4</v>
      </c>
      <c r="H85">
        <v>37.92</v>
      </c>
      <c r="I85">
        <v>33.81</v>
      </c>
      <c r="J85">
        <v>28.82</v>
      </c>
      <c r="K85">
        <v>30.31</v>
      </c>
      <c r="L85">
        <v>31.4</v>
      </c>
      <c r="M85">
        <v>29.3</v>
      </c>
      <c r="N85">
        <v>26.12</v>
      </c>
      <c r="O85">
        <v>31.94</v>
      </c>
    </row>
    <row r="86" spans="1:15" x14ac:dyDescent="0.25">
      <c r="A86" t="s">
        <v>27</v>
      </c>
      <c r="B86">
        <v>2014</v>
      </c>
      <c r="C86">
        <v>25.39</v>
      </c>
      <c r="D86">
        <v>28.15</v>
      </c>
      <c r="E86">
        <v>33.409999999999997</v>
      </c>
      <c r="F86">
        <v>37.78</v>
      </c>
      <c r="G86">
        <v>37.47</v>
      </c>
      <c r="H86">
        <v>38.83</v>
      </c>
      <c r="I86">
        <v>34.979999999999997</v>
      </c>
      <c r="J86">
        <v>28.82</v>
      </c>
      <c r="K86">
        <v>30.34</v>
      </c>
      <c r="L86">
        <v>31.82</v>
      </c>
      <c r="M86">
        <v>28.84</v>
      </c>
      <c r="N86">
        <v>25.15</v>
      </c>
      <c r="O86">
        <v>31.76</v>
      </c>
    </row>
    <row r="87" spans="1:15" x14ac:dyDescent="0.25">
      <c r="A87" t="s">
        <v>27</v>
      </c>
      <c r="B87">
        <v>2015</v>
      </c>
      <c r="C87">
        <v>22.84</v>
      </c>
      <c r="D87">
        <v>30.03</v>
      </c>
      <c r="E87">
        <v>32.76</v>
      </c>
      <c r="F87">
        <v>33.46</v>
      </c>
      <c r="G87">
        <v>38.14</v>
      </c>
      <c r="H87">
        <v>37.130000000000003</v>
      </c>
      <c r="I87">
        <v>34.78</v>
      </c>
      <c r="J87">
        <v>29.45</v>
      </c>
      <c r="K87">
        <v>29.9</v>
      </c>
      <c r="L87">
        <v>31.42</v>
      </c>
      <c r="M87">
        <v>27.94</v>
      </c>
      <c r="N87">
        <v>21.54</v>
      </c>
      <c r="O87">
        <v>30.77</v>
      </c>
    </row>
    <row r="88" spans="1:15" x14ac:dyDescent="0.25">
      <c r="A88" t="s">
        <v>27</v>
      </c>
      <c r="B88">
        <v>2016</v>
      </c>
      <c r="C88">
        <v>22.55</v>
      </c>
      <c r="D88">
        <v>26.87</v>
      </c>
      <c r="E88">
        <v>35.25</v>
      </c>
      <c r="F88">
        <v>37.380000000000003</v>
      </c>
      <c r="G88">
        <v>39.090000000000003</v>
      </c>
      <c r="H88">
        <v>35.909999999999997</v>
      </c>
      <c r="I88">
        <v>30.92</v>
      </c>
      <c r="J88">
        <v>27.94</v>
      </c>
      <c r="K88">
        <v>29.11</v>
      </c>
      <c r="L88">
        <v>30.73</v>
      </c>
      <c r="M88">
        <v>29.51</v>
      </c>
      <c r="N88">
        <v>26.5</v>
      </c>
      <c r="O88">
        <v>30.98</v>
      </c>
    </row>
    <row r="89" spans="1:15" x14ac:dyDescent="0.25">
      <c r="A89" t="s">
        <v>27</v>
      </c>
      <c r="B89">
        <v>2017</v>
      </c>
      <c r="C89">
        <v>27.14</v>
      </c>
      <c r="D89">
        <v>26.73</v>
      </c>
      <c r="E89">
        <v>32.04</v>
      </c>
      <c r="F89">
        <v>36.590000000000003</v>
      </c>
      <c r="G89">
        <v>38.28</v>
      </c>
      <c r="H89">
        <v>35.979999999999997</v>
      </c>
      <c r="I89">
        <v>31.88</v>
      </c>
      <c r="J89">
        <v>29.34</v>
      </c>
      <c r="K89">
        <v>31.07</v>
      </c>
      <c r="L89">
        <v>30.95</v>
      </c>
      <c r="M89">
        <v>28.55</v>
      </c>
      <c r="N89">
        <v>26.55</v>
      </c>
      <c r="O89">
        <v>31.28</v>
      </c>
    </row>
    <row r="90" spans="1:15" x14ac:dyDescent="0.25">
      <c r="A90" t="s">
        <v>27</v>
      </c>
      <c r="B90">
        <v>2018</v>
      </c>
      <c r="C90">
        <v>22.44</v>
      </c>
      <c r="D90">
        <v>30.65</v>
      </c>
      <c r="E90">
        <v>33.33</v>
      </c>
      <c r="F90">
        <v>36.57</v>
      </c>
      <c r="G90">
        <v>39.08</v>
      </c>
      <c r="H90">
        <v>36.159999999999997</v>
      </c>
      <c r="I90">
        <v>31.48</v>
      </c>
      <c r="J90">
        <v>28.11</v>
      </c>
      <c r="K90">
        <v>28.26</v>
      </c>
      <c r="L90">
        <v>30.57</v>
      </c>
      <c r="M90">
        <v>27.94</v>
      </c>
      <c r="N90">
        <v>24.86</v>
      </c>
      <c r="O90">
        <v>30.77</v>
      </c>
    </row>
    <row r="91" spans="1:15" x14ac:dyDescent="0.25">
      <c r="A91" t="s">
        <v>27</v>
      </c>
      <c r="B91">
        <v>2019</v>
      </c>
      <c r="C91">
        <v>25.2</v>
      </c>
      <c r="D91">
        <v>27.63</v>
      </c>
      <c r="E91">
        <v>33.549999999999997</v>
      </c>
      <c r="F91">
        <v>37.200000000000003</v>
      </c>
      <c r="G91">
        <v>38.520000000000003</v>
      </c>
      <c r="H91">
        <v>36.479999999999997</v>
      </c>
      <c r="I91">
        <v>31.42</v>
      </c>
      <c r="J91">
        <v>27.79</v>
      </c>
      <c r="K91">
        <v>29.01</v>
      </c>
      <c r="L91">
        <v>29.05</v>
      </c>
      <c r="M91">
        <v>28.27</v>
      </c>
      <c r="N91">
        <v>23.73</v>
      </c>
      <c r="O91">
        <v>30.65</v>
      </c>
    </row>
    <row r="92" spans="1:15" x14ac:dyDescent="0.25">
      <c r="A92" t="s">
        <v>27</v>
      </c>
      <c r="B92">
        <v>2020</v>
      </c>
      <c r="C92">
        <v>23.52</v>
      </c>
      <c r="D92">
        <v>26.3</v>
      </c>
      <c r="E92">
        <v>33.26</v>
      </c>
      <c r="F92">
        <v>36.76</v>
      </c>
      <c r="G92">
        <v>38.32</v>
      </c>
      <c r="H92">
        <v>38.619999999999997</v>
      </c>
      <c r="I92">
        <v>31.98</v>
      </c>
      <c r="J92">
        <v>27.07</v>
      </c>
      <c r="K92">
        <v>27.51</v>
      </c>
      <c r="L92">
        <v>26.07</v>
      </c>
      <c r="M92">
        <v>23.44</v>
      </c>
      <c r="N92">
        <v>24.96</v>
      </c>
      <c r="O92">
        <v>29.82</v>
      </c>
    </row>
    <row r="93" spans="1:15" x14ac:dyDescent="0.25">
      <c r="A93" t="s">
        <v>28</v>
      </c>
      <c r="B93">
        <v>1981</v>
      </c>
      <c r="C93">
        <v>19.440000000000001</v>
      </c>
      <c r="D93">
        <v>14.12</v>
      </c>
      <c r="E93">
        <v>14.06</v>
      </c>
      <c r="F93">
        <v>19.940000000000001</v>
      </c>
      <c r="G93">
        <v>34.69</v>
      </c>
      <c r="H93">
        <v>38</v>
      </c>
      <c r="I93">
        <v>59.25</v>
      </c>
      <c r="J93">
        <v>59.25</v>
      </c>
      <c r="K93">
        <v>54.75</v>
      </c>
      <c r="L93">
        <v>35.69</v>
      </c>
      <c r="M93">
        <v>20.25</v>
      </c>
      <c r="N93">
        <v>15.25</v>
      </c>
      <c r="O93">
        <v>32.19</v>
      </c>
    </row>
    <row r="94" spans="1:15" x14ac:dyDescent="0.25">
      <c r="A94" t="s">
        <v>28</v>
      </c>
      <c r="B94">
        <v>1982</v>
      </c>
      <c r="C94">
        <v>19.12</v>
      </c>
      <c r="D94">
        <v>14.5</v>
      </c>
      <c r="E94">
        <v>13.94</v>
      </c>
      <c r="F94">
        <v>17.5</v>
      </c>
      <c r="G94">
        <v>32.06</v>
      </c>
      <c r="H94">
        <v>41.75</v>
      </c>
      <c r="I94">
        <v>50.44</v>
      </c>
      <c r="J94">
        <v>73.06</v>
      </c>
      <c r="K94">
        <v>64.62</v>
      </c>
      <c r="L94">
        <v>48.88</v>
      </c>
      <c r="M94">
        <v>24.12</v>
      </c>
      <c r="N94">
        <v>20.38</v>
      </c>
      <c r="O94">
        <v>35.19</v>
      </c>
    </row>
    <row r="95" spans="1:15" x14ac:dyDescent="0.25">
      <c r="A95" t="s">
        <v>28</v>
      </c>
      <c r="B95">
        <v>1983</v>
      </c>
      <c r="C95">
        <v>21.94</v>
      </c>
      <c r="D95">
        <v>15.12</v>
      </c>
      <c r="E95">
        <v>12.94</v>
      </c>
      <c r="F95">
        <v>12</v>
      </c>
      <c r="G95">
        <v>28.56</v>
      </c>
      <c r="H95">
        <v>40.880000000000003</v>
      </c>
      <c r="I95">
        <v>52.75</v>
      </c>
      <c r="J95">
        <v>61.25</v>
      </c>
      <c r="K95">
        <v>53.25</v>
      </c>
      <c r="L95">
        <v>21.69</v>
      </c>
      <c r="M95">
        <v>16.940000000000001</v>
      </c>
      <c r="N95">
        <v>19.309999999999999</v>
      </c>
      <c r="O95">
        <v>29.81</v>
      </c>
    </row>
    <row r="96" spans="1:15" x14ac:dyDescent="0.25">
      <c r="A96" t="s">
        <v>28</v>
      </c>
      <c r="B96">
        <v>1984</v>
      </c>
      <c r="C96">
        <v>16.440000000000001</v>
      </c>
      <c r="D96">
        <v>13.06</v>
      </c>
      <c r="E96">
        <v>11.25</v>
      </c>
      <c r="F96">
        <v>21.12</v>
      </c>
      <c r="G96">
        <v>37.5</v>
      </c>
      <c r="H96">
        <v>32.44</v>
      </c>
      <c r="I96">
        <v>47.44</v>
      </c>
      <c r="J96">
        <v>51.44</v>
      </c>
      <c r="K96">
        <v>44.44</v>
      </c>
      <c r="L96">
        <v>29.75</v>
      </c>
      <c r="M96">
        <v>17.190000000000001</v>
      </c>
      <c r="N96">
        <v>21.38</v>
      </c>
      <c r="O96">
        <v>28.69</v>
      </c>
    </row>
    <row r="97" spans="1:15" x14ac:dyDescent="0.25">
      <c r="A97" t="s">
        <v>28</v>
      </c>
      <c r="B97">
        <v>1985</v>
      </c>
      <c r="C97">
        <v>16.309999999999999</v>
      </c>
      <c r="D97">
        <v>11.75</v>
      </c>
      <c r="E97">
        <v>16.059999999999999</v>
      </c>
      <c r="F97">
        <v>9.56</v>
      </c>
      <c r="G97">
        <v>28.94</v>
      </c>
      <c r="H97">
        <v>42.56</v>
      </c>
      <c r="I97">
        <v>60.56</v>
      </c>
      <c r="J97">
        <v>62.38</v>
      </c>
      <c r="K97">
        <v>57.31</v>
      </c>
      <c r="L97">
        <v>26.69</v>
      </c>
      <c r="M97">
        <v>17.88</v>
      </c>
      <c r="N97">
        <v>20.059999999999999</v>
      </c>
      <c r="O97">
        <v>31</v>
      </c>
    </row>
    <row r="98" spans="1:15" x14ac:dyDescent="0.25">
      <c r="A98" t="s">
        <v>28</v>
      </c>
      <c r="B98">
        <v>1986</v>
      </c>
      <c r="C98">
        <v>17.75</v>
      </c>
      <c r="D98">
        <v>10.56</v>
      </c>
      <c r="E98">
        <v>12.06</v>
      </c>
      <c r="F98">
        <v>13</v>
      </c>
      <c r="G98">
        <v>21.94</v>
      </c>
      <c r="H98">
        <v>37.44</v>
      </c>
      <c r="I98">
        <v>52.12</v>
      </c>
      <c r="J98">
        <v>56.12</v>
      </c>
      <c r="K98">
        <v>58.5</v>
      </c>
      <c r="L98">
        <v>35.380000000000003</v>
      </c>
      <c r="M98">
        <v>24.06</v>
      </c>
      <c r="N98">
        <v>20.309999999999999</v>
      </c>
      <c r="O98">
        <v>30.06</v>
      </c>
    </row>
    <row r="99" spans="1:15" x14ac:dyDescent="0.25">
      <c r="A99" t="s">
        <v>28</v>
      </c>
      <c r="B99">
        <v>1987</v>
      </c>
      <c r="C99">
        <v>16.690000000000001</v>
      </c>
      <c r="D99">
        <v>12.12</v>
      </c>
      <c r="E99">
        <v>12.81</v>
      </c>
      <c r="F99">
        <v>9.44</v>
      </c>
      <c r="G99">
        <v>20.38</v>
      </c>
      <c r="H99">
        <v>39.81</v>
      </c>
      <c r="I99">
        <v>56.5</v>
      </c>
      <c r="J99">
        <v>67.25</v>
      </c>
      <c r="K99">
        <v>52.62</v>
      </c>
      <c r="L99">
        <v>28</v>
      </c>
      <c r="M99">
        <v>20.5</v>
      </c>
      <c r="N99">
        <v>19.75</v>
      </c>
      <c r="O99">
        <v>29.81</v>
      </c>
    </row>
    <row r="100" spans="1:15" x14ac:dyDescent="0.25">
      <c r="A100" t="s">
        <v>28</v>
      </c>
      <c r="B100">
        <v>1988</v>
      </c>
      <c r="C100">
        <v>17.690000000000001</v>
      </c>
      <c r="D100">
        <v>13.19</v>
      </c>
      <c r="E100">
        <v>10.06</v>
      </c>
      <c r="F100">
        <v>16.12</v>
      </c>
      <c r="G100">
        <v>24.75</v>
      </c>
      <c r="H100">
        <v>41.06</v>
      </c>
      <c r="I100">
        <v>60.62</v>
      </c>
      <c r="J100">
        <v>75.69</v>
      </c>
      <c r="K100">
        <v>70.38</v>
      </c>
      <c r="L100">
        <v>40.31</v>
      </c>
      <c r="M100">
        <v>24.38</v>
      </c>
      <c r="N100">
        <v>24.06</v>
      </c>
      <c r="O100">
        <v>34.94</v>
      </c>
    </row>
    <row r="101" spans="1:15" x14ac:dyDescent="0.25">
      <c r="A101" t="s">
        <v>28</v>
      </c>
      <c r="B101">
        <v>1989</v>
      </c>
      <c r="C101">
        <v>20.69</v>
      </c>
      <c r="D101">
        <v>15.88</v>
      </c>
      <c r="E101">
        <v>11.44</v>
      </c>
      <c r="F101">
        <v>16.5</v>
      </c>
      <c r="G101">
        <v>29.12</v>
      </c>
      <c r="H101">
        <v>42.81</v>
      </c>
      <c r="I101">
        <v>55.94</v>
      </c>
      <c r="J101">
        <v>61.94</v>
      </c>
      <c r="K101">
        <v>57.12</v>
      </c>
      <c r="L101">
        <v>37</v>
      </c>
      <c r="M101">
        <v>19.690000000000001</v>
      </c>
      <c r="N101">
        <v>19.38</v>
      </c>
      <c r="O101">
        <v>32.380000000000003</v>
      </c>
    </row>
    <row r="102" spans="1:15" x14ac:dyDescent="0.25">
      <c r="A102" t="s">
        <v>28</v>
      </c>
      <c r="B102">
        <v>1990</v>
      </c>
      <c r="C102">
        <v>18.190000000000001</v>
      </c>
      <c r="D102">
        <v>15.12</v>
      </c>
      <c r="E102">
        <v>11.88</v>
      </c>
      <c r="F102">
        <v>17.440000000000001</v>
      </c>
      <c r="G102">
        <v>33.06</v>
      </c>
      <c r="H102">
        <v>34.69</v>
      </c>
      <c r="I102">
        <v>56.19</v>
      </c>
      <c r="J102">
        <v>59.38</v>
      </c>
      <c r="K102">
        <v>47</v>
      </c>
      <c r="L102">
        <v>26.81</v>
      </c>
      <c r="M102">
        <v>19.809999999999999</v>
      </c>
      <c r="N102">
        <v>18.059999999999999</v>
      </c>
      <c r="O102">
        <v>29.94</v>
      </c>
    </row>
    <row r="103" spans="1:15" x14ac:dyDescent="0.25">
      <c r="A103" t="s">
        <v>28</v>
      </c>
      <c r="B103">
        <v>1991</v>
      </c>
      <c r="C103">
        <v>17.62</v>
      </c>
      <c r="D103">
        <v>12.62</v>
      </c>
      <c r="E103">
        <v>12.88</v>
      </c>
      <c r="F103">
        <v>19.940000000000001</v>
      </c>
      <c r="G103">
        <v>39.94</v>
      </c>
      <c r="H103">
        <v>39.94</v>
      </c>
      <c r="I103">
        <v>56.56</v>
      </c>
      <c r="J103">
        <v>66.56</v>
      </c>
      <c r="K103">
        <v>55.19</v>
      </c>
      <c r="L103">
        <v>28.44</v>
      </c>
      <c r="M103">
        <v>19.88</v>
      </c>
      <c r="N103">
        <v>21.25</v>
      </c>
      <c r="O103">
        <v>32.75</v>
      </c>
    </row>
    <row r="104" spans="1:15" x14ac:dyDescent="0.25">
      <c r="A104" t="s">
        <v>28</v>
      </c>
      <c r="B104">
        <v>1992</v>
      </c>
      <c r="C104">
        <v>20.12</v>
      </c>
      <c r="D104">
        <v>13.75</v>
      </c>
      <c r="E104">
        <v>16.5</v>
      </c>
      <c r="F104">
        <v>23.75</v>
      </c>
      <c r="G104">
        <v>28.75</v>
      </c>
      <c r="H104">
        <v>38.69</v>
      </c>
      <c r="I104">
        <v>53.94</v>
      </c>
      <c r="J104">
        <v>62.81</v>
      </c>
      <c r="K104">
        <v>56.75</v>
      </c>
      <c r="L104">
        <v>32.75</v>
      </c>
      <c r="M104">
        <v>24.19</v>
      </c>
      <c r="N104">
        <v>20.190000000000001</v>
      </c>
      <c r="O104">
        <v>32.75</v>
      </c>
    </row>
    <row r="105" spans="1:15" x14ac:dyDescent="0.25">
      <c r="A105" t="s">
        <v>28</v>
      </c>
      <c r="B105">
        <v>1993</v>
      </c>
      <c r="C105">
        <v>19.88</v>
      </c>
      <c r="D105">
        <v>13</v>
      </c>
      <c r="E105">
        <v>12.81</v>
      </c>
      <c r="F105">
        <v>20.059999999999999</v>
      </c>
      <c r="G105">
        <v>31.81</v>
      </c>
      <c r="H105">
        <v>39.75</v>
      </c>
      <c r="I105">
        <v>48.31</v>
      </c>
      <c r="J105">
        <v>62.31</v>
      </c>
      <c r="K105">
        <v>55.94</v>
      </c>
      <c r="L105">
        <v>30.44</v>
      </c>
      <c r="M105">
        <v>18.190000000000001</v>
      </c>
      <c r="N105">
        <v>22.38</v>
      </c>
      <c r="O105">
        <v>31.38</v>
      </c>
    </row>
    <row r="106" spans="1:15" x14ac:dyDescent="0.25">
      <c r="A106" t="s">
        <v>28</v>
      </c>
      <c r="B106">
        <v>1994</v>
      </c>
      <c r="C106">
        <v>18.62</v>
      </c>
      <c r="D106">
        <v>12.06</v>
      </c>
      <c r="E106">
        <v>10.19</v>
      </c>
      <c r="F106">
        <v>18.75</v>
      </c>
      <c r="G106">
        <v>24.88</v>
      </c>
      <c r="H106">
        <v>37.69</v>
      </c>
      <c r="I106">
        <v>60.62</v>
      </c>
      <c r="J106">
        <v>79.62</v>
      </c>
      <c r="K106">
        <v>75.94</v>
      </c>
      <c r="L106">
        <v>57.5</v>
      </c>
      <c r="M106">
        <v>29.56</v>
      </c>
      <c r="N106">
        <v>26.38</v>
      </c>
      <c r="O106">
        <v>37.81</v>
      </c>
    </row>
    <row r="107" spans="1:15" x14ac:dyDescent="0.25">
      <c r="A107" t="s">
        <v>28</v>
      </c>
      <c r="B107">
        <v>1995</v>
      </c>
      <c r="C107">
        <v>20.440000000000001</v>
      </c>
      <c r="D107">
        <v>17</v>
      </c>
      <c r="E107">
        <v>14.06</v>
      </c>
      <c r="F107">
        <v>22.12</v>
      </c>
      <c r="G107">
        <v>25.31</v>
      </c>
      <c r="H107">
        <v>41.5</v>
      </c>
      <c r="I107">
        <v>59.06</v>
      </c>
      <c r="J107">
        <v>72.88</v>
      </c>
      <c r="K107">
        <v>66.88</v>
      </c>
      <c r="L107">
        <v>47.5</v>
      </c>
      <c r="M107">
        <v>24.56</v>
      </c>
      <c r="N107">
        <v>21.31</v>
      </c>
      <c r="O107">
        <v>36.19</v>
      </c>
    </row>
    <row r="108" spans="1:15" x14ac:dyDescent="0.25">
      <c r="A108" t="s">
        <v>28</v>
      </c>
      <c r="B108">
        <v>1996</v>
      </c>
      <c r="C108">
        <v>16.5</v>
      </c>
      <c r="D108">
        <v>13.81</v>
      </c>
      <c r="E108">
        <v>12.69</v>
      </c>
      <c r="F108">
        <v>16.690000000000001</v>
      </c>
      <c r="G108">
        <v>32.94</v>
      </c>
      <c r="H108">
        <v>43.12</v>
      </c>
      <c r="I108">
        <v>48.75</v>
      </c>
      <c r="J108">
        <v>62.06</v>
      </c>
      <c r="K108">
        <v>61.25</v>
      </c>
      <c r="L108">
        <v>38.31</v>
      </c>
      <c r="M108">
        <v>22.81</v>
      </c>
      <c r="N108">
        <v>18.38</v>
      </c>
      <c r="O108">
        <v>32.380000000000003</v>
      </c>
    </row>
    <row r="109" spans="1:15" x14ac:dyDescent="0.25">
      <c r="A109" t="s">
        <v>28</v>
      </c>
      <c r="B109">
        <v>1997</v>
      </c>
      <c r="C109">
        <v>16.940000000000001</v>
      </c>
      <c r="D109">
        <v>14.44</v>
      </c>
      <c r="E109">
        <v>16.309999999999999</v>
      </c>
      <c r="F109">
        <v>30.25</v>
      </c>
      <c r="G109">
        <v>37.619999999999997</v>
      </c>
      <c r="H109">
        <v>49.25</v>
      </c>
      <c r="I109">
        <v>59.12</v>
      </c>
      <c r="J109">
        <v>60.62</v>
      </c>
      <c r="K109">
        <v>54.56</v>
      </c>
      <c r="L109">
        <v>38.81</v>
      </c>
      <c r="M109">
        <v>18.690000000000001</v>
      </c>
      <c r="N109">
        <v>18.190000000000001</v>
      </c>
      <c r="O109">
        <v>34.69</v>
      </c>
    </row>
    <row r="110" spans="1:15" x14ac:dyDescent="0.25">
      <c r="A110" t="s">
        <v>28</v>
      </c>
      <c r="B110">
        <v>1998</v>
      </c>
      <c r="C110">
        <v>17.440000000000001</v>
      </c>
      <c r="D110">
        <v>15.31</v>
      </c>
      <c r="E110">
        <v>11.44</v>
      </c>
      <c r="F110">
        <v>13.69</v>
      </c>
      <c r="G110">
        <v>25.5</v>
      </c>
      <c r="H110">
        <v>37.69</v>
      </c>
      <c r="I110">
        <v>48.94</v>
      </c>
      <c r="J110">
        <v>61</v>
      </c>
      <c r="K110">
        <v>66.38</v>
      </c>
      <c r="L110">
        <v>39.44</v>
      </c>
      <c r="M110">
        <v>22.06</v>
      </c>
      <c r="N110">
        <v>23.06</v>
      </c>
      <c r="O110">
        <v>31.94</v>
      </c>
    </row>
    <row r="111" spans="1:15" x14ac:dyDescent="0.25">
      <c r="A111" t="s">
        <v>28</v>
      </c>
      <c r="B111">
        <v>1999</v>
      </c>
      <c r="C111">
        <v>18.440000000000001</v>
      </c>
      <c r="D111">
        <v>14.25</v>
      </c>
      <c r="E111">
        <v>10.06</v>
      </c>
      <c r="F111">
        <v>11.62</v>
      </c>
      <c r="G111">
        <v>17.88</v>
      </c>
      <c r="H111">
        <v>28.44</v>
      </c>
      <c r="I111">
        <v>54.75</v>
      </c>
      <c r="J111">
        <v>72.19</v>
      </c>
      <c r="K111">
        <v>66.38</v>
      </c>
      <c r="L111">
        <v>42.38</v>
      </c>
      <c r="M111">
        <v>24.38</v>
      </c>
      <c r="N111">
        <v>21.62</v>
      </c>
      <c r="O111">
        <v>32</v>
      </c>
    </row>
    <row r="112" spans="1:15" x14ac:dyDescent="0.25">
      <c r="A112" t="s">
        <v>28</v>
      </c>
      <c r="B112">
        <v>2000</v>
      </c>
      <c r="C112">
        <v>20.440000000000001</v>
      </c>
      <c r="D112">
        <v>17.559999999999999</v>
      </c>
      <c r="E112">
        <v>11.44</v>
      </c>
      <c r="F112">
        <v>10.69</v>
      </c>
      <c r="G112">
        <v>19.38</v>
      </c>
      <c r="H112">
        <v>37.619999999999997</v>
      </c>
      <c r="I112">
        <v>53.31</v>
      </c>
      <c r="J112">
        <v>58.31</v>
      </c>
      <c r="K112">
        <v>53.75</v>
      </c>
      <c r="L112">
        <v>31.38</v>
      </c>
      <c r="M112">
        <v>17.809999999999999</v>
      </c>
      <c r="N112">
        <v>20.12</v>
      </c>
      <c r="O112">
        <v>29.38</v>
      </c>
    </row>
    <row r="113" spans="1:15" x14ac:dyDescent="0.25">
      <c r="A113" t="s">
        <v>28</v>
      </c>
      <c r="B113">
        <v>2001</v>
      </c>
      <c r="C113">
        <v>16</v>
      </c>
      <c r="D113">
        <v>14</v>
      </c>
      <c r="E113">
        <v>9.44</v>
      </c>
      <c r="F113">
        <v>17.5</v>
      </c>
      <c r="G113">
        <v>24.5</v>
      </c>
      <c r="H113">
        <v>37.380000000000003</v>
      </c>
      <c r="I113">
        <v>51.62</v>
      </c>
      <c r="J113">
        <v>62.88</v>
      </c>
      <c r="K113">
        <v>57.62</v>
      </c>
      <c r="L113">
        <v>26.12</v>
      </c>
      <c r="M113">
        <v>18.25</v>
      </c>
      <c r="N113">
        <v>18.690000000000001</v>
      </c>
      <c r="O113">
        <v>29.56</v>
      </c>
    </row>
    <row r="114" spans="1:15" x14ac:dyDescent="0.25">
      <c r="A114" t="s">
        <v>28</v>
      </c>
      <c r="B114">
        <v>2002</v>
      </c>
      <c r="C114">
        <v>18.440000000000001</v>
      </c>
      <c r="D114">
        <v>14</v>
      </c>
      <c r="E114">
        <v>10.88</v>
      </c>
      <c r="F114">
        <v>17.190000000000001</v>
      </c>
      <c r="G114">
        <v>13.25</v>
      </c>
      <c r="H114">
        <v>31.12</v>
      </c>
      <c r="I114">
        <v>47.5</v>
      </c>
      <c r="J114">
        <v>59.5</v>
      </c>
      <c r="K114">
        <v>52.12</v>
      </c>
      <c r="L114">
        <v>31.19</v>
      </c>
      <c r="M114">
        <v>17.75</v>
      </c>
      <c r="N114">
        <v>17.75</v>
      </c>
      <c r="O114">
        <v>27.62</v>
      </c>
    </row>
    <row r="115" spans="1:15" x14ac:dyDescent="0.25">
      <c r="A115" t="s">
        <v>28</v>
      </c>
      <c r="B115">
        <v>2003</v>
      </c>
      <c r="C115">
        <v>14.88</v>
      </c>
      <c r="D115">
        <v>12.5</v>
      </c>
      <c r="E115">
        <v>11.12</v>
      </c>
      <c r="F115">
        <v>16</v>
      </c>
      <c r="G115">
        <v>18.940000000000001</v>
      </c>
      <c r="H115">
        <v>44.62</v>
      </c>
      <c r="I115">
        <v>53.5</v>
      </c>
      <c r="J115">
        <v>64.06</v>
      </c>
      <c r="K115">
        <v>54.06</v>
      </c>
      <c r="L115">
        <v>31.12</v>
      </c>
      <c r="M115">
        <v>19.559999999999999</v>
      </c>
      <c r="N115">
        <v>18.25</v>
      </c>
      <c r="O115">
        <v>30</v>
      </c>
    </row>
    <row r="116" spans="1:15" x14ac:dyDescent="0.25">
      <c r="A116" t="s">
        <v>28</v>
      </c>
      <c r="B116">
        <v>2004</v>
      </c>
      <c r="C116">
        <v>15.19</v>
      </c>
      <c r="D116">
        <v>13.06</v>
      </c>
      <c r="E116">
        <v>9.5</v>
      </c>
      <c r="F116">
        <v>9.44</v>
      </c>
      <c r="G116">
        <v>31.81</v>
      </c>
      <c r="H116">
        <v>32.31</v>
      </c>
      <c r="I116">
        <v>46.62</v>
      </c>
      <c r="J116">
        <v>61.06</v>
      </c>
      <c r="K116">
        <v>45.5</v>
      </c>
      <c r="L116">
        <v>23.75</v>
      </c>
      <c r="M116">
        <v>16.559999999999999</v>
      </c>
      <c r="N116">
        <v>16.440000000000001</v>
      </c>
      <c r="O116">
        <v>26.88</v>
      </c>
    </row>
    <row r="117" spans="1:15" x14ac:dyDescent="0.25">
      <c r="A117" t="s">
        <v>28</v>
      </c>
      <c r="B117">
        <v>2005</v>
      </c>
      <c r="C117">
        <v>18.12</v>
      </c>
      <c r="D117">
        <v>14.06</v>
      </c>
      <c r="E117">
        <v>10.69</v>
      </c>
      <c r="F117">
        <v>13.88</v>
      </c>
      <c r="G117">
        <v>22.12</v>
      </c>
      <c r="H117">
        <v>40.880000000000003</v>
      </c>
      <c r="I117">
        <v>50.5</v>
      </c>
      <c r="J117">
        <v>64.31</v>
      </c>
      <c r="K117">
        <v>55.69</v>
      </c>
      <c r="L117">
        <v>31</v>
      </c>
      <c r="M117">
        <v>19.25</v>
      </c>
      <c r="N117">
        <v>19.940000000000001</v>
      </c>
      <c r="O117">
        <v>30.12</v>
      </c>
    </row>
    <row r="118" spans="1:15" x14ac:dyDescent="0.25">
      <c r="A118" t="s">
        <v>28</v>
      </c>
      <c r="B118">
        <v>2006</v>
      </c>
      <c r="C118">
        <v>16.309999999999999</v>
      </c>
      <c r="D118">
        <v>13.12</v>
      </c>
      <c r="E118">
        <v>9.1199999999999992</v>
      </c>
      <c r="F118">
        <v>10.31</v>
      </c>
      <c r="G118">
        <v>25.69</v>
      </c>
      <c r="H118">
        <v>29.06</v>
      </c>
      <c r="I118">
        <v>39.44</v>
      </c>
      <c r="J118">
        <v>61.31</v>
      </c>
      <c r="K118">
        <v>57.69</v>
      </c>
      <c r="L118">
        <v>36.880000000000003</v>
      </c>
      <c r="M118">
        <v>21.75</v>
      </c>
      <c r="N118">
        <v>20.81</v>
      </c>
      <c r="O118">
        <v>28.56</v>
      </c>
    </row>
    <row r="119" spans="1:15" x14ac:dyDescent="0.25">
      <c r="A119" t="s">
        <v>28</v>
      </c>
      <c r="B119">
        <v>2007</v>
      </c>
      <c r="C119">
        <v>20.69</v>
      </c>
      <c r="D119">
        <v>13.81</v>
      </c>
      <c r="E119">
        <v>10.38</v>
      </c>
      <c r="F119">
        <v>14.25</v>
      </c>
      <c r="G119">
        <v>25.44</v>
      </c>
      <c r="H119">
        <v>39.31</v>
      </c>
      <c r="I119">
        <v>53.5</v>
      </c>
      <c r="J119">
        <v>65.94</v>
      </c>
      <c r="K119">
        <v>56.81</v>
      </c>
      <c r="L119">
        <v>28.88</v>
      </c>
      <c r="M119">
        <v>19.25</v>
      </c>
      <c r="N119">
        <v>19.690000000000001</v>
      </c>
      <c r="O119">
        <v>30.75</v>
      </c>
    </row>
    <row r="120" spans="1:15" x14ac:dyDescent="0.25">
      <c r="A120" t="s">
        <v>28</v>
      </c>
      <c r="B120">
        <v>2008</v>
      </c>
      <c r="C120">
        <v>20.38</v>
      </c>
      <c r="D120">
        <v>14.5</v>
      </c>
      <c r="E120">
        <v>9.19</v>
      </c>
      <c r="F120">
        <v>13.56</v>
      </c>
      <c r="G120">
        <v>23.94</v>
      </c>
      <c r="H120">
        <v>35.06</v>
      </c>
      <c r="I120">
        <v>57.31</v>
      </c>
      <c r="J120">
        <v>69.44</v>
      </c>
      <c r="K120">
        <v>66.12</v>
      </c>
      <c r="L120">
        <v>41.06</v>
      </c>
      <c r="M120">
        <v>20.81</v>
      </c>
      <c r="N120">
        <v>19.62</v>
      </c>
      <c r="O120">
        <v>32.69</v>
      </c>
    </row>
    <row r="121" spans="1:15" x14ac:dyDescent="0.25">
      <c r="A121" t="s">
        <v>28</v>
      </c>
      <c r="B121">
        <v>2009</v>
      </c>
      <c r="C121">
        <v>16.25</v>
      </c>
      <c r="D121">
        <v>11.12</v>
      </c>
      <c r="E121">
        <v>9.31</v>
      </c>
      <c r="F121">
        <v>22.12</v>
      </c>
      <c r="G121">
        <v>23.56</v>
      </c>
      <c r="H121">
        <v>31.69</v>
      </c>
      <c r="I121">
        <v>48.69</v>
      </c>
      <c r="J121">
        <v>60.44</v>
      </c>
      <c r="K121">
        <v>59.56</v>
      </c>
      <c r="L121">
        <v>43.25</v>
      </c>
      <c r="M121">
        <v>23</v>
      </c>
      <c r="N121">
        <v>18</v>
      </c>
      <c r="O121">
        <v>30.69</v>
      </c>
    </row>
    <row r="122" spans="1:15" x14ac:dyDescent="0.25">
      <c r="A122" t="s">
        <v>28</v>
      </c>
      <c r="B122">
        <v>2010</v>
      </c>
      <c r="C122">
        <v>17.190000000000001</v>
      </c>
      <c r="D122">
        <v>11.25</v>
      </c>
      <c r="E122">
        <v>9.8800000000000008</v>
      </c>
      <c r="F122">
        <v>14.81</v>
      </c>
      <c r="G122">
        <v>21.44</v>
      </c>
      <c r="H122">
        <v>40.56</v>
      </c>
      <c r="I122">
        <v>59.81</v>
      </c>
      <c r="J122">
        <v>75.75</v>
      </c>
      <c r="K122">
        <v>70.31</v>
      </c>
      <c r="L122">
        <v>53.81</v>
      </c>
      <c r="M122">
        <v>24.12</v>
      </c>
      <c r="N122">
        <v>20.69</v>
      </c>
      <c r="O122">
        <v>35.119999999999997</v>
      </c>
    </row>
    <row r="123" spans="1:15" x14ac:dyDescent="0.25">
      <c r="A123" t="s">
        <v>28</v>
      </c>
      <c r="B123">
        <v>2011</v>
      </c>
      <c r="C123">
        <v>20</v>
      </c>
      <c r="D123">
        <v>15.94</v>
      </c>
      <c r="E123">
        <v>10.88</v>
      </c>
      <c r="F123">
        <v>14.12</v>
      </c>
      <c r="G123">
        <v>20.81</v>
      </c>
      <c r="H123">
        <v>40.25</v>
      </c>
      <c r="I123">
        <v>50.62</v>
      </c>
      <c r="J123">
        <v>68.31</v>
      </c>
      <c r="K123">
        <v>67.88</v>
      </c>
      <c r="L123">
        <v>41.56</v>
      </c>
      <c r="M123">
        <v>19.62</v>
      </c>
      <c r="N123">
        <v>20.94</v>
      </c>
      <c r="O123">
        <v>32.69</v>
      </c>
    </row>
    <row r="124" spans="1:15" x14ac:dyDescent="0.25">
      <c r="A124" t="s">
        <v>28</v>
      </c>
      <c r="B124">
        <v>2012</v>
      </c>
      <c r="C124">
        <v>18.38</v>
      </c>
      <c r="D124">
        <v>13.12</v>
      </c>
      <c r="E124">
        <v>9.81</v>
      </c>
      <c r="F124">
        <v>14.38</v>
      </c>
      <c r="G124">
        <v>29.31</v>
      </c>
      <c r="H124">
        <v>48.62</v>
      </c>
      <c r="I124">
        <v>63.5</v>
      </c>
      <c r="J124">
        <v>77.25</v>
      </c>
      <c r="K124">
        <v>72.94</v>
      </c>
      <c r="L124">
        <v>47.44</v>
      </c>
      <c r="M124">
        <v>23.25</v>
      </c>
      <c r="N124">
        <v>22</v>
      </c>
      <c r="O124">
        <v>36.75</v>
      </c>
    </row>
    <row r="125" spans="1:15" x14ac:dyDescent="0.25">
      <c r="A125" t="s">
        <v>28</v>
      </c>
      <c r="B125">
        <v>2013</v>
      </c>
      <c r="C125">
        <v>19.190000000000001</v>
      </c>
      <c r="D125">
        <v>13.5</v>
      </c>
      <c r="E125">
        <v>10</v>
      </c>
      <c r="F125">
        <v>13.06</v>
      </c>
      <c r="G125">
        <v>22.94</v>
      </c>
      <c r="H125">
        <v>35.56</v>
      </c>
      <c r="I125">
        <v>49</v>
      </c>
      <c r="J125">
        <v>69.81</v>
      </c>
      <c r="K125">
        <v>62.38</v>
      </c>
      <c r="L125">
        <v>32.619999999999997</v>
      </c>
      <c r="M125">
        <v>18.88</v>
      </c>
      <c r="N125">
        <v>20.440000000000001</v>
      </c>
      <c r="O125">
        <v>30.75</v>
      </c>
    </row>
    <row r="126" spans="1:15" x14ac:dyDescent="0.25">
      <c r="A126" t="s">
        <v>28</v>
      </c>
      <c r="B126">
        <v>2014</v>
      </c>
      <c r="C126">
        <v>15.62</v>
      </c>
      <c r="D126">
        <v>12.25</v>
      </c>
      <c r="E126">
        <v>13.88</v>
      </c>
      <c r="F126">
        <v>19.5</v>
      </c>
      <c r="G126">
        <v>26.88</v>
      </c>
      <c r="H126">
        <v>34.75</v>
      </c>
      <c r="I126">
        <v>45.44</v>
      </c>
      <c r="J126">
        <v>68.44</v>
      </c>
      <c r="K126">
        <v>60.94</v>
      </c>
      <c r="L126">
        <v>40.119999999999997</v>
      </c>
      <c r="M126">
        <v>20.38</v>
      </c>
      <c r="N126">
        <v>19.940000000000001</v>
      </c>
      <c r="O126">
        <v>31.62</v>
      </c>
    </row>
    <row r="127" spans="1:15" x14ac:dyDescent="0.25">
      <c r="A127" t="s">
        <v>28</v>
      </c>
      <c r="B127">
        <v>2015</v>
      </c>
      <c r="C127">
        <v>17.440000000000001</v>
      </c>
      <c r="D127">
        <v>12.19</v>
      </c>
      <c r="E127">
        <v>12.19</v>
      </c>
      <c r="F127">
        <v>9.6199999999999992</v>
      </c>
      <c r="G127">
        <v>17.309999999999999</v>
      </c>
      <c r="H127">
        <v>38.619999999999997</v>
      </c>
      <c r="I127">
        <v>47.75</v>
      </c>
      <c r="J127">
        <v>67.31</v>
      </c>
      <c r="K127">
        <v>65.94</v>
      </c>
      <c r="L127">
        <v>42.12</v>
      </c>
      <c r="M127">
        <v>23.56</v>
      </c>
      <c r="N127">
        <v>25.94</v>
      </c>
      <c r="O127">
        <v>31.81</v>
      </c>
    </row>
    <row r="128" spans="1:15" x14ac:dyDescent="0.25">
      <c r="A128" t="s">
        <v>28</v>
      </c>
      <c r="B128">
        <v>2016</v>
      </c>
      <c r="C128">
        <v>18.88</v>
      </c>
      <c r="D128">
        <v>13.88</v>
      </c>
      <c r="E128">
        <v>16.809999999999999</v>
      </c>
      <c r="F128">
        <v>11.88</v>
      </c>
      <c r="G128">
        <v>26.62</v>
      </c>
      <c r="H128">
        <v>43.31</v>
      </c>
      <c r="I128">
        <v>63.31</v>
      </c>
      <c r="J128">
        <v>75.25</v>
      </c>
      <c r="K128">
        <v>69.5</v>
      </c>
      <c r="L128">
        <v>37.06</v>
      </c>
      <c r="M128">
        <v>22.19</v>
      </c>
      <c r="N128">
        <v>19.940000000000001</v>
      </c>
      <c r="O128">
        <v>35</v>
      </c>
    </row>
    <row r="129" spans="1:15" x14ac:dyDescent="0.25">
      <c r="A129" t="s">
        <v>28</v>
      </c>
      <c r="B129">
        <v>2017</v>
      </c>
      <c r="C129">
        <v>17.309999999999999</v>
      </c>
      <c r="D129">
        <v>11.5</v>
      </c>
      <c r="E129">
        <v>11.06</v>
      </c>
      <c r="F129">
        <v>13.62</v>
      </c>
      <c r="G129">
        <v>28</v>
      </c>
      <c r="H129">
        <v>44.5</v>
      </c>
      <c r="I129">
        <v>58.38</v>
      </c>
      <c r="J129">
        <v>68.75</v>
      </c>
      <c r="K129">
        <v>60.75</v>
      </c>
      <c r="L129">
        <v>28.31</v>
      </c>
      <c r="M129">
        <v>18.5</v>
      </c>
      <c r="N129">
        <v>21.06</v>
      </c>
      <c r="O129">
        <v>31.94</v>
      </c>
    </row>
    <row r="130" spans="1:15" x14ac:dyDescent="0.25">
      <c r="A130" t="s">
        <v>28</v>
      </c>
      <c r="B130">
        <v>2018</v>
      </c>
      <c r="C130">
        <v>17.12</v>
      </c>
      <c r="D130">
        <v>14.5</v>
      </c>
      <c r="E130">
        <v>8.56</v>
      </c>
      <c r="F130">
        <v>12.56</v>
      </c>
      <c r="G130">
        <v>31.38</v>
      </c>
      <c r="H130">
        <v>42.38</v>
      </c>
      <c r="I130">
        <v>59</v>
      </c>
      <c r="J130">
        <v>74.75</v>
      </c>
      <c r="K130">
        <v>73.69</v>
      </c>
      <c r="L130">
        <v>49.69</v>
      </c>
      <c r="M130">
        <v>23.5</v>
      </c>
      <c r="N130">
        <v>23.56</v>
      </c>
      <c r="O130">
        <v>36.06</v>
      </c>
    </row>
    <row r="131" spans="1:15" x14ac:dyDescent="0.25">
      <c r="A131" t="s">
        <v>28</v>
      </c>
      <c r="B131">
        <v>2019</v>
      </c>
      <c r="C131">
        <v>16</v>
      </c>
      <c r="D131">
        <v>14.5</v>
      </c>
      <c r="E131">
        <v>12.69</v>
      </c>
      <c r="F131">
        <v>12.06</v>
      </c>
      <c r="G131">
        <v>28.06</v>
      </c>
      <c r="H131">
        <v>43.44</v>
      </c>
      <c r="I131">
        <v>60.81</v>
      </c>
      <c r="J131">
        <v>76.19</v>
      </c>
      <c r="K131">
        <v>67.81</v>
      </c>
      <c r="L131">
        <v>63.25</v>
      </c>
      <c r="M131">
        <v>32.619999999999997</v>
      </c>
      <c r="N131">
        <v>22.88</v>
      </c>
      <c r="O131">
        <v>37.69</v>
      </c>
    </row>
    <row r="132" spans="1:15" x14ac:dyDescent="0.25">
      <c r="A132" t="s">
        <v>28</v>
      </c>
      <c r="B132">
        <v>2020</v>
      </c>
      <c r="C132">
        <v>21.12</v>
      </c>
      <c r="D132">
        <v>16.62</v>
      </c>
      <c r="E132">
        <v>14.38</v>
      </c>
      <c r="F132">
        <v>14.12</v>
      </c>
      <c r="G132">
        <v>26.12</v>
      </c>
      <c r="H132">
        <v>34.69</v>
      </c>
      <c r="I132">
        <v>59.25</v>
      </c>
      <c r="J132">
        <v>80.5</v>
      </c>
      <c r="K132">
        <v>77.25</v>
      </c>
      <c r="L132">
        <v>61.94</v>
      </c>
      <c r="M132">
        <v>45.25</v>
      </c>
      <c r="N132">
        <v>30.19</v>
      </c>
      <c r="O132">
        <v>40.25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K1" workbookViewId="0">
      <selection activeCell="L1" sqref="L1:U5"/>
    </sheetView>
  </sheetViews>
  <sheetFormatPr defaultRowHeight="15" x14ac:dyDescent="0.25"/>
  <sheetData>
    <row r="1" spans="1:2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46</v>
      </c>
      <c r="U1" t="s">
        <v>47</v>
      </c>
    </row>
    <row r="2" spans="1:21" x14ac:dyDescent="0.25">
      <c r="A2" s="1">
        <v>1981</v>
      </c>
      <c r="B2">
        <v>297.80916666666661</v>
      </c>
      <c r="C2">
        <v>31.044848940193216</v>
      </c>
      <c r="D2">
        <v>88.100000000000009</v>
      </c>
      <c r="E2">
        <v>27.299015284231512</v>
      </c>
      <c r="F2">
        <v>996.41666666666663</v>
      </c>
      <c r="G2">
        <v>375.05414166848135</v>
      </c>
      <c r="H2">
        <v>17.52210022373233</v>
      </c>
      <c r="I2" s="6">
        <v>295.12613041569625</v>
      </c>
      <c r="J2">
        <v>349.19585551538529</v>
      </c>
      <c r="K2">
        <v>298.11328649051347</v>
      </c>
      <c r="L2">
        <f>(1+1.645*(38)^0.5)/39</f>
        <v>0.28565284704830685</v>
      </c>
      <c r="M2">
        <f t="shared" ref="M2:U2" si="0">(1+1.645*(38)^0.5)/39</f>
        <v>0.28565284704830685</v>
      </c>
      <c r="N2">
        <f t="shared" si="0"/>
        <v>0.28565284704830685</v>
      </c>
      <c r="O2">
        <f t="shared" si="0"/>
        <v>0.28565284704830685</v>
      </c>
      <c r="P2">
        <f t="shared" si="0"/>
        <v>0.28565284704830685</v>
      </c>
      <c r="Q2">
        <f t="shared" si="0"/>
        <v>0.28565284704830685</v>
      </c>
      <c r="R2">
        <f t="shared" si="0"/>
        <v>0.28565284704830685</v>
      </c>
      <c r="S2">
        <f t="shared" si="0"/>
        <v>0.28565284704830685</v>
      </c>
      <c r="T2">
        <f t="shared" si="0"/>
        <v>0.28565284704830685</v>
      </c>
      <c r="U2">
        <f t="shared" si="0"/>
        <v>0.28565284704830685</v>
      </c>
    </row>
    <row r="3" spans="1:21" x14ac:dyDescent="0.25">
      <c r="A3" s="1">
        <v>1982</v>
      </c>
      <c r="B3">
        <v>297.44749999999999</v>
      </c>
      <c r="C3">
        <v>30.373541389299003</v>
      </c>
      <c r="D3">
        <v>89.864999999999995</v>
      </c>
      <c r="E3">
        <v>27.255807296870525</v>
      </c>
      <c r="F3">
        <v>996.35</v>
      </c>
      <c r="G3">
        <v>375.45040730873353</v>
      </c>
      <c r="H3">
        <v>17.494294797350083</v>
      </c>
      <c r="I3" s="6">
        <v>295.19183821164341</v>
      </c>
      <c r="J3">
        <v>348.67402951472565</v>
      </c>
      <c r="K3">
        <v>297.75697826531956</v>
      </c>
      <c r="L3">
        <f>CORREL(B2:B41,B3:B42)</f>
        <v>0.50003572680836383</v>
      </c>
      <c r="M3">
        <f t="shared" ref="M3:U3" si="1">CORREL(C2:C41,C3:C42)</f>
        <v>0.43567992071584039</v>
      </c>
      <c r="N3">
        <f t="shared" si="1"/>
        <v>-2.7753038680728825E-2</v>
      </c>
      <c r="O3">
        <f t="shared" si="1"/>
        <v>0.73756434811018068</v>
      </c>
      <c r="P3">
        <f t="shared" si="1"/>
        <v>0.39590013023751486</v>
      </c>
      <c r="Q3">
        <f t="shared" si="1"/>
        <v>0.69066065817821154</v>
      </c>
      <c r="R3">
        <f t="shared" si="1"/>
        <v>0.72471484028562261</v>
      </c>
      <c r="S3">
        <f t="shared" si="1"/>
        <v>0.66862584207814879</v>
      </c>
      <c r="T3">
        <f t="shared" si="1"/>
        <v>0.73032475434071498</v>
      </c>
      <c r="U3">
        <f t="shared" si="1"/>
        <v>0.5119014013722506</v>
      </c>
    </row>
    <row r="4" spans="1:21" x14ac:dyDescent="0.25">
      <c r="A4" s="1">
        <v>1983</v>
      </c>
      <c r="B4">
        <v>298.38083333333333</v>
      </c>
      <c r="C4">
        <v>32.39910006840099</v>
      </c>
      <c r="D4">
        <v>85.375</v>
      </c>
      <c r="E4">
        <v>27.194592847246696</v>
      </c>
      <c r="F4">
        <v>996.76666666666677</v>
      </c>
      <c r="G4">
        <v>373.75664841716429</v>
      </c>
      <c r="H4">
        <v>17.448782387786114</v>
      </c>
      <c r="I4" s="6">
        <v>294.89590714408126</v>
      </c>
      <c r="J4">
        <v>349.67021844278742</v>
      </c>
      <c r="K4">
        <v>298.65643219034013</v>
      </c>
      <c r="L4">
        <f>(-1-1.645*(38)^0.5)/39</f>
        <v>-0.28565284704830685</v>
      </c>
      <c r="M4">
        <f t="shared" ref="M4:U4" si="2">(-1-1.645*(38)^0.5)/39</f>
        <v>-0.28565284704830685</v>
      </c>
      <c r="N4">
        <f t="shared" si="2"/>
        <v>-0.28565284704830685</v>
      </c>
      <c r="O4">
        <f t="shared" si="2"/>
        <v>-0.28565284704830685</v>
      </c>
      <c r="P4">
        <f t="shared" si="2"/>
        <v>-0.28565284704830685</v>
      </c>
      <c r="Q4">
        <f t="shared" si="2"/>
        <v>-0.28565284704830685</v>
      </c>
      <c r="R4">
        <f t="shared" si="2"/>
        <v>-0.28565284704830685</v>
      </c>
      <c r="S4">
        <f t="shared" si="2"/>
        <v>-0.28565284704830685</v>
      </c>
      <c r="T4">
        <f t="shared" si="2"/>
        <v>-0.28565284704830685</v>
      </c>
      <c r="U4">
        <f t="shared" si="2"/>
        <v>-0.28565284704830685</v>
      </c>
    </row>
    <row r="5" spans="1:21" x14ac:dyDescent="0.25">
      <c r="A5" s="1">
        <v>1984</v>
      </c>
      <c r="B5">
        <v>297.47166666666664</v>
      </c>
      <c r="C5">
        <v>30.404455886720427</v>
      </c>
      <c r="D5">
        <v>88.884166666666658</v>
      </c>
      <c r="E5">
        <v>27.028971677738166</v>
      </c>
      <c r="F5">
        <v>995.70833333333337</v>
      </c>
      <c r="G5">
        <v>374.27177070196666</v>
      </c>
      <c r="H5">
        <v>17.357327395424253</v>
      </c>
      <c r="I5" s="6">
        <v>294.99000852428873</v>
      </c>
      <c r="J5">
        <v>348.37797841171999</v>
      </c>
      <c r="K5">
        <v>297.83550398286502</v>
      </c>
      <c r="L5" s="10" t="str">
        <f>IF(L4&lt;=L3&lt;=L2,"FALSE",IF(L3&lt;=L4,"TRUE",IF(L3&gt;=L2,"TRUE")))</f>
        <v>TRUE</v>
      </c>
      <c r="M5" s="10" t="str">
        <f t="shared" ref="M5:U5" si="3">IF(M4&lt;=M3&lt;=M2,"FALSE",IF(M3&lt;=M4,"TRUE",IF(M3&gt;=M2,"TRUE")))</f>
        <v>TRUE</v>
      </c>
      <c r="N5" s="11" t="b">
        <f t="shared" si="3"/>
        <v>0</v>
      </c>
      <c r="O5" s="10" t="str">
        <f t="shared" si="3"/>
        <v>TRUE</v>
      </c>
      <c r="P5" s="10" t="str">
        <f t="shared" si="3"/>
        <v>TRUE</v>
      </c>
      <c r="Q5" s="10" t="str">
        <f t="shared" si="3"/>
        <v>TRUE</v>
      </c>
      <c r="R5" s="10" t="str">
        <f t="shared" si="3"/>
        <v>TRUE</v>
      </c>
      <c r="S5" s="10" t="str">
        <f t="shared" si="3"/>
        <v>TRUE</v>
      </c>
      <c r="T5" s="10" t="str">
        <f t="shared" si="3"/>
        <v>TRUE</v>
      </c>
      <c r="U5" s="10" t="str">
        <f t="shared" si="3"/>
        <v>TRUE</v>
      </c>
    </row>
    <row r="6" spans="1:21" x14ac:dyDescent="0.25">
      <c r="A6" s="1">
        <v>1985</v>
      </c>
      <c r="B6">
        <v>297.72833333333335</v>
      </c>
      <c r="C6">
        <v>30.909036057888773</v>
      </c>
      <c r="D6">
        <v>87.427499999999995</v>
      </c>
      <c r="E6">
        <v>26.905763047987524</v>
      </c>
      <c r="F6">
        <v>996.10833333333323</v>
      </c>
      <c r="G6">
        <v>373.46566773489252</v>
      </c>
      <c r="H6">
        <v>17.268158090247777</v>
      </c>
      <c r="I6" s="6">
        <v>294.84944291285137</v>
      </c>
      <c r="J6">
        <v>348.38041938758107</v>
      </c>
      <c r="K6">
        <v>298.05869497058171</v>
      </c>
    </row>
    <row r="7" spans="1:21" x14ac:dyDescent="0.25">
      <c r="A7" s="1">
        <v>1986</v>
      </c>
      <c r="B7">
        <v>297.48333333333335</v>
      </c>
      <c r="C7">
        <v>30.440470707319793</v>
      </c>
      <c r="D7">
        <v>89.004166666666663</v>
      </c>
      <c r="E7">
        <v>27.062642297134733</v>
      </c>
      <c r="F7">
        <v>996.68333333333328</v>
      </c>
      <c r="G7">
        <v>374.6544085562432</v>
      </c>
      <c r="H7">
        <v>17.361539146513717</v>
      </c>
      <c r="I7" s="6">
        <v>295.03280235357624</v>
      </c>
      <c r="J7">
        <v>348.29929625365622</v>
      </c>
      <c r="K7">
        <v>297.7645663989714</v>
      </c>
    </row>
    <row r="8" spans="1:21" x14ac:dyDescent="0.25">
      <c r="A8" s="1">
        <v>1987</v>
      </c>
      <c r="B8">
        <v>298.02666666666664</v>
      </c>
      <c r="C8">
        <v>31.424352733300385</v>
      </c>
      <c r="D8">
        <v>89.943333333333342</v>
      </c>
      <c r="E8">
        <v>28.251882849398708</v>
      </c>
      <c r="F8">
        <v>996.42500000000007</v>
      </c>
      <c r="G8">
        <v>378.72234658931797</v>
      </c>
      <c r="H8">
        <v>18.150766544899088</v>
      </c>
      <c r="I8" s="6">
        <v>295.78466333998637</v>
      </c>
      <c r="J8">
        <v>351.3008347484336</v>
      </c>
      <c r="K8">
        <v>298.33004396004026</v>
      </c>
    </row>
    <row r="9" spans="1:21" x14ac:dyDescent="0.25">
      <c r="A9" s="1">
        <v>1988</v>
      </c>
      <c r="B9">
        <v>298.07499999999999</v>
      </c>
      <c r="C9">
        <v>31.54516675847297</v>
      </c>
      <c r="D9">
        <v>89.805833333333339</v>
      </c>
      <c r="E9">
        <v>28.290155015175191</v>
      </c>
      <c r="F9">
        <v>996.01666666666677</v>
      </c>
      <c r="G9">
        <v>378.68514665101947</v>
      </c>
      <c r="H9">
        <v>18.184156405909487</v>
      </c>
      <c r="I9" s="6">
        <v>295.79784362506757</v>
      </c>
      <c r="J9">
        <v>351.50874755300742</v>
      </c>
      <c r="K9">
        <v>298.41334910743979</v>
      </c>
    </row>
    <row r="10" spans="1:21" x14ac:dyDescent="0.25">
      <c r="A10" s="1">
        <v>1989</v>
      </c>
      <c r="B10">
        <v>297.90499999999992</v>
      </c>
      <c r="C10">
        <v>31.240703984409809</v>
      </c>
      <c r="D10">
        <v>86.234166666666667</v>
      </c>
      <c r="E10">
        <v>26.831071627577412</v>
      </c>
      <c r="F10">
        <v>996.24166666666679</v>
      </c>
      <c r="G10">
        <v>372.88855883892546</v>
      </c>
      <c r="H10">
        <v>17.218687369247235</v>
      </c>
      <c r="I10" s="6">
        <v>294.71056718526</v>
      </c>
      <c r="J10">
        <v>348.44963127225225</v>
      </c>
      <c r="K10">
        <v>298.22417076598776</v>
      </c>
    </row>
    <row r="11" spans="1:21" x14ac:dyDescent="0.25">
      <c r="A11" s="1">
        <v>1990</v>
      </c>
      <c r="B11">
        <v>298.52999999999997</v>
      </c>
      <c r="C11">
        <v>32.490629484111494</v>
      </c>
      <c r="D11">
        <v>86.96833333333332</v>
      </c>
      <c r="E11">
        <v>28.052055022835535</v>
      </c>
      <c r="F11">
        <v>996.4</v>
      </c>
      <c r="G11">
        <v>377.04166776561169</v>
      </c>
      <c r="H11">
        <v>18.019442855648972</v>
      </c>
      <c r="I11" s="6">
        <v>295.51765332809174</v>
      </c>
      <c r="J11">
        <v>351.54582179225395</v>
      </c>
      <c r="K11">
        <v>298.83640087211887</v>
      </c>
    </row>
    <row r="12" spans="1:21" x14ac:dyDescent="0.25">
      <c r="A12" s="1">
        <v>1991</v>
      </c>
      <c r="B12">
        <v>298.03666666666663</v>
      </c>
      <c r="C12">
        <v>31.460932994203301</v>
      </c>
      <c r="D12">
        <v>89.068333333333328</v>
      </c>
      <c r="E12">
        <v>28.009089979825081</v>
      </c>
      <c r="F12">
        <v>996.44999999999982</v>
      </c>
      <c r="G12">
        <v>377.67314794589697</v>
      </c>
      <c r="H12">
        <v>17.99091281426659</v>
      </c>
      <c r="I12" s="6">
        <v>295.59289257595157</v>
      </c>
      <c r="J12">
        <v>350.85121480935732</v>
      </c>
      <c r="K12">
        <v>298.33818754760051</v>
      </c>
    </row>
    <row r="13" spans="1:21" x14ac:dyDescent="0.25">
      <c r="A13" s="1">
        <v>1992</v>
      </c>
      <c r="B13">
        <v>297.85583333333329</v>
      </c>
      <c r="C13">
        <v>31.181652402803902</v>
      </c>
      <c r="D13">
        <v>87.260833333333338</v>
      </c>
      <c r="E13">
        <v>27.080010936166232</v>
      </c>
      <c r="F13">
        <v>996.52500000000009</v>
      </c>
      <c r="G13">
        <v>374.07862640770401</v>
      </c>
      <c r="H13">
        <v>17.377555883470375</v>
      </c>
      <c r="I13" s="6">
        <v>294.92568339003327</v>
      </c>
      <c r="J13">
        <v>348.82995364095081</v>
      </c>
      <c r="K13">
        <v>298.15108610951961</v>
      </c>
    </row>
    <row r="14" spans="1:21" x14ac:dyDescent="0.25">
      <c r="A14" s="1">
        <v>1993</v>
      </c>
      <c r="B14">
        <v>298.05166666666668</v>
      </c>
      <c r="C14">
        <v>31.511837711159576</v>
      </c>
      <c r="D14">
        <v>88.265833333333333</v>
      </c>
      <c r="E14">
        <v>27.734802143904449</v>
      </c>
      <c r="F14">
        <v>996.35</v>
      </c>
      <c r="G14">
        <v>376.47845516439014</v>
      </c>
      <c r="H14">
        <v>17.811944070943461</v>
      </c>
      <c r="I14" s="6">
        <v>295.37766262238443</v>
      </c>
      <c r="J14">
        <v>350.35399467273572</v>
      </c>
      <c r="K14">
        <v>298.36172490648886</v>
      </c>
    </row>
    <row r="15" spans="1:21" x14ac:dyDescent="0.25">
      <c r="A15" s="1">
        <v>1994</v>
      </c>
      <c r="B15">
        <v>297.96333333333331</v>
      </c>
      <c r="C15">
        <v>31.334370519834753</v>
      </c>
      <c r="D15">
        <v>88.706666666666663</v>
      </c>
      <c r="E15">
        <v>27.73956666903479</v>
      </c>
      <c r="F15">
        <v>996.34166666666681</v>
      </c>
      <c r="G15">
        <v>376.64107760200113</v>
      </c>
      <c r="H15">
        <v>17.814439983975749</v>
      </c>
      <c r="I15" s="6">
        <v>295.41499912388718</v>
      </c>
      <c r="J15">
        <v>350.25029920523292</v>
      </c>
      <c r="K15">
        <v>298.27400601435716</v>
      </c>
    </row>
    <row r="16" spans="1:21" x14ac:dyDescent="0.25">
      <c r="A16" s="1">
        <v>1995</v>
      </c>
      <c r="B16">
        <v>298.19749999999999</v>
      </c>
      <c r="C16">
        <v>31.76443538295625</v>
      </c>
      <c r="D16">
        <v>87.430833333333339</v>
      </c>
      <c r="E16">
        <v>27.700260744794104</v>
      </c>
      <c r="F16">
        <v>996.06666666666661</v>
      </c>
      <c r="G16">
        <v>376.03151796414636</v>
      </c>
      <c r="H16">
        <v>17.795823379746672</v>
      </c>
      <c r="I16" s="6">
        <v>295.29650971346865</v>
      </c>
      <c r="J16">
        <v>350.51615999832865</v>
      </c>
      <c r="K16">
        <v>298.531679561462</v>
      </c>
    </row>
    <row r="17" spans="1:11" x14ac:dyDescent="0.25">
      <c r="A17" s="1">
        <v>1996</v>
      </c>
      <c r="B17">
        <v>297.98250000000002</v>
      </c>
      <c r="C17">
        <v>31.382116648523304</v>
      </c>
      <c r="D17">
        <v>88.999166666666682</v>
      </c>
      <c r="E17">
        <v>27.875242166674667</v>
      </c>
      <c r="F17">
        <v>995.95000000000016</v>
      </c>
      <c r="G17">
        <v>377.06986591534229</v>
      </c>
      <c r="H17">
        <v>17.911566730796505</v>
      </c>
      <c r="I17" s="6">
        <v>295.51328144429505</v>
      </c>
      <c r="J17">
        <v>350.60401083694006</v>
      </c>
      <c r="K17">
        <v>298.32665996651883</v>
      </c>
    </row>
    <row r="18" spans="1:11" x14ac:dyDescent="0.25">
      <c r="A18" s="1">
        <v>1997</v>
      </c>
      <c r="B18">
        <v>298.25249999999994</v>
      </c>
      <c r="C18">
        <v>31.884213702185249</v>
      </c>
      <c r="D18">
        <v>86.708333333333329</v>
      </c>
      <c r="E18">
        <v>27.512035010436495</v>
      </c>
      <c r="F18">
        <v>996.57500000000016</v>
      </c>
      <c r="G18">
        <v>375.29879914159454</v>
      </c>
      <c r="H18">
        <v>17.661647299853602</v>
      </c>
      <c r="I18" s="6">
        <v>295.14063264163332</v>
      </c>
      <c r="J18">
        <v>350.13174157509508</v>
      </c>
      <c r="K18">
        <v>298.54369719026857</v>
      </c>
    </row>
    <row r="19" spans="1:11" x14ac:dyDescent="0.25">
      <c r="A19" s="1">
        <v>1998</v>
      </c>
      <c r="B19">
        <v>299.06083333333328</v>
      </c>
      <c r="C19">
        <v>33.572870194517741</v>
      </c>
      <c r="D19">
        <v>86.015000000000001</v>
      </c>
      <c r="E19">
        <v>28.601042942474663</v>
      </c>
      <c r="F19">
        <v>996.19166666666661</v>
      </c>
      <c r="G19">
        <v>378.4105011354136</v>
      </c>
      <c r="H19">
        <v>18.387644249738006</v>
      </c>
      <c r="I19" s="6">
        <v>295.76381864286935</v>
      </c>
      <c r="J19">
        <v>353.32003110338718</v>
      </c>
      <c r="K19">
        <v>299.38554715389017</v>
      </c>
    </row>
    <row r="20" spans="1:11" x14ac:dyDescent="0.25">
      <c r="A20" s="1">
        <v>1999</v>
      </c>
      <c r="B20">
        <v>298.19916666666666</v>
      </c>
      <c r="C20">
        <v>31.766401907992513</v>
      </c>
      <c r="D20">
        <v>89.728333333333339</v>
      </c>
      <c r="E20">
        <v>28.471778794751405</v>
      </c>
      <c r="F20">
        <v>995.70833333333337</v>
      </c>
      <c r="G20">
        <v>379.17022033376446</v>
      </c>
      <c r="H20">
        <v>18.31008626590403</v>
      </c>
      <c r="I20" s="6">
        <v>295.90197598089634</v>
      </c>
      <c r="J20">
        <v>352.06219356675342</v>
      </c>
      <c r="K20">
        <v>298.56395701625314</v>
      </c>
    </row>
    <row r="21" spans="1:11" x14ac:dyDescent="0.25">
      <c r="A21" s="1">
        <v>2000</v>
      </c>
      <c r="B21">
        <v>298.30499999999989</v>
      </c>
      <c r="C21">
        <v>32.013253397902012</v>
      </c>
      <c r="D21">
        <v>87.86</v>
      </c>
      <c r="E21">
        <v>28.003261844867549</v>
      </c>
      <c r="F21">
        <v>995.80833333333351</v>
      </c>
      <c r="G21">
        <v>377.05289900243497</v>
      </c>
      <c r="H21">
        <v>17.998645066356179</v>
      </c>
      <c r="I21" s="6">
        <v>295.53161513588196</v>
      </c>
      <c r="J21">
        <v>351.26894285082881</v>
      </c>
      <c r="K21">
        <v>298.66163299419429</v>
      </c>
    </row>
    <row r="22" spans="1:11" x14ac:dyDescent="0.25">
      <c r="A22" s="1">
        <v>2001</v>
      </c>
      <c r="B22">
        <v>297.83249999999992</v>
      </c>
      <c r="C22">
        <v>31.078427290579011</v>
      </c>
      <c r="D22">
        <v>89.220000000000013</v>
      </c>
      <c r="E22">
        <v>27.72630729139523</v>
      </c>
      <c r="F22">
        <v>996.44999999999993</v>
      </c>
      <c r="G22">
        <v>376.81421056325468</v>
      </c>
      <c r="H22">
        <v>17.805433850143611</v>
      </c>
      <c r="I22" s="6">
        <v>295.40671707732378</v>
      </c>
      <c r="J22">
        <v>350.06272254995855</v>
      </c>
      <c r="K22">
        <v>298.13384616831075</v>
      </c>
    </row>
    <row r="23" spans="1:11" x14ac:dyDescent="0.25">
      <c r="A23" s="1">
        <v>2002</v>
      </c>
      <c r="B23">
        <v>298.47499999999997</v>
      </c>
      <c r="C23">
        <v>32.316524975387985</v>
      </c>
      <c r="D23">
        <v>87.12</v>
      </c>
      <c r="E23">
        <v>28.081175258344388</v>
      </c>
      <c r="F23">
        <v>996.39166666666677</v>
      </c>
      <c r="G23">
        <v>377.24322678019735</v>
      </c>
      <c r="H23">
        <v>18.041215833957864</v>
      </c>
      <c r="I23" s="6">
        <v>295.51273258987288</v>
      </c>
      <c r="J23">
        <v>351.55270182355395</v>
      </c>
      <c r="K23">
        <v>298.78205112814805</v>
      </c>
    </row>
    <row r="24" spans="1:11" x14ac:dyDescent="0.25">
      <c r="A24" s="1">
        <v>2003</v>
      </c>
      <c r="B24">
        <v>298.40166666666664</v>
      </c>
      <c r="C24">
        <v>32.153185802514358</v>
      </c>
      <c r="D24">
        <v>89.310833333333335</v>
      </c>
      <c r="E24">
        <v>28.684070779143848</v>
      </c>
      <c r="F24">
        <v>996.26666666666677</v>
      </c>
      <c r="G24">
        <v>379.8692009024698</v>
      </c>
      <c r="H24">
        <v>18.440647484780659</v>
      </c>
      <c r="I24" s="6">
        <v>295.99471328227554</v>
      </c>
      <c r="J24">
        <v>352.64237950576467</v>
      </c>
      <c r="K24">
        <v>298.71910299530492</v>
      </c>
    </row>
    <row r="25" spans="1:11" x14ac:dyDescent="0.25">
      <c r="A25" s="1">
        <v>2004</v>
      </c>
      <c r="B25">
        <v>298.50500000000005</v>
      </c>
      <c r="C25">
        <v>32.373261054770403</v>
      </c>
      <c r="D25">
        <v>89.061666666666667</v>
      </c>
      <c r="E25">
        <v>28.750796133960808</v>
      </c>
      <c r="F25">
        <v>996.18333333333328</v>
      </c>
      <c r="G25">
        <v>379.96068862794897</v>
      </c>
      <c r="H25">
        <v>18.485237015761882</v>
      </c>
      <c r="I25" s="6">
        <v>296.03081932839558</v>
      </c>
      <c r="J25">
        <v>352.90658707939309</v>
      </c>
      <c r="K25">
        <v>298.82978046153744</v>
      </c>
    </row>
    <row r="26" spans="1:11" x14ac:dyDescent="0.25">
      <c r="A26" s="1">
        <v>2005</v>
      </c>
      <c r="B26">
        <v>298.49416666666667</v>
      </c>
      <c r="C26">
        <v>32.337715436276433</v>
      </c>
      <c r="D26">
        <v>89.765833333333319</v>
      </c>
      <c r="E26">
        <v>29.010835375925932</v>
      </c>
      <c r="F26">
        <v>995.91666666666663</v>
      </c>
      <c r="G26">
        <v>380.98495964165869</v>
      </c>
      <c r="H26">
        <v>18.66453934797779</v>
      </c>
      <c r="I26" s="6">
        <v>296.19203997298945</v>
      </c>
      <c r="J26">
        <v>353.46301978118498</v>
      </c>
      <c r="K26">
        <v>298.84161607111179</v>
      </c>
    </row>
    <row r="27" spans="1:11" x14ac:dyDescent="0.25">
      <c r="A27" s="1">
        <v>2006</v>
      </c>
      <c r="B27">
        <v>298.27166666666659</v>
      </c>
      <c r="C27">
        <v>31.901690972306341</v>
      </c>
      <c r="D27">
        <v>89.910000000000011</v>
      </c>
      <c r="E27">
        <v>28.685378898813369</v>
      </c>
      <c r="F27">
        <v>995.97499999999991</v>
      </c>
      <c r="G27">
        <v>380.00395171255536</v>
      </c>
      <c r="H27">
        <v>18.448609097541169</v>
      </c>
      <c r="I27" s="6">
        <v>296.00493686627715</v>
      </c>
      <c r="J27">
        <v>352.54461421453556</v>
      </c>
      <c r="K27">
        <v>298.61382754909755</v>
      </c>
    </row>
    <row r="28" spans="1:11" x14ac:dyDescent="0.25">
      <c r="A28" s="1">
        <v>2007</v>
      </c>
      <c r="B28">
        <v>298.54000000000002</v>
      </c>
      <c r="C28">
        <v>32.452322248543176</v>
      </c>
      <c r="D28">
        <v>87.355000000000004</v>
      </c>
      <c r="E28">
        <v>28.247424064798793</v>
      </c>
      <c r="F28">
        <v>995.92500000000007</v>
      </c>
      <c r="G28">
        <v>377.7174074757225</v>
      </c>
      <c r="H28">
        <v>18.159323108750364</v>
      </c>
      <c r="I28" s="6">
        <v>295.62506064082237</v>
      </c>
      <c r="J28">
        <v>352.02673395204056</v>
      </c>
      <c r="K28">
        <v>298.88678251198974</v>
      </c>
    </row>
    <row r="29" spans="1:11" x14ac:dyDescent="0.25">
      <c r="A29" s="1">
        <v>2008</v>
      </c>
      <c r="B29">
        <v>298.30666666666662</v>
      </c>
      <c r="C29">
        <v>31.96043155334895</v>
      </c>
      <c r="D29">
        <v>87.94083333333333</v>
      </c>
      <c r="E29">
        <v>28.078270381244167</v>
      </c>
      <c r="F29">
        <v>995.64166666666677</v>
      </c>
      <c r="G29">
        <v>377.32115627463622</v>
      </c>
      <c r="H29">
        <v>18.052026827820928</v>
      </c>
      <c r="I29" s="6">
        <v>295.56518637141875</v>
      </c>
      <c r="J29">
        <v>351.44666005869414</v>
      </c>
      <c r="K29">
        <v>298.67719429849438</v>
      </c>
    </row>
    <row r="30" spans="1:11" x14ac:dyDescent="0.25">
      <c r="A30" s="1">
        <v>2009</v>
      </c>
      <c r="B30">
        <v>298.41499999999996</v>
      </c>
      <c r="C30">
        <v>32.164155795677011</v>
      </c>
      <c r="D30">
        <v>90.160000000000011</v>
      </c>
      <c r="E30">
        <v>28.971222815086218</v>
      </c>
      <c r="F30">
        <v>995.9666666666667</v>
      </c>
      <c r="G30">
        <v>380.9876941127975</v>
      </c>
      <c r="H30">
        <v>18.635562122858214</v>
      </c>
      <c r="I30" s="6">
        <v>296.20975590163721</v>
      </c>
      <c r="J30">
        <v>353.2572028693649</v>
      </c>
      <c r="K30">
        <v>298.75796214637768</v>
      </c>
    </row>
    <row r="31" spans="1:11" x14ac:dyDescent="0.25">
      <c r="A31" s="1">
        <v>2010</v>
      </c>
      <c r="B31">
        <v>298.57833333333332</v>
      </c>
      <c r="C31">
        <v>32.495707497973136</v>
      </c>
      <c r="D31">
        <v>89.859166666666667</v>
      </c>
      <c r="E31">
        <v>29.17271091469307</v>
      </c>
      <c r="F31">
        <v>995.93333333333351</v>
      </c>
      <c r="G31">
        <v>381.53590240075522</v>
      </c>
      <c r="H31">
        <v>18.770351731853619</v>
      </c>
      <c r="I31" s="6">
        <v>296.29997651130782</v>
      </c>
      <c r="J31">
        <v>353.87171589488929</v>
      </c>
      <c r="K31">
        <v>298.92428049514621</v>
      </c>
    </row>
    <row r="32" spans="1:11" x14ac:dyDescent="0.25">
      <c r="A32" s="1">
        <v>2011</v>
      </c>
      <c r="B32">
        <v>298.26916666666665</v>
      </c>
      <c r="C32">
        <v>31.892231082004063</v>
      </c>
      <c r="D32">
        <v>88.922499999999999</v>
      </c>
      <c r="E32">
        <v>28.326429395270708</v>
      </c>
      <c r="F32">
        <v>995.72499999999991</v>
      </c>
      <c r="G32">
        <v>378.45080827100679</v>
      </c>
      <c r="H32">
        <v>18.214223982411017</v>
      </c>
      <c r="I32" s="6">
        <v>295.76229689016225</v>
      </c>
      <c r="J32">
        <v>351.86709711594227</v>
      </c>
      <c r="K32">
        <v>298.63260446531581</v>
      </c>
    </row>
    <row r="33" spans="1:11" x14ac:dyDescent="0.25">
      <c r="A33" s="1">
        <v>2012</v>
      </c>
      <c r="B33">
        <v>298.32333333333338</v>
      </c>
      <c r="C33">
        <v>32.008727951999496</v>
      </c>
      <c r="D33">
        <v>89.218333333333348</v>
      </c>
      <c r="E33">
        <v>28.501642170340734</v>
      </c>
      <c r="F33">
        <v>996.33333333333348</v>
      </c>
      <c r="G33">
        <v>379.25696123043798</v>
      </c>
      <c r="H33">
        <v>18.318020168388177</v>
      </c>
      <c r="I33" s="6">
        <v>295.89157328681432</v>
      </c>
      <c r="J33">
        <v>352.17249483031748</v>
      </c>
      <c r="K33">
        <v>298.63508660450066</v>
      </c>
    </row>
    <row r="34" spans="1:11" x14ac:dyDescent="0.25">
      <c r="A34" s="1">
        <v>2013</v>
      </c>
      <c r="B34">
        <v>298.19583333333333</v>
      </c>
      <c r="C34">
        <v>31.76105369131378</v>
      </c>
      <c r="D34">
        <v>90.43416666666667</v>
      </c>
      <c r="E34">
        <v>28.687089022974902</v>
      </c>
      <c r="F34">
        <v>996.47499999999991</v>
      </c>
      <c r="G34">
        <v>380.28425868297671</v>
      </c>
      <c r="H34">
        <v>18.437640041710306</v>
      </c>
      <c r="I34" s="6">
        <v>296.06157495000377</v>
      </c>
      <c r="J34">
        <v>352.35038588890944</v>
      </c>
      <c r="K34">
        <v>298.49529978639072</v>
      </c>
    </row>
    <row r="35" spans="1:11" x14ac:dyDescent="0.25">
      <c r="A35" s="1">
        <v>2014</v>
      </c>
      <c r="B35">
        <v>298.43833333333339</v>
      </c>
      <c r="C35">
        <v>32.221707701937675</v>
      </c>
      <c r="D35">
        <v>89.525833333333324</v>
      </c>
      <c r="E35">
        <v>28.803781841568782</v>
      </c>
      <c r="F35">
        <v>996.56666666666661</v>
      </c>
      <c r="G35">
        <v>380.39612929818674</v>
      </c>
      <c r="H35">
        <v>18.513130122243812</v>
      </c>
      <c r="I35" s="6">
        <v>296.08683186265625</v>
      </c>
      <c r="J35">
        <v>352.863302479212</v>
      </c>
      <c r="K35">
        <v>298.73030129204682</v>
      </c>
    </row>
    <row r="36" spans="1:11" x14ac:dyDescent="0.25">
      <c r="A36" s="1">
        <v>2015</v>
      </c>
      <c r="B36">
        <v>298.62833333333333</v>
      </c>
      <c r="C36">
        <v>32.592483983330567</v>
      </c>
      <c r="D36">
        <v>88.360833333333346</v>
      </c>
      <c r="E36">
        <v>28.733928348352521</v>
      </c>
      <c r="F36">
        <v>996.87500000000011</v>
      </c>
      <c r="G36">
        <v>379.86922358117232</v>
      </c>
      <c r="H36">
        <v>18.462179406167742</v>
      </c>
      <c r="I36" s="6">
        <v>295.97290919930634</v>
      </c>
      <c r="J36">
        <v>352.92015052098515</v>
      </c>
      <c r="K36">
        <v>298.89416106243942</v>
      </c>
    </row>
    <row r="37" spans="1:11" x14ac:dyDescent="0.25">
      <c r="A37" s="1">
        <v>2016</v>
      </c>
      <c r="B37">
        <v>299.13833333333326</v>
      </c>
      <c r="C37">
        <v>33.674678795740725</v>
      </c>
      <c r="D37">
        <v>87.219999999999985</v>
      </c>
      <c r="E37">
        <v>29.141880677028354</v>
      </c>
      <c r="F37">
        <v>996.63333333333333</v>
      </c>
      <c r="G37">
        <v>380.67746197144146</v>
      </c>
      <c r="H37">
        <v>18.737113999495211</v>
      </c>
      <c r="I37" s="6">
        <v>296.13651099056159</v>
      </c>
      <c r="J37">
        <v>354.39373846034056</v>
      </c>
      <c r="K37">
        <v>299.42535628040156</v>
      </c>
    </row>
    <row r="38" spans="1:11" x14ac:dyDescent="0.25">
      <c r="A38" s="1">
        <v>2017</v>
      </c>
      <c r="B38">
        <v>298.70666666666665</v>
      </c>
      <c r="C38">
        <v>32.740667189068127</v>
      </c>
      <c r="D38">
        <v>89.305833333333339</v>
      </c>
      <c r="E38">
        <v>29.195480756930895</v>
      </c>
      <c r="F38">
        <v>996.25833333333321</v>
      </c>
      <c r="G38">
        <v>381.51017333856345</v>
      </c>
      <c r="H38">
        <v>18.778282380793932</v>
      </c>
      <c r="I38" s="6">
        <v>296.29917418247857</v>
      </c>
      <c r="J38">
        <v>354.01293106187092</v>
      </c>
      <c r="K38">
        <v>299.02510228930424</v>
      </c>
    </row>
    <row r="39" spans="1:11" x14ac:dyDescent="0.25">
      <c r="A39" s="1">
        <v>2018</v>
      </c>
      <c r="B39">
        <v>298.61083333333335</v>
      </c>
      <c r="C39">
        <v>32.540907330240856</v>
      </c>
      <c r="D39">
        <v>89.250833333333347</v>
      </c>
      <c r="E39">
        <v>29.018033773149927</v>
      </c>
      <c r="F39">
        <v>996.31666666666695</v>
      </c>
      <c r="G39">
        <v>380.94369385372744</v>
      </c>
      <c r="H39">
        <v>18.660189281502955</v>
      </c>
      <c r="I39" s="6">
        <v>296.18924834702318</v>
      </c>
      <c r="J39">
        <v>353.53903993959665</v>
      </c>
      <c r="K39">
        <v>298.92413881529291</v>
      </c>
    </row>
    <row r="40" spans="1:11" x14ac:dyDescent="0.25">
      <c r="A40" s="1">
        <v>2019</v>
      </c>
      <c r="B40">
        <v>298.82749999999993</v>
      </c>
      <c r="C40">
        <v>32.968248950678507</v>
      </c>
      <c r="D40">
        <v>88.625</v>
      </c>
      <c r="E40">
        <v>29.186996493827081</v>
      </c>
      <c r="F40">
        <v>996.44999999999993</v>
      </c>
      <c r="G40">
        <v>381.32054737592898</v>
      </c>
      <c r="H40">
        <v>18.769221431767132</v>
      </c>
      <c r="I40" s="6">
        <v>296.2614015890623</v>
      </c>
      <c r="J40">
        <v>354.11710014108127</v>
      </c>
      <c r="K40">
        <v>299.12970235363377</v>
      </c>
    </row>
    <row r="41" spans="1:11" x14ac:dyDescent="0.25">
      <c r="A41" s="1">
        <v>2020</v>
      </c>
      <c r="B41">
        <v>299.20416666666665</v>
      </c>
      <c r="C41">
        <v>33.807864999037299</v>
      </c>
      <c r="D41">
        <v>86.785833333333315</v>
      </c>
      <c r="E41">
        <v>29.130228912336538</v>
      </c>
      <c r="F41">
        <v>996.45833333333337</v>
      </c>
      <c r="G41">
        <v>380.46156944814658</v>
      </c>
      <c r="H41">
        <v>18.731661031229944</v>
      </c>
      <c r="I41" s="6">
        <v>296.12613999154399</v>
      </c>
      <c r="J41">
        <v>354.4774380334083</v>
      </c>
      <c r="K41">
        <v>299.50609946160046</v>
      </c>
    </row>
    <row r="42" spans="1:11" x14ac:dyDescent="0.25">
      <c r="E42">
        <f>MAX(E2:E41)</f>
        <v>29.195480756930895</v>
      </c>
      <c r="G42">
        <f>MAX(G2:G41)</f>
        <v>381.53590240075522</v>
      </c>
    </row>
    <row r="43" spans="1:11" x14ac:dyDescent="0.25">
      <c r="E43">
        <f>MIN(E2:E41)</f>
        <v>26.831071627577412</v>
      </c>
      <c r="G43">
        <f>MIN(G2:G41)</f>
        <v>372.88855883892546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opLeftCell="A390" workbookViewId="0">
      <selection activeCell="J390" sqref="J390"/>
    </sheetView>
  </sheetViews>
  <sheetFormatPr defaultRowHeight="15" x14ac:dyDescent="0.25"/>
  <sheetData>
    <row r="1" spans="1:15" x14ac:dyDescent="0.25">
      <c r="A1" s="1"/>
      <c r="B1" s="9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1"/>
      <c r="B2" s="2" t="s">
        <v>35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3" t="s">
        <v>36</v>
      </c>
    </row>
    <row r="3" spans="1:15" x14ac:dyDescent="0.25">
      <c r="A3" s="1">
        <v>1981</v>
      </c>
      <c r="B3">
        <v>22.9</v>
      </c>
      <c r="C3">
        <v>27.15</v>
      </c>
      <c r="D3">
        <v>32.61</v>
      </c>
      <c r="E3">
        <v>36.090000000000003</v>
      </c>
      <c r="F3">
        <v>37.65</v>
      </c>
      <c r="G3">
        <v>36.270000000000003</v>
      </c>
      <c r="H3">
        <v>31.33</v>
      </c>
      <c r="I3">
        <v>31.52</v>
      </c>
      <c r="J3">
        <v>31.98</v>
      </c>
      <c r="K3">
        <v>32.57</v>
      </c>
      <c r="L3">
        <v>27.07</v>
      </c>
      <c r="M3">
        <v>25.69</v>
      </c>
      <c r="N3">
        <v>31.08</v>
      </c>
      <c r="O3">
        <f>AVERAGE(B3:M3)</f>
        <v>31.069166666666664</v>
      </c>
    </row>
    <row r="4" spans="1:15" x14ac:dyDescent="0.25">
      <c r="A4" s="1">
        <v>1982</v>
      </c>
      <c r="B4">
        <v>27.03</v>
      </c>
      <c r="C4">
        <v>27.15</v>
      </c>
      <c r="D4">
        <v>32.39</v>
      </c>
      <c r="E4">
        <v>36.130000000000003</v>
      </c>
      <c r="F4">
        <v>37.950000000000003</v>
      </c>
      <c r="G4">
        <v>35.96</v>
      </c>
      <c r="H4">
        <v>33.79</v>
      </c>
      <c r="I4">
        <v>28.1</v>
      </c>
      <c r="J4">
        <v>29.33</v>
      </c>
      <c r="K4">
        <v>29.8</v>
      </c>
      <c r="L4">
        <v>25.23</v>
      </c>
      <c r="M4">
        <v>24.65</v>
      </c>
      <c r="N4">
        <v>30.65</v>
      </c>
      <c r="O4">
        <f t="shared" ref="O4:O41" si="0">AVERAGE(B4:M4)</f>
        <v>30.625833333333333</v>
      </c>
    </row>
    <row r="5" spans="1:15" x14ac:dyDescent="0.25">
      <c r="A5" s="1">
        <v>1983</v>
      </c>
      <c r="B5">
        <v>20.149999999999999</v>
      </c>
      <c r="C5">
        <v>27.65</v>
      </c>
      <c r="D5">
        <v>29.48</v>
      </c>
      <c r="E5">
        <v>34.299999999999997</v>
      </c>
      <c r="F5">
        <v>38.58</v>
      </c>
      <c r="G5">
        <v>35.79</v>
      </c>
      <c r="H5">
        <v>33.04</v>
      </c>
      <c r="I5">
        <v>30.88</v>
      </c>
      <c r="J5">
        <v>31.9</v>
      </c>
      <c r="K5">
        <v>30.23</v>
      </c>
      <c r="L5">
        <v>28.03</v>
      </c>
      <c r="M5">
        <v>26.62</v>
      </c>
      <c r="N5">
        <v>30.55</v>
      </c>
      <c r="O5">
        <f t="shared" si="0"/>
        <v>30.554166666666664</v>
      </c>
    </row>
    <row r="6" spans="1:15" x14ac:dyDescent="0.25">
      <c r="A6" s="1">
        <v>1984</v>
      </c>
      <c r="B6">
        <v>23.27</v>
      </c>
      <c r="C6">
        <v>26.94</v>
      </c>
      <c r="D6">
        <v>33.049999999999997</v>
      </c>
      <c r="E6">
        <v>36.33</v>
      </c>
      <c r="F6">
        <v>38.19</v>
      </c>
      <c r="G6">
        <v>37.56</v>
      </c>
      <c r="H6">
        <v>33.869999999999997</v>
      </c>
      <c r="I6">
        <v>33.15</v>
      </c>
      <c r="J6">
        <v>33.5</v>
      </c>
      <c r="K6">
        <v>32.200000000000003</v>
      </c>
      <c r="L6">
        <v>28.48</v>
      </c>
      <c r="M6">
        <v>24.86</v>
      </c>
      <c r="N6">
        <v>31.79</v>
      </c>
      <c r="O6">
        <f t="shared" si="0"/>
        <v>31.783333333333331</v>
      </c>
    </row>
    <row r="7" spans="1:15" x14ac:dyDescent="0.25">
      <c r="A7" s="1">
        <v>1985</v>
      </c>
      <c r="B7">
        <v>27.1</v>
      </c>
      <c r="C7">
        <v>24.7</v>
      </c>
      <c r="D7">
        <v>32.81</v>
      </c>
      <c r="E7">
        <v>33.799999999999997</v>
      </c>
      <c r="F7">
        <v>38.43</v>
      </c>
      <c r="G7">
        <v>35.4</v>
      </c>
      <c r="H7">
        <v>30.28</v>
      </c>
      <c r="I7">
        <v>30.45</v>
      </c>
      <c r="J7">
        <v>31.31</v>
      </c>
      <c r="K7">
        <v>30.68</v>
      </c>
      <c r="L7">
        <v>28.64</v>
      </c>
      <c r="M7">
        <v>24.99</v>
      </c>
      <c r="N7">
        <v>30.75</v>
      </c>
      <c r="O7">
        <f t="shared" si="0"/>
        <v>30.715833333333332</v>
      </c>
    </row>
    <row r="8" spans="1:15" x14ac:dyDescent="0.25">
      <c r="A8" s="1">
        <v>1986</v>
      </c>
      <c r="B8">
        <v>24.52</v>
      </c>
      <c r="C8">
        <v>29.32</v>
      </c>
      <c r="D8">
        <v>32.729999999999997</v>
      </c>
      <c r="E8">
        <v>36.03</v>
      </c>
      <c r="F8">
        <v>36.520000000000003</v>
      </c>
      <c r="G8">
        <v>36.06</v>
      </c>
      <c r="H8">
        <v>32.799999999999997</v>
      </c>
      <c r="I8">
        <v>31.85</v>
      </c>
      <c r="J8">
        <v>31.45</v>
      </c>
      <c r="K8">
        <v>31.01</v>
      </c>
      <c r="L8">
        <v>28.37</v>
      </c>
      <c r="M8">
        <v>23.14</v>
      </c>
      <c r="N8">
        <v>31.15</v>
      </c>
      <c r="O8">
        <f t="shared" si="0"/>
        <v>31.150000000000002</v>
      </c>
    </row>
    <row r="9" spans="1:15" x14ac:dyDescent="0.25">
      <c r="A9" s="1">
        <v>1987</v>
      </c>
      <c r="B9">
        <v>24.81</v>
      </c>
      <c r="C9">
        <v>28.48</v>
      </c>
      <c r="D9">
        <v>31.9</v>
      </c>
      <c r="E9">
        <v>33.82</v>
      </c>
      <c r="F9">
        <v>37.479999999999997</v>
      </c>
      <c r="G9">
        <v>34.76</v>
      </c>
      <c r="H9">
        <v>32.619999999999997</v>
      </c>
      <c r="I9">
        <v>29.44</v>
      </c>
      <c r="J9">
        <v>32.67</v>
      </c>
      <c r="K9">
        <v>31.71</v>
      </c>
      <c r="L9">
        <v>28.76</v>
      </c>
      <c r="M9">
        <v>25.83</v>
      </c>
      <c r="N9">
        <v>31.03</v>
      </c>
      <c r="O9">
        <f t="shared" si="0"/>
        <v>31.023333333333326</v>
      </c>
    </row>
    <row r="10" spans="1:15" x14ac:dyDescent="0.25">
      <c r="A10" s="1">
        <v>1988</v>
      </c>
      <c r="B10">
        <v>25.39</v>
      </c>
      <c r="C10">
        <v>27.69</v>
      </c>
      <c r="D10">
        <v>32.26</v>
      </c>
      <c r="E10">
        <v>36.74</v>
      </c>
      <c r="F10">
        <v>37.090000000000003</v>
      </c>
      <c r="G10">
        <v>35.909999999999997</v>
      </c>
      <c r="H10">
        <v>30.96</v>
      </c>
      <c r="I10">
        <v>27.51</v>
      </c>
      <c r="J10">
        <v>28.73</v>
      </c>
      <c r="K10">
        <v>27.58</v>
      </c>
      <c r="L10">
        <v>27.33</v>
      </c>
      <c r="M10">
        <v>25.38</v>
      </c>
      <c r="N10">
        <v>30.21</v>
      </c>
      <c r="O10">
        <f t="shared" si="0"/>
        <v>30.214166666666667</v>
      </c>
    </row>
    <row r="11" spans="1:15" x14ac:dyDescent="0.25">
      <c r="A11" s="1">
        <v>1989</v>
      </c>
      <c r="B11">
        <v>20.65</v>
      </c>
      <c r="C11">
        <v>23.84</v>
      </c>
      <c r="D11">
        <v>29.98</v>
      </c>
      <c r="E11">
        <v>35.9</v>
      </c>
      <c r="F11">
        <v>37.26</v>
      </c>
      <c r="G11">
        <v>36.08</v>
      </c>
      <c r="H11">
        <v>31.81</v>
      </c>
      <c r="I11">
        <v>30.67</v>
      </c>
      <c r="J11">
        <v>31.68</v>
      </c>
      <c r="K11">
        <v>30.95</v>
      </c>
      <c r="L11">
        <v>28.35</v>
      </c>
      <c r="M11">
        <v>25.12</v>
      </c>
      <c r="N11">
        <v>30.22</v>
      </c>
      <c r="O11">
        <f t="shared" si="0"/>
        <v>30.190833333333334</v>
      </c>
    </row>
    <row r="12" spans="1:15" x14ac:dyDescent="0.25">
      <c r="A12" s="1">
        <v>1990</v>
      </c>
      <c r="B12">
        <v>26.54</v>
      </c>
      <c r="C12">
        <v>25.97</v>
      </c>
      <c r="D12">
        <v>29.62</v>
      </c>
      <c r="E12">
        <v>37.4</v>
      </c>
      <c r="F12">
        <v>38.03</v>
      </c>
      <c r="G12">
        <v>37.29</v>
      </c>
      <c r="H12">
        <v>32.049999999999997</v>
      </c>
      <c r="I12">
        <v>31.26</v>
      </c>
      <c r="J12">
        <v>32.75</v>
      </c>
      <c r="K12">
        <v>32.01</v>
      </c>
      <c r="L12">
        <v>30.84</v>
      </c>
      <c r="M12">
        <v>28.7</v>
      </c>
      <c r="N12">
        <v>31.89</v>
      </c>
      <c r="O12">
        <f t="shared" si="0"/>
        <v>31.871666666666659</v>
      </c>
    </row>
    <row r="13" spans="1:15" x14ac:dyDescent="0.25">
      <c r="A13" s="1">
        <v>1991</v>
      </c>
      <c r="B13">
        <v>26.03</v>
      </c>
      <c r="C13">
        <v>30.18</v>
      </c>
      <c r="D13">
        <v>33.130000000000003</v>
      </c>
      <c r="E13">
        <v>37.049999999999997</v>
      </c>
      <c r="F13">
        <v>37.72</v>
      </c>
      <c r="G13">
        <v>37.21</v>
      </c>
      <c r="H13">
        <v>32.06</v>
      </c>
      <c r="I13">
        <v>29.45</v>
      </c>
      <c r="J13">
        <v>32.19</v>
      </c>
      <c r="K13">
        <v>31.48</v>
      </c>
      <c r="L13">
        <v>28.44</v>
      </c>
      <c r="M13">
        <v>23.85</v>
      </c>
      <c r="N13">
        <v>31.55</v>
      </c>
      <c r="O13">
        <f t="shared" si="0"/>
        <v>31.565833333333341</v>
      </c>
    </row>
    <row r="14" spans="1:15" x14ac:dyDescent="0.25">
      <c r="A14" s="1">
        <v>1992</v>
      </c>
      <c r="B14">
        <v>23.29</v>
      </c>
      <c r="C14">
        <v>24.83</v>
      </c>
      <c r="D14">
        <v>32.06</v>
      </c>
      <c r="E14">
        <v>35.46</v>
      </c>
      <c r="F14">
        <v>38.76</v>
      </c>
      <c r="G14">
        <v>36.94</v>
      </c>
      <c r="H14">
        <v>32.380000000000003</v>
      </c>
      <c r="I14">
        <v>30.08</v>
      </c>
      <c r="J14">
        <v>30.52</v>
      </c>
      <c r="K14">
        <v>31.93</v>
      </c>
      <c r="L14">
        <v>27.55</v>
      </c>
      <c r="M14">
        <v>24.22</v>
      </c>
      <c r="N14">
        <v>30.68</v>
      </c>
      <c r="O14">
        <f t="shared" si="0"/>
        <v>30.668333333333333</v>
      </c>
    </row>
    <row r="15" spans="1:15" x14ac:dyDescent="0.25">
      <c r="A15" s="1">
        <v>1993</v>
      </c>
      <c r="B15">
        <v>22.38</v>
      </c>
      <c r="C15">
        <v>26.59</v>
      </c>
      <c r="D15">
        <v>32.380000000000003</v>
      </c>
      <c r="E15">
        <v>36.65</v>
      </c>
      <c r="F15">
        <v>38.479999999999997</v>
      </c>
      <c r="G15">
        <v>36.71</v>
      </c>
      <c r="H15">
        <v>34.049999999999997</v>
      </c>
      <c r="I15">
        <v>30.37</v>
      </c>
      <c r="J15">
        <v>31.05</v>
      </c>
      <c r="K15">
        <v>32.229999999999997</v>
      </c>
      <c r="L15">
        <v>30.08</v>
      </c>
      <c r="M15">
        <v>25.96</v>
      </c>
      <c r="N15">
        <v>31.43</v>
      </c>
      <c r="O15">
        <f t="shared" si="0"/>
        <v>31.410833333333333</v>
      </c>
    </row>
    <row r="16" spans="1:15" x14ac:dyDescent="0.25">
      <c r="A16" s="1">
        <v>1994</v>
      </c>
      <c r="B16">
        <v>25.64</v>
      </c>
      <c r="C16">
        <v>26.86</v>
      </c>
      <c r="D16">
        <v>32.15</v>
      </c>
      <c r="E16">
        <v>36.479999999999997</v>
      </c>
      <c r="F16">
        <v>37.39</v>
      </c>
      <c r="G16">
        <v>35.549999999999997</v>
      </c>
      <c r="H16">
        <v>30.64</v>
      </c>
      <c r="I16">
        <v>26.8</v>
      </c>
      <c r="J16">
        <v>27.62</v>
      </c>
      <c r="K16">
        <v>30.05</v>
      </c>
      <c r="L16">
        <v>25.52</v>
      </c>
      <c r="M16">
        <v>22.31</v>
      </c>
      <c r="N16">
        <v>29.76</v>
      </c>
      <c r="O16">
        <f t="shared" si="0"/>
        <v>29.750833333333333</v>
      </c>
    </row>
    <row r="17" spans="1:15" x14ac:dyDescent="0.25">
      <c r="A17" s="1">
        <v>1995</v>
      </c>
      <c r="B17">
        <v>23.33</v>
      </c>
      <c r="C17">
        <v>25.55</v>
      </c>
      <c r="D17">
        <v>32.9</v>
      </c>
      <c r="E17">
        <v>36.35</v>
      </c>
      <c r="F17">
        <v>37.700000000000003</v>
      </c>
      <c r="G17">
        <v>36.28</v>
      </c>
      <c r="H17">
        <v>31.5</v>
      </c>
      <c r="I17">
        <v>28.36</v>
      </c>
      <c r="J17">
        <v>29.77</v>
      </c>
      <c r="K17">
        <v>30.87</v>
      </c>
      <c r="L17">
        <v>27.12</v>
      </c>
      <c r="M17">
        <v>25.76</v>
      </c>
      <c r="N17">
        <v>30.48</v>
      </c>
      <c r="O17">
        <f t="shared" si="0"/>
        <v>30.457499999999996</v>
      </c>
    </row>
    <row r="18" spans="1:15" x14ac:dyDescent="0.25">
      <c r="A18" s="1">
        <v>1996</v>
      </c>
      <c r="B18">
        <v>25.92</v>
      </c>
      <c r="C18">
        <v>28.76</v>
      </c>
      <c r="D18">
        <v>33.200000000000003</v>
      </c>
      <c r="E18">
        <v>36.35</v>
      </c>
      <c r="F18">
        <v>39.369999999999997</v>
      </c>
      <c r="G18">
        <v>35.83</v>
      </c>
      <c r="H18">
        <v>33.53</v>
      </c>
      <c r="I18">
        <v>30.32</v>
      </c>
      <c r="J18">
        <v>30.66</v>
      </c>
      <c r="K18">
        <v>31.15</v>
      </c>
      <c r="L18">
        <v>26.38</v>
      </c>
      <c r="M18">
        <v>25.39</v>
      </c>
      <c r="N18">
        <v>31.41</v>
      </c>
      <c r="O18">
        <f t="shared" si="0"/>
        <v>31.405000000000001</v>
      </c>
    </row>
    <row r="19" spans="1:15" x14ac:dyDescent="0.25">
      <c r="A19" s="1">
        <v>1997</v>
      </c>
      <c r="B19">
        <v>25.3</v>
      </c>
      <c r="C19">
        <v>24.29</v>
      </c>
      <c r="D19">
        <v>31.46</v>
      </c>
      <c r="E19">
        <v>35.46</v>
      </c>
      <c r="F19">
        <v>35.6</v>
      </c>
      <c r="G19">
        <v>34.619999999999997</v>
      </c>
      <c r="H19">
        <v>31.7</v>
      </c>
      <c r="I19">
        <v>31.37</v>
      </c>
      <c r="J19">
        <v>32.65</v>
      </c>
      <c r="K19">
        <v>33.979999999999997</v>
      </c>
      <c r="L19">
        <v>29.79</v>
      </c>
      <c r="M19">
        <v>25.22</v>
      </c>
      <c r="N19">
        <v>30.98</v>
      </c>
      <c r="O19">
        <f t="shared" si="0"/>
        <v>30.953333333333337</v>
      </c>
    </row>
    <row r="20" spans="1:15" x14ac:dyDescent="0.25">
      <c r="A20" s="1">
        <v>1998</v>
      </c>
      <c r="B20">
        <v>24.18</v>
      </c>
      <c r="C20">
        <v>28.63</v>
      </c>
      <c r="D20">
        <v>30.19</v>
      </c>
      <c r="E20">
        <v>37.619999999999997</v>
      </c>
      <c r="F20">
        <v>39.659999999999997</v>
      </c>
      <c r="G20">
        <v>37.619999999999997</v>
      </c>
      <c r="H20">
        <v>34.479999999999997</v>
      </c>
      <c r="I20">
        <v>31.44</v>
      </c>
      <c r="J20">
        <v>29.72</v>
      </c>
      <c r="K20">
        <v>32.19</v>
      </c>
      <c r="L20">
        <v>29.41</v>
      </c>
      <c r="M20">
        <v>25.9</v>
      </c>
      <c r="N20">
        <v>31.76</v>
      </c>
      <c r="O20">
        <f t="shared" si="0"/>
        <v>31.75333333333333</v>
      </c>
    </row>
    <row r="21" spans="1:15" x14ac:dyDescent="0.25">
      <c r="A21" s="1">
        <v>1999</v>
      </c>
      <c r="B21">
        <v>25.33</v>
      </c>
      <c r="C21">
        <v>30.23</v>
      </c>
      <c r="D21">
        <v>33.74</v>
      </c>
      <c r="E21">
        <v>35.979999999999997</v>
      </c>
      <c r="F21">
        <v>37.450000000000003</v>
      </c>
      <c r="G21">
        <v>37.68</v>
      </c>
      <c r="H21">
        <v>32.08</v>
      </c>
      <c r="I21">
        <v>28.08</v>
      </c>
      <c r="J21">
        <v>29.08</v>
      </c>
      <c r="K21">
        <v>30.05</v>
      </c>
      <c r="L21">
        <v>28.36</v>
      </c>
      <c r="M21">
        <v>24.27</v>
      </c>
      <c r="N21">
        <v>31.01</v>
      </c>
      <c r="O21">
        <f t="shared" si="0"/>
        <v>31.0275</v>
      </c>
    </row>
    <row r="22" spans="1:15" x14ac:dyDescent="0.25">
      <c r="A22" s="1">
        <v>2000</v>
      </c>
      <c r="B22">
        <v>26.1</v>
      </c>
      <c r="C22">
        <v>25.5</v>
      </c>
      <c r="D22">
        <v>30.6</v>
      </c>
      <c r="E22">
        <v>36.9</v>
      </c>
      <c r="F22">
        <v>38.299999999999997</v>
      </c>
      <c r="G22">
        <v>36.79</v>
      </c>
      <c r="H22">
        <v>32.89</v>
      </c>
      <c r="I22">
        <v>31.17</v>
      </c>
      <c r="J22">
        <v>32.659999999999997</v>
      </c>
      <c r="K22">
        <v>31.44</v>
      </c>
      <c r="L22">
        <v>28.44</v>
      </c>
      <c r="M22">
        <v>24.35</v>
      </c>
      <c r="N22">
        <v>31.26</v>
      </c>
      <c r="O22">
        <f t="shared" si="0"/>
        <v>31.261666666666667</v>
      </c>
    </row>
    <row r="23" spans="1:15" x14ac:dyDescent="0.25">
      <c r="A23" s="1">
        <v>2001</v>
      </c>
      <c r="B23">
        <v>23.31</v>
      </c>
      <c r="C23">
        <v>26.54</v>
      </c>
      <c r="D23">
        <v>32.22</v>
      </c>
      <c r="E23">
        <v>36.74</v>
      </c>
      <c r="F23">
        <v>37.909999999999997</v>
      </c>
      <c r="G23">
        <v>37.049999999999997</v>
      </c>
      <c r="H23">
        <v>33.369999999999997</v>
      </c>
      <c r="I23">
        <v>31.05</v>
      </c>
      <c r="J23">
        <v>31.37</v>
      </c>
      <c r="K23">
        <v>31.58</v>
      </c>
      <c r="L23">
        <v>28.47</v>
      </c>
      <c r="M23">
        <v>26.18</v>
      </c>
      <c r="N23">
        <v>31.33</v>
      </c>
      <c r="O23">
        <f t="shared" si="0"/>
        <v>31.315833333333334</v>
      </c>
    </row>
    <row r="24" spans="1:15" x14ac:dyDescent="0.25">
      <c r="A24" s="1">
        <v>2002</v>
      </c>
      <c r="B24">
        <v>22.95</v>
      </c>
      <c r="C24">
        <v>27.25</v>
      </c>
      <c r="D24">
        <v>32.58</v>
      </c>
      <c r="E24">
        <v>37.76</v>
      </c>
      <c r="F24">
        <v>37.630000000000003</v>
      </c>
      <c r="G24">
        <v>38.1</v>
      </c>
      <c r="H24">
        <v>34.14</v>
      </c>
      <c r="I24">
        <v>31.55</v>
      </c>
      <c r="J24">
        <v>33.04</v>
      </c>
      <c r="K24">
        <v>32.619999999999997</v>
      </c>
      <c r="L24">
        <v>29.25</v>
      </c>
      <c r="M24">
        <v>25.38</v>
      </c>
      <c r="N24">
        <v>31.87</v>
      </c>
      <c r="O24">
        <f t="shared" si="0"/>
        <v>31.854166666666668</v>
      </c>
    </row>
    <row r="25" spans="1:15" x14ac:dyDescent="0.25">
      <c r="A25" s="1">
        <v>2003</v>
      </c>
      <c r="B25">
        <v>25.07</v>
      </c>
      <c r="C25">
        <v>29.73</v>
      </c>
      <c r="D25">
        <v>32.270000000000003</v>
      </c>
      <c r="E25">
        <v>37.119999999999997</v>
      </c>
      <c r="F25">
        <v>36.590000000000003</v>
      </c>
      <c r="G25">
        <v>35.1</v>
      </c>
      <c r="H25">
        <v>32.94</v>
      </c>
      <c r="I25">
        <v>30.31</v>
      </c>
      <c r="J25">
        <v>31.63</v>
      </c>
      <c r="K25">
        <v>32.799999999999997</v>
      </c>
      <c r="L25">
        <v>29.8</v>
      </c>
      <c r="M25">
        <v>25.59</v>
      </c>
      <c r="N25">
        <v>31.58</v>
      </c>
      <c r="O25">
        <f t="shared" si="0"/>
        <v>31.579166666666666</v>
      </c>
    </row>
    <row r="26" spans="1:15" x14ac:dyDescent="0.25">
      <c r="A26" s="1">
        <v>2004</v>
      </c>
      <c r="B26">
        <v>26.58</v>
      </c>
      <c r="C26">
        <v>27.1</v>
      </c>
      <c r="D26">
        <v>30.91</v>
      </c>
      <c r="E26">
        <v>36.549999999999997</v>
      </c>
      <c r="F26">
        <v>39.86</v>
      </c>
      <c r="G26">
        <v>38.5</v>
      </c>
      <c r="H26">
        <v>34.82</v>
      </c>
      <c r="I26">
        <v>31.05</v>
      </c>
      <c r="J26">
        <v>33.020000000000003</v>
      </c>
      <c r="K26">
        <v>33.49</v>
      </c>
      <c r="L26">
        <v>29.81</v>
      </c>
      <c r="M26">
        <v>26.48</v>
      </c>
      <c r="N26">
        <v>32.35</v>
      </c>
      <c r="O26">
        <f t="shared" si="0"/>
        <v>32.347500000000004</v>
      </c>
    </row>
    <row r="27" spans="1:15" x14ac:dyDescent="0.25">
      <c r="A27" s="1">
        <v>2005</v>
      </c>
      <c r="B27">
        <v>24.12</v>
      </c>
      <c r="C27">
        <v>31.71</v>
      </c>
      <c r="D27">
        <v>33.840000000000003</v>
      </c>
      <c r="E27">
        <v>37.020000000000003</v>
      </c>
      <c r="F27">
        <v>37.11</v>
      </c>
      <c r="G27">
        <v>36.270000000000003</v>
      </c>
      <c r="H27">
        <v>34.04</v>
      </c>
      <c r="I27">
        <v>30.44</v>
      </c>
      <c r="J27">
        <v>31.78</v>
      </c>
      <c r="K27">
        <v>32.299999999999997</v>
      </c>
      <c r="L27">
        <v>28.83</v>
      </c>
      <c r="M27">
        <v>27.73</v>
      </c>
      <c r="N27">
        <v>32.090000000000003</v>
      </c>
      <c r="O27">
        <f t="shared" si="0"/>
        <v>32.099166666666669</v>
      </c>
    </row>
    <row r="28" spans="1:15" x14ac:dyDescent="0.25">
      <c r="A28" s="1">
        <v>2006</v>
      </c>
      <c r="B28">
        <v>28.33</v>
      </c>
      <c r="C28">
        <v>31.62</v>
      </c>
      <c r="D28">
        <v>32.86</v>
      </c>
      <c r="E28">
        <v>34.85</v>
      </c>
      <c r="F28">
        <v>38.82</v>
      </c>
      <c r="G28">
        <v>37.619999999999997</v>
      </c>
      <c r="H28">
        <v>35.96</v>
      </c>
      <c r="I28">
        <v>30.6</v>
      </c>
      <c r="J28">
        <v>31.4</v>
      </c>
      <c r="K28">
        <v>33.4</v>
      </c>
      <c r="L28">
        <v>27.51</v>
      </c>
      <c r="M28">
        <v>23.51</v>
      </c>
      <c r="N28">
        <v>32.200000000000003</v>
      </c>
      <c r="O28">
        <f t="shared" si="0"/>
        <v>32.206666666666663</v>
      </c>
    </row>
    <row r="29" spans="1:15" x14ac:dyDescent="0.25">
      <c r="A29" s="1">
        <v>2007</v>
      </c>
      <c r="B29">
        <v>22.56</v>
      </c>
      <c r="C29">
        <v>28.6</v>
      </c>
      <c r="D29">
        <v>31.93</v>
      </c>
      <c r="E29">
        <v>37.69</v>
      </c>
      <c r="F29">
        <v>39.33</v>
      </c>
      <c r="G29">
        <v>36.94</v>
      </c>
      <c r="H29">
        <v>32.82</v>
      </c>
      <c r="I29">
        <v>29.62</v>
      </c>
      <c r="J29">
        <v>30.05</v>
      </c>
      <c r="K29">
        <v>30.63</v>
      </c>
      <c r="L29">
        <v>29.37</v>
      </c>
      <c r="M29">
        <v>25.74</v>
      </c>
      <c r="N29">
        <v>31.27</v>
      </c>
      <c r="O29">
        <f t="shared" si="0"/>
        <v>31.273333333333337</v>
      </c>
    </row>
    <row r="30" spans="1:15" x14ac:dyDescent="0.25">
      <c r="A30" s="1">
        <v>2008</v>
      </c>
      <c r="B30">
        <v>24</v>
      </c>
      <c r="C30">
        <v>25.81</v>
      </c>
      <c r="D30">
        <v>33.229999999999997</v>
      </c>
      <c r="E30">
        <v>35.71</v>
      </c>
      <c r="F30">
        <v>37.950000000000003</v>
      </c>
      <c r="G30">
        <v>37.44</v>
      </c>
      <c r="H30">
        <v>31.3</v>
      </c>
      <c r="I30">
        <v>28.96</v>
      </c>
      <c r="J30">
        <v>29.65</v>
      </c>
      <c r="K30">
        <v>29.74</v>
      </c>
      <c r="L30">
        <v>28.01</v>
      </c>
      <c r="M30">
        <v>26.63</v>
      </c>
      <c r="N30">
        <v>30.71</v>
      </c>
      <c r="O30">
        <f t="shared" si="0"/>
        <v>30.702500000000001</v>
      </c>
    </row>
    <row r="31" spans="1:15" x14ac:dyDescent="0.25">
      <c r="A31" s="1">
        <v>2009</v>
      </c>
      <c r="B31">
        <v>27.26</v>
      </c>
      <c r="C31">
        <v>29.44</v>
      </c>
      <c r="D31">
        <v>32.340000000000003</v>
      </c>
      <c r="E31">
        <v>37.39</v>
      </c>
      <c r="F31">
        <v>36.83</v>
      </c>
      <c r="G31">
        <v>37.1</v>
      </c>
      <c r="H31">
        <v>33.94</v>
      </c>
      <c r="I31">
        <v>31.07</v>
      </c>
      <c r="J31">
        <v>31.37</v>
      </c>
      <c r="K31">
        <v>32.93</v>
      </c>
      <c r="L31">
        <v>29.51</v>
      </c>
      <c r="M31">
        <v>25.37</v>
      </c>
      <c r="N31">
        <v>32.049999999999997</v>
      </c>
      <c r="O31">
        <f t="shared" si="0"/>
        <v>32.045833333333334</v>
      </c>
    </row>
    <row r="32" spans="1:15" x14ac:dyDescent="0.25">
      <c r="A32" s="1">
        <v>2010</v>
      </c>
      <c r="B32">
        <v>26.15</v>
      </c>
      <c r="C32">
        <v>30.87</v>
      </c>
      <c r="D32">
        <v>31.86</v>
      </c>
      <c r="E32">
        <v>37.19</v>
      </c>
      <c r="F32">
        <v>39.619999999999997</v>
      </c>
      <c r="G32">
        <v>37.01</v>
      </c>
      <c r="H32">
        <v>31.4</v>
      </c>
      <c r="I32">
        <v>27.78</v>
      </c>
      <c r="J32">
        <v>28.77</v>
      </c>
      <c r="K32">
        <v>31.12</v>
      </c>
      <c r="L32">
        <v>29.08</v>
      </c>
      <c r="M32">
        <v>24.62</v>
      </c>
      <c r="N32">
        <v>31.27</v>
      </c>
      <c r="O32">
        <f t="shared" si="0"/>
        <v>31.289166666666663</v>
      </c>
    </row>
    <row r="33" spans="1:15" x14ac:dyDescent="0.25">
      <c r="A33" s="1">
        <v>2011</v>
      </c>
      <c r="B33">
        <v>23.65</v>
      </c>
      <c r="C33">
        <v>30.48</v>
      </c>
      <c r="D33">
        <v>32.25</v>
      </c>
      <c r="E33">
        <v>35.97</v>
      </c>
      <c r="F33">
        <v>37.75</v>
      </c>
      <c r="G33">
        <v>36.869999999999997</v>
      </c>
      <c r="H33">
        <v>33.299999999999997</v>
      </c>
      <c r="I33">
        <v>29.24</v>
      </c>
      <c r="J33">
        <v>28.95</v>
      </c>
      <c r="K33">
        <v>30.65</v>
      </c>
      <c r="L33">
        <v>26.62</v>
      </c>
      <c r="M33">
        <v>23.52</v>
      </c>
      <c r="N33">
        <v>30.76</v>
      </c>
      <c r="O33">
        <f t="shared" si="0"/>
        <v>30.770833333333329</v>
      </c>
    </row>
    <row r="34" spans="1:15" x14ac:dyDescent="0.25">
      <c r="A34" s="1">
        <v>2012</v>
      </c>
      <c r="B34">
        <v>24.33</v>
      </c>
      <c r="C34">
        <v>29.97</v>
      </c>
      <c r="D34">
        <v>30.87</v>
      </c>
      <c r="E34">
        <v>37.380000000000003</v>
      </c>
      <c r="F34">
        <v>37.04</v>
      </c>
      <c r="G34">
        <v>34.24</v>
      </c>
      <c r="H34">
        <v>29.98</v>
      </c>
      <c r="I34">
        <v>27.26</v>
      </c>
      <c r="J34">
        <v>28.13</v>
      </c>
      <c r="K34">
        <v>30.8</v>
      </c>
      <c r="L34">
        <v>28.91</v>
      </c>
      <c r="M34">
        <v>24.51</v>
      </c>
      <c r="N34">
        <v>30.26</v>
      </c>
      <c r="O34">
        <f t="shared" si="0"/>
        <v>30.285</v>
      </c>
    </row>
    <row r="35" spans="1:15" x14ac:dyDescent="0.25">
      <c r="A35" s="1">
        <v>2013</v>
      </c>
      <c r="B35">
        <v>26.53</v>
      </c>
      <c r="C35">
        <v>29.67</v>
      </c>
      <c r="D35">
        <v>34.520000000000003</v>
      </c>
      <c r="E35">
        <v>36.51</v>
      </c>
      <c r="F35">
        <v>38.4</v>
      </c>
      <c r="G35">
        <v>37.92</v>
      </c>
      <c r="H35">
        <v>33.81</v>
      </c>
      <c r="I35">
        <v>28.82</v>
      </c>
      <c r="J35">
        <v>30.31</v>
      </c>
      <c r="K35">
        <v>31.4</v>
      </c>
      <c r="L35">
        <v>29.3</v>
      </c>
      <c r="M35">
        <v>26.12</v>
      </c>
      <c r="N35">
        <v>31.94</v>
      </c>
      <c r="O35">
        <f t="shared" si="0"/>
        <v>31.942499999999999</v>
      </c>
    </row>
    <row r="36" spans="1:15" x14ac:dyDescent="0.25">
      <c r="A36" s="1">
        <v>2014</v>
      </c>
      <c r="B36">
        <v>25.39</v>
      </c>
      <c r="C36">
        <v>28.15</v>
      </c>
      <c r="D36">
        <v>33.409999999999997</v>
      </c>
      <c r="E36">
        <v>37.78</v>
      </c>
      <c r="F36">
        <v>37.47</v>
      </c>
      <c r="G36">
        <v>38.83</v>
      </c>
      <c r="H36">
        <v>34.979999999999997</v>
      </c>
      <c r="I36">
        <v>28.82</v>
      </c>
      <c r="J36">
        <v>30.34</v>
      </c>
      <c r="K36">
        <v>31.82</v>
      </c>
      <c r="L36">
        <v>28.84</v>
      </c>
      <c r="M36">
        <v>25.15</v>
      </c>
      <c r="N36">
        <v>31.76</v>
      </c>
      <c r="O36">
        <f t="shared" si="0"/>
        <v>31.748333333333324</v>
      </c>
    </row>
    <row r="37" spans="1:15" x14ac:dyDescent="0.25">
      <c r="A37" s="1">
        <v>2015</v>
      </c>
      <c r="B37">
        <v>22.84</v>
      </c>
      <c r="C37">
        <v>30.03</v>
      </c>
      <c r="D37">
        <v>32.76</v>
      </c>
      <c r="E37">
        <v>33.46</v>
      </c>
      <c r="F37">
        <v>38.14</v>
      </c>
      <c r="G37">
        <v>37.130000000000003</v>
      </c>
      <c r="H37">
        <v>34.78</v>
      </c>
      <c r="I37">
        <v>29.45</v>
      </c>
      <c r="J37">
        <v>29.9</v>
      </c>
      <c r="K37">
        <v>31.42</v>
      </c>
      <c r="L37">
        <v>27.94</v>
      </c>
      <c r="M37">
        <v>21.54</v>
      </c>
      <c r="N37">
        <v>30.77</v>
      </c>
      <c r="O37">
        <f t="shared" si="0"/>
        <v>30.782500000000002</v>
      </c>
    </row>
    <row r="38" spans="1:15" x14ac:dyDescent="0.25">
      <c r="A38" s="1">
        <v>2016</v>
      </c>
      <c r="B38">
        <v>22.55</v>
      </c>
      <c r="C38">
        <v>26.87</v>
      </c>
      <c r="D38">
        <v>35.25</v>
      </c>
      <c r="E38">
        <v>37.380000000000003</v>
      </c>
      <c r="F38">
        <v>39.090000000000003</v>
      </c>
      <c r="G38">
        <v>35.909999999999997</v>
      </c>
      <c r="H38">
        <v>30.92</v>
      </c>
      <c r="I38">
        <v>27.94</v>
      </c>
      <c r="J38">
        <v>29.11</v>
      </c>
      <c r="K38">
        <v>30.73</v>
      </c>
      <c r="L38">
        <v>29.51</v>
      </c>
      <c r="M38">
        <v>26.5</v>
      </c>
      <c r="N38">
        <v>30.98</v>
      </c>
      <c r="O38">
        <f t="shared" si="0"/>
        <v>30.980000000000004</v>
      </c>
    </row>
    <row r="39" spans="1:15" x14ac:dyDescent="0.25">
      <c r="A39" s="1">
        <v>2017</v>
      </c>
      <c r="B39">
        <v>27.14</v>
      </c>
      <c r="C39">
        <v>26.73</v>
      </c>
      <c r="D39">
        <v>32.04</v>
      </c>
      <c r="E39">
        <v>36.590000000000003</v>
      </c>
      <c r="F39">
        <v>38.28</v>
      </c>
      <c r="G39">
        <v>35.979999999999997</v>
      </c>
      <c r="H39">
        <v>31.88</v>
      </c>
      <c r="I39">
        <v>29.34</v>
      </c>
      <c r="J39">
        <v>31.07</v>
      </c>
      <c r="K39">
        <v>30.95</v>
      </c>
      <c r="L39">
        <v>28.55</v>
      </c>
      <c r="M39">
        <v>26.55</v>
      </c>
      <c r="N39">
        <v>31.28</v>
      </c>
      <c r="O39">
        <f t="shared" si="0"/>
        <v>31.258333333333329</v>
      </c>
    </row>
    <row r="40" spans="1:15" x14ac:dyDescent="0.25">
      <c r="A40" s="1">
        <v>2018</v>
      </c>
      <c r="B40">
        <v>22.44</v>
      </c>
      <c r="C40">
        <v>30.65</v>
      </c>
      <c r="D40">
        <v>33.33</v>
      </c>
      <c r="E40">
        <v>36.57</v>
      </c>
      <c r="F40">
        <v>39.08</v>
      </c>
      <c r="G40">
        <v>36.159999999999997</v>
      </c>
      <c r="H40">
        <v>31.48</v>
      </c>
      <c r="I40">
        <v>28.11</v>
      </c>
      <c r="J40">
        <v>28.26</v>
      </c>
      <c r="K40">
        <v>30.57</v>
      </c>
      <c r="L40">
        <v>27.94</v>
      </c>
      <c r="M40">
        <v>24.86</v>
      </c>
      <c r="N40">
        <v>30.77</v>
      </c>
      <c r="O40">
        <f t="shared" si="0"/>
        <v>30.787499999999998</v>
      </c>
    </row>
    <row r="41" spans="1:15" x14ac:dyDescent="0.25">
      <c r="A41" s="1">
        <v>2019</v>
      </c>
      <c r="B41">
        <v>25.2</v>
      </c>
      <c r="C41">
        <v>27.63</v>
      </c>
      <c r="D41">
        <v>33.549999999999997</v>
      </c>
      <c r="E41">
        <v>37.200000000000003</v>
      </c>
      <c r="F41">
        <v>38.520000000000003</v>
      </c>
      <c r="G41">
        <v>36.479999999999997</v>
      </c>
      <c r="H41">
        <v>31.42</v>
      </c>
      <c r="I41">
        <v>27.79</v>
      </c>
      <c r="J41">
        <v>29.01</v>
      </c>
      <c r="K41">
        <v>29.05</v>
      </c>
      <c r="L41">
        <v>28.27</v>
      </c>
      <c r="M41">
        <v>23.73</v>
      </c>
      <c r="N41">
        <v>30.65</v>
      </c>
      <c r="O41">
        <f t="shared" si="0"/>
        <v>30.654166666666669</v>
      </c>
    </row>
    <row r="42" spans="1:15" x14ac:dyDescent="0.25">
      <c r="A42" s="1">
        <v>2020</v>
      </c>
      <c r="B42">
        <v>23.52</v>
      </c>
      <c r="C42">
        <v>26.3</v>
      </c>
      <c r="D42">
        <v>33.26</v>
      </c>
      <c r="E42">
        <v>36.76</v>
      </c>
      <c r="F42">
        <v>38.32</v>
      </c>
      <c r="G42">
        <v>38.619999999999997</v>
      </c>
      <c r="H42">
        <v>31.98</v>
      </c>
      <c r="I42">
        <v>27.07</v>
      </c>
      <c r="J42">
        <v>27.51</v>
      </c>
      <c r="K42">
        <v>26.07</v>
      </c>
      <c r="L42">
        <v>23.44</v>
      </c>
      <c r="M42">
        <v>24.96</v>
      </c>
      <c r="N42">
        <v>29.82</v>
      </c>
      <c r="O42">
        <f>AVERAGE(B42:M42)</f>
        <v>29.817499999999995</v>
      </c>
    </row>
    <row r="45" spans="1:15" x14ac:dyDescent="0.25">
      <c r="A45" s="1"/>
      <c r="B45" s="9" t="s">
        <v>37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5">
      <c r="A46" s="1"/>
      <c r="B46" s="2" t="s">
        <v>35</v>
      </c>
      <c r="C46" s="2" t="s">
        <v>14</v>
      </c>
      <c r="D46" s="2" t="s">
        <v>15</v>
      </c>
      <c r="E46" s="2" t="s">
        <v>16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22</v>
      </c>
      <c r="L46" s="2" t="s">
        <v>23</v>
      </c>
      <c r="M46" s="2" t="s">
        <v>24</v>
      </c>
      <c r="N46" s="3" t="s">
        <v>36</v>
      </c>
    </row>
    <row r="47" spans="1:15" x14ac:dyDescent="0.25">
      <c r="A47" s="1">
        <v>1981</v>
      </c>
      <c r="B47" s="1">
        <f>CONVERT(B3, "C", "K")</f>
        <v>296.04999999999995</v>
      </c>
      <c r="C47" s="1">
        <f t="shared" ref="C47:M47" si="1">CONVERT(C3, "C", "K")</f>
        <v>300.29999999999995</v>
      </c>
      <c r="D47" s="1">
        <f t="shared" si="1"/>
        <v>305.76</v>
      </c>
      <c r="E47" s="1">
        <f t="shared" si="1"/>
        <v>309.24</v>
      </c>
      <c r="F47" s="1">
        <f t="shared" si="1"/>
        <v>310.79999999999995</v>
      </c>
      <c r="G47" s="1">
        <f t="shared" si="1"/>
        <v>309.41999999999996</v>
      </c>
      <c r="H47" s="1">
        <f t="shared" si="1"/>
        <v>304.47999999999996</v>
      </c>
      <c r="I47" s="1">
        <f t="shared" si="1"/>
        <v>304.66999999999996</v>
      </c>
      <c r="J47" s="1">
        <f t="shared" si="1"/>
        <v>305.13</v>
      </c>
      <c r="K47" s="1">
        <f t="shared" si="1"/>
        <v>305.71999999999997</v>
      </c>
      <c r="L47" s="1">
        <f t="shared" si="1"/>
        <v>300.21999999999997</v>
      </c>
      <c r="M47" s="1">
        <f t="shared" si="1"/>
        <v>298.83999999999997</v>
      </c>
      <c r="N47" s="1">
        <f>CONVERT(N3, "C", "K")</f>
        <v>304.22999999999996</v>
      </c>
      <c r="O47">
        <f>AVERAGE(B47:M47)</f>
        <v>304.21916666666664</v>
      </c>
    </row>
    <row r="48" spans="1:15" x14ac:dyDescent="0.25">
      <c r="A48" s="1">
        <v>1982</v>
      </c>
      <c r="B48" s="1">
        <f t="shared" ref="B48:N63" si="2">CONVERT(B4, "C", "K")</f>
        <v>300.17999999999995</v>
      </c>
      <c r="C48" s="1">
        <f t="shared" si="2"/>
        <v>300.29999999999995</v>
      </c>
      <c r="D48" s="1">
        <f t="shared" si="2"/>
        <v>305.53999999999996</v>
      </c>
      <c r="E48" s="1">
        <f t="shared" si="2"/>
        <v>309.27999999999997</v>
      </c>
      <c r="F48" s="1">
        <f t="shared" si="2"/>
        <v>311.09999999999997</v>
      </c>
      <c r="G48" s="1">
        <f t="shared" si="2"/>
        <v>309.10999999999996</v>
      </c>
      <c r="H48" s="1">
        <f t="shared" si="2"/>
        <v>306.94</v>
      </c>
      <c r="I48" s="1">
        <f t="shared" si="2"/>
        <v>301.25</v>
      </c>
      <c r="J48" s="1">
        <f t="shared" si="2"/>
        <v>302.47999999999996</v>
      </c>
      <c r="K48" s="1">
        <f t="shared" si="2"/>
        <v>302.95</v>
      </c>
      <c r="L48" s="1">
        <f t="shared" si="2"/>
        <v>298.38</v>
      </c>
      <c r="M48" s="1">
        <f t="shared" si="2"/>
        <v>297.79999999999995</v>
      </c>
      <c r="N48" s="1">
        <f t="shared" si="2"/>
        <v>303.79999999999995</v>
      </c>
      <c r="O48">
        <f t="shared" ref="O48:O85" si="3">AVERAGE(B48:M48)</f>
        <v>303.77583333333331</v>
      </c>
    </row>
    <row r="49" spans="1:15" x14ac:dyDescent="0.25">
      <c r="A49" s="1">
        <v>1983</v>
      </c>
      <c r="B49" s="1">
        <f t="shared" si="2"/>
        <v>293.29999999999995</v>
      </c>
      <c r="C49" s="1">
        <f t="shared" si="2"/>
        <v>300.79999999999995</v>
      </c>
      <c r="D49" s="1">
        <f t="shared" si="2"/>
        <v>302.63</v>
      </c>
      <c r="E49" s="1">
        <f t="shared" si="2"/>
        <v>307.45</v>
      </c>
      <c r="F49" s="1">
        <f t="shared" si="2"/>
        <v>311.72999999999996</v>
      </c>
      <c r="G49" s="1">
        <f t="shared" si="2"/>
        <v>308.94</v>
      </c>
      <c r="H49" s="1">
        <f t="shared" si="2"/>
        <v>306.19</v>
      </c>
      <c r="I49" s="1">
        <f t="shared" si="2"/>
        <v>304.02999999999997</v>
      </c>
      <c r="J49" s="1">
        <f t="shared" si="2"/>
        <v>305.04999999999995</v>
      </c>
      <c r="K49" s="1">
        <f t="shared" si="2"/>
        <v>303.38</v>
      </c>
      <c r="L49" s="1">
        <f t="shared" si="2"/>
        <v>301.17999999999995</v>
      </c>
      <c r="M49" s="1">
        <f t="shared" si="2"/>
        <v>299.77</v>
      </c>
      <c r="N49" s="1">
        <f t="shared" si="2"/>
        <v>303.7</v>
      </c>
      <c r="O49">
        <f t="shared" si="3"/>
        <v>303.70416666666665</v>
      </c>
    </row>
    <row r="50" spans="1:15" x14ac:dyDescent="0.25">
      <c r="A50" s="1">
        <v>1984</v>
      </c>
      <c r="B50" s="1">
        <f t="shared" si="2"/>
        <v>296.41999999999996</v>
      </c>
      <c r="C50" s="1">
        <f t="shared" si="2"/>
        <v>300.08999999999997</v>
      </c>
      <c r="D50" s="1">
        <f t="shared" si="2"/>
        <v>306.2</v>
      </c>
      <c r="E50" s="1">
        <f t="shared" si="2"/>
        <v>309.47999999999996</v>
      </c>
      <c r="F50" s="1">
        <f t="shared" si="2"/>
        <v>311.33999999999997</v>
      </c>
      <c r="G50" s="1">
        <f t="shared" si="2"/>
        <v>310.70999999999998</v>
      </c>
      <c r="H50" s="1">
        <f t="shared" si="2"/>
        <v>307.02</v>
      </c>
      <c r="I50" s="1">
        <f t="shared" si="2"/>
        <v>306.29999999999995</v>
      </c>
      <c r="J50" s="1">
        <f t="shared" si="2"/>
        <v>306.64999999999998</v>
      </c>
      <c r="K50" s="1">
        <f t="shared" si="2"/>
        <v>305.34999999999997</v>
      </c>
      <c r="L50" s="1">
        <f t="shared" si="2"/>
        <v>301.63</v>
      </c>
      <c r="M50" s="1">
        <f t="shared" si="2"/>
        <v>298.01</v>
      </c>
      <c r="N50" s="1">
        <f t="shared" si="2"/>
        <v>304.94</v>
      </c>
      <c r="O50">
        <f t="shared" si="3"/>
        <v>304.93333333333339</v>
      </c>
    </row>
    <row r="51" spans="1:15" x14ac:dyDescent="0.25">
      <c r="A51" s="1">
        <v>1985</v>
      </c>
      <c r="B51" s="1">
        <f t="shared" si="2"/>
        <v>300.25</v>
      </c>
      <c r="C51" s="1">
        <f t="shared" si="2"/>
        <v>297.84999999999997</v>
      </c>
      <c r="D51" s="1">
        <f t="shared" si="2"/>
        <v>305.95999999999998</v>
      </c>
      <c r="E51" s="1">
        <f t="shared" si="2"/>
        <v>306.95</v>
      </c>
      <c r="F51" s="1">
        <f t="shared" si="2"/>
        <v>311.58</v>
      </c>
      <c r="G51" s="1">
        <f t="shared" si="2"/>
        <v>308.54999999999995</v>
      </c>
      <c r="H51" s="1">
        <f t="shared" si="2"/>
        <v>303.42999999999995</v>
      </c>
      <c r="I51" s="1">
        <f t="shared" si="2"/>
        <v>303.59999999999997</v>
      </c>
      <c r="J51" s="1">
        <f t="shared" si="2"/>
        <v>304.45999999999998</v>
      </c>
      <c r="K51" s="1">
        <f t="shared" si="2"/>
        <v>303.83</v>
      </c>
      <c r="L51" s="1">
        <f t="shared" si="2"/>
        <v>301.78999999999996</v>
      </c>
      <c r="M51" s="1">
        <f t="shared" si="2"/>
        <v>298.14</v>
      </c>
      <c r="N51" s="1">
        <f t="shared" si="2"/>
        <v>303.89999999999998</v>
      </c>
      <c r="O51">
        <f t="shared" si="3"/>
        <v>303.86583333333328</v>
      </c>
    </row>
    <row r="52" spans="1:15" x14ac:dyDescent="0.25">
      <c r="A52" s="1">
        <v>1986</v>
      </c>
      <c r="B52" s="1">
        <f t="shared" si="2"/>
        <v>297.66999999999996</v>
      </c>
      <c r="C52" s="1">
        <f t="shared" si="2"/>
        <v>302.46999999999997</v>
      </c>
      <c r="D52" s="1">
        <f t="shared" si="2"/>
        <v>305.88</v>
      </c>
      <c r="E52" s="1">
        <f t="shared" si="2"/>
        <v>309.17999999999995</v>
      </c>
      <c r="F52" s="1">
        <f t="shared" si="2"/>
        <v>309.66999999999996</v>
      </c>
      <c r="G52" s="1">
        <f t="shared" si="2"/>
        <v>309.20999999999998</v>
      </c>
      <c r="H52" s="1">
        <f t="shared" si="2"/>
        <v>305.95</v>
      </c>
      <c r="I52" s="1">
        <f t="shared" si="2"/>
        <v>305</v>
      </c>
      <c r="J52" s="1">
        <f t="shared" si="2"/>
        <v>304.59999999999997</v>
      </c>
      <c r="K52" s="1">
        <f t="shared" si="2"/>
        <v>304.15999999999997</v>
      </c>
      <c r="L52" s="1">
        <f t="shared" si="2"/>
        <v>301.52</v>
      </c>
      <c r="M52" s="1">
        <f t="shared" si="2"/>
        <v>296.28999999999996</v>
      </c>
      <c r="N52" s="1">
        <f t="shared" si="2"/>
        <v>304.29999999999995</v>
      </c>
      <c r="O52">
        <f t="shared" si="3"/>
        <v>304.29999999999995</v>
      </c>
    </row>
    <row r="53" spans="1:15" x14ac:dyDescent="0.25">
      <c r="A53" s="1">
        <v>1987</v>
      </c>
      <c r="B53" s="1">
        <f t="shared" si="2"/>
        <v>297.95999999999998</v>
      </c>
      <c r="C53" s="1">
        <f t="shared" si="2"/>
        <v>301.63</v>
      </c>
      <c r="D53" s="1">
        <f t="shared" si="2"/>
        <v>305.04999999999995</v>
      </c>
      <c r="E53" s="1">
        <f t="shared" si="2"/>
        <v>306.96999999999997</v>
      </c>
      <c r="F53" s="1">
        <f t="shared" si="2"/>
        <v>310.63</v>
      </c>
      <c r="G53" s="1">
        <f t="shared" si="2"/>
        <v>307.90999999999997</v>
      </c>
      <c r="H53" s="1">
        <f t="shared" si="2"/>
        <v>305.77</v>
      </c>
      <c r="I53" s="1">
        <f t="shared" si="2"/>
        <v>302.58999999999997</v>
      </c>
      <c r="J53" s="1">
        <f t="shared" si="2"/>
        <v>305.82</v>
      </c>
      <c r="K53" s="1">
        <f t="shared" si="2"/>
        <v>304.85999999999996</v>
      </c>
      <c r="L53" s="1">
        <f t="shared" si="2"/>
        <v>301.90999999999997</v>
      </c>
      <c r="M53" s="1">
        <f t="shared" si="2"/>
        <v>298.97999999999996</v>
      </c>
      <c r="N53" s="1">
        <f t="shared" si="2"/>
        <v>304.17999999999995</v>
      </c>
      <c r="O53">
        <f t="shared" si="3"/>
        <v>304.17333333333335</v>
      </c>
    </row>
    <row r="54" spans="1:15" x14ac:dyDescent="0.25">
      <c r="A54" s="1">
        <v>1988</v>
      </c>
      <c r="B54" s="1">
        <f t="shared" si="2"/>
        <v>298.53999999999996</v>
      </c>
      <c r="C54" s="1">
        <f t="shared" si="2"/>
        <v>300.83999999999997</v>
      </c>
      <c r="D54" s="1">
        <f t="shared" si="2"/>
        <v>305.40999999999997</v>
      </c>
      <c r="E54" s="1">
        <f t="shared" si="2"/>
        <v>309.89</v>
      </c>
      <c r="F54" s="1">
        <f t="shared" si="2"/>
        <v>310.24</v>
      </c>
      <c r="G54" s="1">
        <f t="shared" si="2"/>
        <v>309.05999999999995</v>
      </c>
      <c r="H54" s="1">
        <f t="shared" si="2"/>
        <v>304.10999999999996</v>
      </c>
      <c r="I54" s="1">
        <f t="shared" si="2"/>
        <v>300.65999999999997</v>
      </c>
      <c r="J54" s="1">
        <f t="shared" si="2"/>
        <v>301.88</v>
      </c>
      <c r="K54" s="1">
        <f t="shared" si="2"/>
        <v>300.72999999999996</v>
      </c>
      <c r="L54" s="1">
        <f t="shared" si="2"/>
        <v>300.47999999999996</v>
      </c>
      <c r="M54" s="1">
        <f t="shared" si="2"/>
        <v>298.52999999999997</v>
      </c>
      <c r="N54" s="1">
        <f t="shared" si="2"/>
        <v>303.35999999999996</v>
      </c>
      <c r="O54">
        <f t="shared" si="3"/>
        <v>303.36416666666668</v>
      </c>
    </row>
    <row r="55" spans="1:15" x14ac:dyDescent="0.25">
      <c r="A55" s="1">
        <v>1989</v>
      </c>
      <c r="B55" s="1">
        <f t="shared" si="2"/>
        <v>293.79999999999995</v>
      </c>
      <c r="C55" s="1">
        <f t="shared" si="2"/>
        <v>296.98999999999995</v>
      </c>
      <c r="D55" s="1">
        <f t="shared" si="2"/>
        <v>303.13</v>
      </c>
      <c r="E55" s="1">
        <f t="shared" si="2"/>
        <v>309.04999999999995</v>
      </c>
      <c r="F55" s="1">
        <f t="shared" si="2"/>
        <v>310.40999999999997</v>
      </c>
      <c r="G55" s="1">
        <f t="shared" si="2"/>
        <v>309.22999999999996</v>
      </c>
      <c r="H55" s="1">
        <f t="shared" si="2"/>
        <v>304.95999999999998</v>
      </c>
      <c r="I55" s="1">
        <f t="shared" si="2"/>
        <v>303.82</v>
      </c>
      <c r="J55" s="1">
        <f t="shared" si="2"/>
        <v>304.83</v>
      </c>
      <c r="K55" s="1">
        <f t="shared" si="2"/>
        <v>304.09999999999997</v>
      </c>
      <c r="L55" s="1">
        <f t="shared" si="2"/>
        <v>301.5</v>
      </c>
      <c r="M55" s="1">
        <f t="shared" si="2"/>
        <v>298.27</v>
      </c>
      <c r="N55" s="1">
        <f t="shared" si="2"/>
        <v>303.37</v>
      </c>
      <c r="O55">
        <f t="shared" si="3"/>
        <v>303.34083333333331</v>
      </c>
    </row>
    <row r="56" spans="1:15" x14ac:dyDescent="0.25">
      <c r="A56" s="1">
        <v>1990</v>
      </c>
      <c r="B56" s="1">
        <f t="shared" si="2"/>
        <v>299.69</v>
      </c>
      <c r="C56" s="1">
        <f t="shared" si="2"/>
        <v>299.12</v>
      </c>
      <c r="D56" s="1">
        <f t="shared" si="2"/>
        <v>302.77</v>
      </c>
      <c r="E56" s="1">
        <f t="shared" si="2"/>
        <v>310.54999999999995</v>
      </c>
      <c r="F56" s="1">
        <f t="shared" si="2"/>
        <v>311.17999999999995</v>
      </c>
      <c r="G56" s="1">
        <f t="shared" si="2"/>
        <v>310.44</v>
      </c>
      <c r="H56" s="1">
        <f t="shared" si="2"/>
        <v>305.2</v>
      </c>
      <c r="I56" s="1">
        <f t="shared" si="2"/>
        <v>304.40999999999997</v>
      </c>
      <c r="J56" s="1">
        <f t="shared" si="2"/>
        <v>305.89999999999998</v>
      </c>
      <c r="K56" s="1">
        <f t="shared" si="2"/>
        <v>305.15999999999997</v>
      </c>
      <c r="L56" s="1">
        <f t="shared" si="2"/>
        <v>303.98999999999995</v>
      </c>
      <c r="M56" s="1">
        <f t="shared" si="2"/>
        <v>301.84999999999997</v>
      </c>
      <c r="N56" s="1">
        <f t="shared" si="2"/>
        <v>305.03999999999996</v>
      </c>
      <c r="O56">
        <f t="shared" si="3"/>
        <v>305.02166666666659</v>
      </c>
    </row>
    <row r="57" spans="1:15" x14ac:dyDescent="0.25">
      <c r="A57" s="1">
        <v>1991</v>
      </c>
      <c r="B57" s="1">
        <f t="shared" si="2"/>
        <v>299.17999999999995</v>
      </c>
      <c r="C57" s="1">
        <f t="shared" si="2"/>
        <v>303.33</v>
      </c>
      <c r="D57" s="1">
        <f t="shared" si="2"/>
        <v>306.27999999999997</v>
      </c>
      <c r="E57" s="1">
        <f t="shared" si="2"/>
        <v>310.2</v>
      </c>
      <c r="F57" s="1">
        <f t="shared" si="2"/>
        <v>310.87</v>
      </c>
      <c r="G57" s="1">
        <f t="shared" si="2"/>
        <v>310.35999999999996</v>
      </c>
      <c r="H57" s="1">
        <f t="shared" si="2"/>
        <v>305.20999999999998</v>
      </c>
      <c r="I57" s="1">
        <f t="shared" si="2"/>
        <v>302.59999999999997</v>
      </c>
      <c r="J57" s="1">
        <f t="shared" si="2"/>
        <v>305.33999999999997</v>
      </c>
      <c r="K57" s="1">
        <f t="shared" si="2"/>
        <v>304.63</v>
      </c>
      <c r="L57" s="1">
        <f t="shared" si="2"/>
        <v>301.58999999999997</v>
      </c>
      <c r="M57" s="1">
        <f t="shared" si="2"/>
        <v>297</v>
      </c>
      <c r="N57" s="1">
        <f t="shared" si="2"/>
        <v>304.7</v>
      </c>
      <c r="O57">
        <f t="shared" si="3"/>
        <v>304.71583333333336</v>
      </c>
    </row>
    <row r="58" spans="1:15" x14ac:dyDescent="0.25">
      <c r="A58" s="1">
        <v>1992</v>
      </c>
      <c r="B58" s="1">
        <f t="shared" si="2"/>
        <v>296.44</v>
      </c>
      <c r="C58" s="1">
        <f t="shared" si="2"/>
        <v>297.97999999999996</v>
      </c>
      <c r="D58" s="1">
        <f t="shared" si="2"/>
        <v>305.20999999999998</v>
      </c>
      <c r="E58" s="1">
        <f t="shared" si="2"/>
        <v>308.60999999999996</v>
      </c>
      <c r="F58" s="1">
        <f t="shared" si="2"/>
        <v>311.90999999999997</v>
      </c>
      <c r="G58" s="1">
        <f t="shared" si="2"/>
        <v>310.08999999999997</v>
      </c>
      <c r="H58" s="1">
        <f t="shared" si="2"/>
        <v>305.52999999999997</v>
      </c>
      <c r="I58" s="1">
        <f t="shared" si="2"/>
        <v>303.22999999999996</v>
      </c>
      <c r="J58" s="1">
        <f t="shared" si="2"/>
        <v>303.66999999999996</v>
      </c>
      <c r="K58" s="1">
        <f t="shared" si="2"/>
        <v>305.08</v>
      </c>
      <c r="L58" s="1">
        <f t="shared" si="2"/>
        <v>300.7</v>
      </c>
      <c r="M58" s="1">
        <f t="shared" si="2"/>
        <v>297.37</v>
      </c>
      <c r="N58" s="1">
        <f t="shared" si="2"/>
        <v>303.83</v>
      </c>
      <c r="O58">
        <f t="shared" si="3"/>
        <v>303.81833333333327</v>
      </c>
    </row>
    <row r="59" spans="1:15" x14ac:dyDescent="0.25">
      <c r="A59" s="1">
        <v>1993</v>
      </c>
      <c r="B59" s="1">
        <f t="shared" si="2"/>
        <v>295.52999999999997</v>
      </c>
      <c r="C59" s="1">
        <f t="shared" si="2"/>
        <v>299.73999999999995</v>
      </c>
      <c r="D59" s="1">
        <f t="shared" si="2"/>
        <v>305.52999999999997</v>
      </c>
      <c r="E59" s="1">
        <f t="shared" si="2"/>
        <v>309.79999999999995</v>
      </c>
      <c r="F59" s="1">
        <f t="shared" si="2"/>
        <v>311.63</v>
      </c>
      <c r="G59" s="1">
        <f t="shared" si="2"/>
        <v>309.85999999999996</v>
      </c>
      <c r="H59" s="1">
        <f t="shared" si="2"/>
        <v>307.2</v>
      </c>
      <c r="I59" s="1">
        <f t="shared" si="2"/>
        <v>303.52</v>
      </c>
      <c r="J59" s="1">
        <f t="shared" si="2"/>
        <v>304.2</v>
      </c>
      <c r="K59" s="1">
        <f t="shared" si="2"/>
        <v>305.38</v>
      </c>
      <c r="L59" s="1">
        <f t="shared" si="2"/>
        <v>303.22999999999996</v>
      </c>
      <c r="M59" s="1">
        <f t="shared" si="2"/>
        <v>299.10999999999996</v>
      </c>
      <c r="N59" s="1">
        <f t="shared" si="2"/>
        <v>304.58</v>
      </c>
      <c r="O59">
        <f t="shared" si="3"/>
        <v>304.56083333333333</v>
      </c>
    </row>
    <row r="60" spans="1:15" x14ac:dyDescent="0.25">
      <c r="A60" s="1">
        <v>1994</v>
      </c>
      <c r="B60" s="1">
        <f t="shared" si="2"/>
        <v>298.78999999999996</v>
      </c>
      <c r="C60" s="1">
        <f t="shared" si="2"/>
        <v>300.01</v>
      </c>
      <c r="D60" s="1">
        <f t="shared" si="2"/>
        <v>305.29999999999995</v>
      </c>
      <c r="E60" s="1">
        <f t="shared" si="2"/>
        <v>309.63</v>
      </c>
      <c r="F60" s="1">
        <f t="shared" si="2"/>
        <v>310.53999999999996</v>
      </c>
      <c r="G60" s="1">
        <f t="shared" si="2"/>
        <v>308.7</v>
      </c>
      <c r="H60" s="1">
        <f t="shared" si="2"/>
        <v>303.78999999999996</v>
      </c>
      <c r="I60" s="1">
        <f t="shared" si="2"/>
        <v>299.95</v>
      </c>
      <c r="J60" s="1">
        <f t="shared" si="2"/>
        <v>300.77</v>
      </c>
      <c r="K60" s="1">
        <f t="shared" si="2"/>
        <v>303.2</v>
      </c>
      <c r="L60" s="1">
        <f t="shared" si="2"/>
        <v>298.66999999999996</v>
      </c>
      <c r="M60" s="1">
        <f t="shared" si="2"/>
        <v>295.45999999999998</v>
      </c>
      <c r="N60" s="1">
        <f t="shared" si="2"/>
        <v>302.90999999999997</v>
      </c>
      <c r="O60">
        <f t="shared" si="3"/>
        <v>302.90083333333331</v>
      </c>
    </row>
    <row r="61" spans="1:15" x14ac:dyDescent="0.25">
      <c r="A61" s="1">
        <v>1995</v>
      </c>
      <c r="B61" s="1">
        <f t="shared" si="2"/>
        <v>296.47999999999996</v>
      </c>
      <c r="C61" s="1">
        <f t="shared" si="2"/>
        <v>298.7</v>
      </c>
      <c r="D61" s="1">
        <f t="shared" si="2"/>
        <v>306.04999999999995</v>
      </c>
      <c r="E61" s="1">
        <f t="shared" si="2"/>
        <v>309.5</v>
      </c>
      <c r="F61" s="1">
        <f t="shared" si="2"/>
        <v>310.84999999999997</v>
      </c>
      <c r="G61" s="1">
        <f t="shared" si="2"/>
        <v>309.42999999999995</v>
      </c>
      <c r="H61" s="1">
        <f t="shared" si="2"/>
        <v>304.64999999999998</v>
      </c>
      <c r="I61" s="1">
        <f t="shared" si="2"/>
        <v>301.51</v>
      </c>
      <c r="J61" s="1">
        <f t="shared" si="2"/>
        <v>302.91999999999996</v>
      </c>
      <c r="K61" s="1">
        <f t="shared" si="2"/>
        <v>304.02</v>
      </c>
      <c r="L61" s="1">
        <f t="shared" si="2"/>
        <v>300.27</v>
      </c>
      <c r="M61" s="1">
        <f t="shared" si="2"/>
        <v>298.90999999999997</v>
      </c>
      <c r="N61" s="1">
        <f t="shared" si="2"/>
        <v>303.63</v>
      </c>
      <c r="O61">
        <f t="shared" si="3"/>
        <v>303.60750000000002</v>
      </c>
    </row>
    <row r="62" spans="1:15" x14ac:dyDescent="0.25">
      <c r="A62" s="1">
        <v>1996</v>
      </c>
      <c r="B62" s="1">
        <f t="shared" si="2"/>
        <v>299.07</v>
      </c>
      <c r="C62" s="1">
        <f t="shared" si="2"/>
        <v>301.90999999999997</v>
      </c>
      <c r="D62" s="1">
        <f t="shared" si="2"/>
        <v>306.34999999999997</v>
      </c>
      <c r="E62" s="1">
        <f t="shared" si="2"/>
        <v>309.5</v>
      </c>
      <c r="F62" s="1">
        <f t="shared" si="2"/>
        <v>312.52</v>
      </c>
      <c r="G62" s="1">
        <f t="shared" si="2"/>
        <v>308.97999999999996</v>
      </c>
      <c r="H62" s="1">
        <f t="shared" si="2"/>
        <v>306.67999999999995</v>
      </c>
      <c r="I62" s="1">
        <f t="shared" si="2"/>
        <v>303.46999999999997</v>
      </c>
      <c r="J62" s="1">
        <f t="shared" si="2"/>
        <v>303.81</v>
      </c>
      <c r="K62" s="1">
        <f t="shared" si="2"/>
        <v>304.29999999999995</v>
      </c>
      <c r="L62" s="1">
        <f t="shared" si="2"/>
        <v>299.52999999999997</v>
      </c>
      <c r="M62" s="1">
        <f t="shared" si="2"/>
        <v>298.53999999999996</v>
      </c>
      <c r="N62" s="1">
        <f t="shared" si="2"/>
        <v>304.56</v>
      </c>
      <c r="O62">
        <f t="shared" si="3"/>
        <v>304.55499999999989</v>
      </c>
    </row>
    <row r="63" spans="1:15" x14ac:dyDescent="0.25">
      <c r="A63" s="1">
        <v>1997</v>
      </c>
      <c r="B63" s="1">
        <f t="shared" si="2"/>
        <v>298.45</v>
      </c>
      <c r="C63" s="1">
        <f t="shared" si="2"/>
        <v>297.44</v>
      </c>
      <c r="D63" s="1">
        <f t="shared" si="2"/>
        <v>304.60999999999996</v>
      </c>
      <c r="E63" s="1">
        <f t="shared" si="2"/>
        <v>308.60999999999996</v>
      </c>
      <c r="F63" s="1">
        <f t="shared" si="2"/>
        <v>308.75</v>
      </c>
      <c r="G63" s="1">
        <f t="shared" si="2"/>
        <v>307.77</v>
      </c>
      <c r="H63" s="1">
        <f t="shared" si="2"/>
        <v>304.84999999999997</v>
      </c>
      <c r="I63" s="1">
        <f t="shared" si="2"/>
        <v>304.52</v>
      </c>
      <c r="J63" s="1">
        <f t="shared" si="2"/>
        <v>305.79999999999995</v>
      </c>
      <c r="K63" s="1">
        <f t="shared" si="2"/>
        <v>307.13</v>
      </c>
      <c r="L63" s="1">
        <f t="shared" si="2"/>
        <v>302.94</v>
      </c>
      <c r="M63" s="1">
        <f t="shared" si="2"/>
        <v>298.37</v>
      </c>
      <c r="N63" s="1">
        <f t="shared" si="2"/>
        <v>304.13</v>
      </c>
      <c r="O63">
        <f t="shared" si="3"/>
        <v>304.10333333333335</v>
      </c>
    </row>
    <row r="64" spans="1:15" x14ac:dyDescent="0.25">
      <c r="A64" s="1">
        <v>1998</v>
      </c>
      <c r="B64" s="1">
        <f t="shared" ref="B64:N79" si="4">CONVERT(B20, "C", "K")</f>
        <v>297.33</v>
      </c>
      <c r="C64" s="1">
        <f t="shared" si="4"/>
        <v>301.77999999999997</v>
      </c>
      <c r="D64" s="1">
        <f t="shared" si="4"/>
        <v>303.33999999999997</v>
      </c>
      <c r="E64" s="1">
        <f t="shared" si="4"/>
        <v>310.77</v>
      </c>
      <c r="F64" s="1">
        <f t="shared" si="4"/>
        <v>312.80999999999995</v>
      </c>
      <c r="G64" s="1">
        <f t="shared" si="4"/>
        <v>310.77</v>
      </c>
      <c r="H64" s="1">
        <f t="shared" si="4"/>
        <v>307.63</v>
      </c>
      <c r="I64" s="1">
        <f t="shared" si="4"/>
        <v>304.58999999999997</v>
      </c>
      <c r="J64" s="1">
        <f t="shared" si="4"/>
        <v>302.87</v>
      </c>
      <c r="K64" s="1">
        <f t="shared" si="4"/>
        <v>305.33999999999997</v>
      </c>
      <c r="L64" s="1">
        <f t="shared" si="4"/>
        <v>302.56</v>
      </c>
      <c r="M64" s="1">
        <f t="shared" si="4"/>
        <v>299.04999999999995</v>
      </c>
      <c r="N64" s="1">
        <f t="shared" si="4"/>
        <v>304.90999999999997</v>
      </c>
      <c r="O64">
        <f t="shared" si="3"/>
        <v>304.90333333333336</v>
      </c>
    </row>
    <row r="65" spans="1:15" x14ac:dyDescent="0.25">
      <c r="A65" s="1">
        <v>1999</v>
      </c>
      <c r="B65" s="1">
        <f t="shared" si="4"/>
        <v>298.47999999999996</v>
      </c>
      <c r="C65" s="1">
        <f t="shared" si="4"/>
        <v>303.38</v>
      </c>
      <c r="D65" s="1">
        <f t="shared" si="4"/>
        <v>306.89</v>
      </c>
      <c r="E65" s="1">
        <f t="shared" si="4"/>
        <v>309.13</v>
      </c>
      <c r="F65" s="1">
        <f t="shared" si="4"/>
        <v>310.59999999999997</v>
      </c>
      <c r="G65" s="1">
        <f t="shared" si="4"/>
        <v>310.83</v>
      </c>
      <c r="H65" s="1">
        <f t="shared" si="4"/>
        <v>305.22999999999996</v>
      </c>
      <c r="I65" s="1">
        <f t="shared" si="4"/>
        <v>301.22999999999996</v>
      </c>
      <c r="J65" s="1">
        <f t="shared" si="4"/>
        <v>302.22999999999996</v>
      </c>
      <c r="K65" s="1">
        <f t="shared" si="4"/>
        <v>303.2</v>
      </c>
      <c r="L65" s="1">
        <f t="shared" si="4"/>
        <v>301.51</v>
      </c>
      <c r="M65" s="1">
        <f t="shared" si="4"/>
        <v>297.41999999999996</v>
      </c>
      <c r="N65" s="1">
        <f t="shared" si="4"/>
        <v>304.15999999999997</v>
      </c>
      <c r="O65">
        <f t="shared" si="3"/>
        <v>304.17749999999995</v>
      </c>
    </row>
    <row r="66" spans="1:15" x14ac:dyDescent="0.25">
      <c r="A66" s="1">
        <v>2000</v>
      </c>
      <c r="B66" s="1">
        <f t="shared" si="4"/>
        <v>299.25</v>
      </c>
      <c r="C66" s="1">
        <f t="shared" si="4"/>
        <v>298.64999999999998</v>
      </c>
      <c r="D66" s="1">
        <f t="shared" si="4"/>
        <v>303.75</v>
      </c>
      <c r="E66" s="1">
        <f t="shared" si="4"/>
        <v>310.04999999999995</v>
      </c>
      <c r="F66" s="1">
        <f t="shared" si="4"/>
        <v>311.45</v>
      </c>
      <c r="G66" s="1">
        <f t="shared" si="4"/>
        <v>309.94</v>
      </c>
      <c r="H66" s="1">
        <f t="shared" si="4"/>
        <v>306.03999999999996</v>
      </c>
      <c r="I66" s="1">
        <f t="shared" si="4"/>
        <v>304.32</v>
      </c>
      <c r="J66" s="1">
        <f t="shared" si="4"/>
        <v>305.80999999999995</v>
      </c>
      <c r="K66" s="1">
        <f t="shared" si="4"/>
        <v>304.58999999999997</v>
      </c>
      <c r="L66" s="1">
        <f t="shared" si="4"/>
        <v>301.58999999999997</v>
      </c>
      <c r="M66" s="1">
        <f t="shared" si="4"/>
        <v>297.5</v>
      </c>
      <c r="N66" s="1">
        <f t="shared" si="4"/>
        <v>304.40999999999997</v>
      </c>
      <c r="O66">
        <f t="shared" si="3"/>
        <v>304.41166666666669</v>
      </c>
    </row>
    <row r="67" spans="1:15" x14ac:dyDescent="0.25">
      <c r="A67" s="1">
        <v>2001</v>
      </c>
      <c r="B67" s="1">
        <f t="shared" si="4"/>
        <v>296.45999999999998</v>
      </c>
      <c r="C67" s="1">
        <f t="shared" si="4"/>
        <v>299.69</v>
      </c>
      <c r="D67" s="1">
        <f t="shared" si="4"/>
        <v>305.37</v>
      </c>
      <c r="E67" s="1">
        <f t="shared" si="4"/>
        <v>309.89</v>
      </c>
      <c r="F67" s="1">
        <f t="shared" si="4"/>
        <v>311.05999999999995</v>
      </c>
      <c r="G67" s="1">
        <f t="shared" si="4"/>
        <v>310.2</v>
      </c>
      <c r="H67" s="1">
        <f t="shared" si="4"/>
        <v>306.52</v>
      </c>
      <c r="I67" s="1">
        <f t="shared" si="4"/>
        <v>304.2</v>
      </c>
      <c r="J67" s="1">
        <f t="shared" si="4"/>
        <v>304.52</v>
      </c>
      <c r="K67" s="1">
        <f t="shared" si="4"/>
        <v>304.72999999999996</v>
      </c>
      <c r="L67" s="1">
        <f t="shared" si="4"/>
        <v>301.62</v>
      </c>
      <c r="M67" s="1">
        <f t="shared" si="4"/>
        <v>299.33</v>
      </c>
      <c r="N67" s="1">
        <f t="shared" si="4"/>
        <v>304.47999999999996</v>
      </c>
      <c r="O67">
        <f t="shared" si="3"/>
        <v>304.46583333333325</v>
      </c>
    </row>
    <row r="68" spans="1:15" x14ac:dyDescent="0.25">
      <c r="A68" s="1">
        <v>2002</v>
      </c>
      <c r="B68" s="1">
        <f t="shared" si="4"/>
        <v>296.09999999999997</v>
      </c>
      <c r="C68" s="1">
        <f t="shared" si="4"/>
        <v>300.39999999999998</v>
      </c>
      <c r="D68" s="1">
        <f t="shared" si="4"/>
        <v>305.72999999999996</v>
      </c>
      <c r="E68" s="1">
        <f t="shared" si="4"/>
        <v>310.90999999999997</v>
      </c>
      <c r="F68" s="1">
        <f t="shared" si="4"/>
        <v>310.77999999999997</v>
      </c>
      <c r="G68" s="1">
        <f t="shared" si="4"/>
        <v>311.25</v>
      </c>
      <c r="H68" s="1">
        <f t="shared" si="4"/>
        <v>307.28999999999996</v>
      </c>
      <c r="I68" s="1">
        <f t="shared" si="4"/>
        <v>304.7</v>
      </c>
      <c r="J68" s="1">
        <f t="shared" si="4"/>
        <v>306.19</v>
      </c>
      <c r="K68" s="1">
        <f t="shared" si="4"/>
        <v>305.77</v>
      </c>
      <c r="L68" s="1">
        <f t="shared" si="4"/>
        <v>302.39999999999998</v>
      </c>
      <c r="M68" s="1">
        <f t="shared" si="4"/>
        <v>298.52999999999997</v>
      </c>
      <c r="N68" s="1">
        <f t="shared" si="4"/>
        <v>305.02</v>
      </c>
      <c r="O68">
        <f t="shared" si="3"/>
        <v>305.00416666666666</v>
      </c>
    </row>
    <row r="69" spans="1:15" x14ac:dyDescent="0.25">
      <c r="A69" s="1">
        <v>2003</v>
      </c>
      <c r="B69" s="1">
        <f t="shared" si="4"/>
        <v>298.21999999999997</v>
      </c>
      <c r="C69" s="1">
        <f t="shared" si="4"/>
        <v>302.88</v>
      </c>
      <c r="D69" s="1">
        <f t="shared" si="4"/>
        <v>305.41999999999996</v>
      </c>
      <c r="E69" s="1">
        <f t="shared" si="4"/>
        <v>310.27</v>
      </c>
      <c r="F69" s="1">
        <f t="shared" si="4"/>
        <v>309.74</v>
      </c>
      <c r="G69" s="1">
        <f t="shared" si="4"/>
        <v>308.25</v>
      </c>
      <c r="H69" s="1">
        <f t="shared" si="4"/>
        <v>306.08999999999997</v>
      </c>
      <c r="I69" s="1">
        <f t="shared" si="4"/>
        <v>303.45999999999998</v>
      </c>
      <c r="J69" s="1">
        <f t="shared" si="4"/>
        <v>304.77999999999997</v>
      </c>
      <c r="K69" s="1">
        <f t="shared" si="4"/>
        <v>305.95</v>
      </c>
      <c r="L69" s="1">
        <f t="shared" si="4"/>
        <v>302.95</v>
      </c>
      <c r="M69" s="1">
        <f t="shared" si="4"/>
        <v>298.73999999999995</v>
      </c>
      <c r="N69" s="1">
        <f t="shared" si="4"/>
        <v>304.72999999999996</v>
      </c>
      <c r="O69">
        <f t="shared" si="3"/>
        <v>304.72916666666657</v>
      </c>
    </row>
    <row r="70" spans="1:15" x14ac:dyDescent="0.25">
      <c r="A70" s="1">
        <v>2004</v>
      </c>
      <c r="B70" s="1">
        <f t="shared" si="4"/>
        <v>299.72999999999996</v>
      </c>
      <c r="C70" s="1">
        <f t="shared" si="4"/>
        <v>300.25</v>
      </c>
      <c r="D70" s="1">
        <f t="shared" si="4"/>
        <v>304.06</v>
      </c>
      <c r="E70" s="1">
        <f t="shared" si="4"/>
        <v>309.7</v>
      </c>
      <c r="F70" s="1">
        <f t="shared" si="4"/>
        <v>313.01</v>
      </c>
      <c r="G70" s="1">
        <f t="shared" si="4"/>
        <v>311.64999999999998</v>
      </c>
      <c r="H70" s="1">
        <f t="shared" si="4"/>
        <v>307.96999999999997</v>
      </c>
      <c r="I70" s="1">
        <f t="shared" si="4"/>
        <v>304.2</v>
      </c>
      <c r="J70" s="1">
        <f t="shared" si="4"/>
        <v>306.16999999999996</v>
      </c>
      <c r="K70" s="1">
        <f t="shared" si="4"/>
        <v>306.64</v>
      </c>
      <c r="L70" s="1">
        <f t="shared" si="4"/>
        <v>302.95999999999998</v>
      </c>
      <c r="M70" s="1">
        <f t="shared" si="4"/>
        <v>299.63</v>
      </c>
      <c r="N70" s="1">
        <f t="shared" si="4"/>
        <v>305.5</v>
      </c>
      <c r="O70">
        <f t="shared" si="3"/>
        <v>305.4975</v>
      </c>
    </row>
    <row r="71" spans="1:15" x14ac:dyDescent="0.25">
      <c r="A71" s="1">
        <v>2005</v>
      </c>
      <c r="B71" s="1">
        <f t="shared" si="4"/>
        <v>297.27</v>
      </c>
      <c r="C71" s="1">
        <f t="shared" si="4"/>
        <v>304.85999999999996</v>
      </c>
      <c r="D71" s="1">
        <f t="shared" si="4"/>
        <v>306.99</v>
      </c>
      <c r="E71" s="1">
        <f t="shared" si="4"/>
        <v>310.16999999999996</v>
      </c>
      <c r="F71" s="1">
        <f t="shared" si="4"/>
        <v>310.26</v>
      </c>
      <c r="G71" s="1">
        <f t="shared" si="4"/>
        <v>309.41999999999996</v>
      </c>
      <c r="H71" s="1">
        <f t="shared" si="4"/>
        <v>307.19</v>
      </c>
      <c r="I71" s="1">
        <f t="shared" si="4"/>
        <v>303.58999999999997</v>
      </c>
      <c r="J71" s="1">
        <f t="shared" si="4"/>
        <v>304.92999999999995</v>
      </c>
      <c r="K71" s="1">
        <f t="shared" si="4"/>
        <v>305.45</v>
      </c>
      <c r="L71" s="1">
        <f t="shared" si="4"/>
        <v>301.97999999999996</v>
      </c>
      <c r="M71" s="1">
        <f t="shared" si="4"/>
        <v>300.88</v>
      </c>
      <c r="N71" s="1">
        <f t="shared" si="4"/>
        <v>305.24</v>
      </c>
      <c r="O71">
        <f t="shared" si="3"/>
        <v>305.24916666666667</v>
      </c>
    </row>
    <row r="72" spans="1:15" x14ac:dyDescent="0.25">
      <c r="A72" s="1">
        <v>2006</v>
      </c>
      <c r="B72" s="1">
        <f t="shared" si="4"/>
        <v>301.47999999999996</v>
      </c>
      <c r="C72" s="1">
        <f t="shared" si="4"/>
        <v>304.77</v>
      </c>
      <c r="D72" s="1">
        <f t="shared" si="4"/>
        <v>306.01</v>
      </c>
      <c r="E72" s="1">
        <f t="shared" si="4"/>
        <v>308</v>
      </c>
      <c r="F72" s="1">
        <f t="shared" si="4"/>
        <v>311.96999999999997</v>
      </c>
      <c r="G72" s="1">
        <f t="shared" si="4"/>
        <v>310.77</v>
      </c>
      <c r="H72" s="1">
        <f t="shared" si="4"/>
        <v>309.10999999999996</v>
      </c>
      <c r="I72" s="1">
        <f t="shared" si="4"/>
        <v>303.75</v>
      </c>
      <c r="J72" s="1">
        <f t="shared" si="4"/>
        <v>304.54999999999995</v>
      </c>
      <c r="K72" s="1">
        <f t="shared" si="4"/>
        <v>306.54999999999995</v>
      </c>
      <c r="L72" s="1">
        <f t="shared" si="4"/>
        <v>300.65999999999997</v>
      </c>
      <c r="M72" s="1">
        <f t="shared" si="4"/>
        <v>296.65999999999997</v>
      </c>
      <c r="N72" s="1">
        <f t="shared" si="4"/>
        <v>305.34999999999997</v>
      </c>
      <c r="O72">
        <f t="shared" si="3"/>
        <v>305.35666666666663</v>
      </c>
    </row>
    <row r="73" spans="1:15" x14ac:dyDescent="0.25">
      <c r="A73" s="1">
        <v>2007</v>
      </c>
      <c r="B73" s="1">
        <f t="shared" si="4"/>
        <v>295.70999999999998</v>
      </c>
      <c r="C73" s="1">
        <f t="shared" si="4"/>
        <v>301.75</v>
      </c>
      <c r="D73" s="1">
        <f t="shared" si="4"/>
        <v>305.08</v>
      </c>
      <c r="E73" s="1">
        <f t="shared" si="4"/>
        <v>310.83999999999997</v>
      </c>
      <c r="F73" s="1">
        <f t="shared" si="4"/>
        <v>312.47999999999996</v>
      </c>
      <c r="G73" s="1">
        <f t="shared" si="4"/>
        <v>310.08999999999997</v>
      </c>
      <c r="H73" s="1">
        <f t="shared" si="4"/>
        <v>305.96999999999997</v>
      </c>
      <c r="I73" s="1">
        <f t="shared" si="4"/>
        <v>302.77</v>
      </c>
      <c r="J73" s="1">
        <f t="shared" si="4"/>
        <v>303.2</v>
      </c>
      <c r="K73" s="1">
        <f t="shared" si="4"/>
        <v>303.77999999999997</v>
      </c>
      <c r="L73" s="1">
        <f t="shared" si="4"/>
        <v>302.52</v>
      </c>
      <c r="M73" s="1">
        <f t="shared" si="4"/>
        <v>298.89</v>
      </c>
      <c r="N73" s="1">
        <f t="shared" si="4"/>
        <v>304.41999999999996</v>
      </c>
      <c r="O73">
        <f t="shared" si="3"/>
        <v>304.42333333333323</v>
      </c>
    </row>
    <row r="74" spans="1:15" x14ac:dyDescent="0.25">
      <c r="A74" s="1">
        <v>2008</v>
      </c>
      <c r="B74" s="1">
        <f t="shared" si="4"/>
        <v>297.14999999999998</v>
      </c>
      <c r="C74" s="1">
        <f t="shared" si="4"/>
        <v>298.95999999999998</v>
      </c>
      <c r="D74" s="1">
        <f t="shared" si="4"/>
        <v>306.38</v>
      </c>
      <c r="E74" s="1">
        <f t="shared" si="4"/>
        <v>308.85999999999996</v>
      </c>
      <c r="F74" s="1">
        <f t="shared" si="4"/>
        <v>311.09999999999997</v>
      </c>
      <c r="G74" s="1">
        <f t="shared" si="4"/>
        <v>310.58999999999997</v>
      </c>
      <c r="H74" s="1">
        <f t="shared" si="4"/>
        <v>304.45</v>
      </c>
      <c r="I74" s="1">
        <f t="shared" si="4"/>
        <v>302.10999999999996</v>
      </c>
      <c r="J74" s="1">
        <f t="shared" si="4"/>
        <v>302.79999999999995</v>
      </c>
      <c r="K74" s="1">
        <f t="shared" si="4"/>
        <v>302.89</v>
      </c>
      <c r="L74" s="1">
        <f t="shared" si="4"/>
        <v>301.15999999999997</v>
      </c>
      <c r="M74" s="1">
        <f t="shared" si="4"/>
        <v>299.77999999999997</v>
      </c>
      <c r="N74" s="1">
        <f t="shared" si="4"/>
        <v>303.85999999999996</v>
      </c>
      <c r="O74">
        <f t="shared" si="3"/>
        <v>303.85249999999996</v>
      </c>
    </row>
    <row r="75" spans="1:15" x14ac:dyDescent="0.25">
      <c r="A75" s="1">
        <v>2009</v>
      </c>
      <c r="B75" s="1">
        <f t="shared" si="4"/>
        <v>300.40999999999997</v>
      </c>
      <c r="C75" s="1">
        <f t="shared" si="4"/>
        <v>302.58999999999997</v>
      </c>
      <c r="D75" s="1">
        <f t="shared" si="4"/>
        <v>305.49</v>
      </c>
      <c r="E75" s="1">
        <f t="shared" si="4"/>
        <v>310.53999999999996</v>
      </c>
      <c r="F75" s="1">
        <f t="shared" si="4"/>
        <v>309.97999999999996</v>
      </c>
      <c r="G75" s="1">
        <f t="shared" si="4"/>
        <v>310.25</v>
      </c>
      <c r="H75" s="1">
        <f t="shared" si="4"/>
        <v>307.08999999999997</v>
      </c>
      <c r="I75" s="1">
        <f t="shared" si="4"/>
        <v>304.21999999999997</v>
      </c>
      <c r="J75" s="1">
        <f t="shared" si="4"/>
        <v>304.52</v>
      </c>
      <c r="K75" s="1">
        <f t="shared" si="4"/>
        <v>306.08</v>
      </c>
      <c r="L75" s="1">
        <f t="shared" si="4"/>
        <v>302.65999999999997</v>
      </c>
      <c r="M75" s="1">
        <f t="shared" si="4"/>
        <v>298.52</v>
      </c>
      <c r="N75" s="1">
        <f t="shared" si="4"/>
        <v>305.2</v>
      </c>
      <c r="O75">
        <f t="shared" si="3"/>
        <v>305.19583333333327</v>
      </c>
    </row>
    <row r="76" spans="1:15" x14ac:dyDescent="0.25">
      <c r="A76" s="1">
        <v>2010</v>
      </c>
      <c r="B76" s="1">
        <f t="shared" si="4"/>
        <v>299.29999999999995</v>
      </c>
      <c r="C76" s="1">
        <f t="shared" si="4"/>
        <v>304.02</v>
      </c>
      <c r="D76" s="1">
        <f t="shared" si="4"/>
        <v>305.01</v>
      </c>
      <c r="E76" s="1">
        <f t="shared" si="4"/>
        <v>310.33999999999997</v>
      </c>
      <c r="F76" s="1">
        <f t="shared" si="4"/>
        <v>312.77</v>
      </c>
      <c r="G76" s="1">
        <f t="shared" si="4"/>
        <v>310.15999999999997</v>
      </c>
      <c r="H76" s="1">
        <f t="shared" si="4"/>
        <v>304.54999999999995</v>
      </c>
      <c r="I76" s="1">
        <f t="shared" si="4"/>
        <v>300.92999999999995</v>
      </c>
      <c r="J76" s="1">
        <f t="shared" si="4"/>
        <v>301.91999999999996</v>
      </c>
      <c r="K76" s="1">
        <f t="shared" si="4"/>
        <v>304.27</v>
      </c>
      <c r="L76" s="1">
        <f t="shared" si="4"/>
        <v>302.22999999999996</v>
      </c>
      <c r="M76" s="1">
        <f t="shared" si="4"/>
        <v>297.77</v>
      </c>
      <c r="N76" s="1">
        <f t="shared" si="4"/>
        <v>304.41999999999996</v>
      </c>
      <c r="O76">
        <f t="shared" si="3"/>
        <v>304.43916666666661</v>
      </c>
    </row>
    <row r="77" spans="1:15" x14ac:dyDescent="0.25">
      <c r="A77" s="1">
        <v>2011</v>
      </c>
      <c r="B77" s="1">
        <f t="shared" si="4"/>
        <v>296.79999999999995</v>
      </c>
      <c r="C77" s="1">
        <f t="shared" si="4"/>
        <v>303.63</v>
      </c>
      <c r="D77" s="1">
        <f t="shared" si="4"/>
        <v>305.39999999999998</v>
      </c>
      <c r="E77" s="1">
        <f t="shared" si="4"/>
        <v>309.12</v>
      </c>
      <c r="F77" s="1">
        <f t="shared" si="4"/>
        <v>310.89999999999998</v>
      </c>
      <c r="G77" s="1">
        <f t="shared" si="4"/>
        <v>310.02</v>
      </c>
      <c r="H77" s="1">
        <f t="shared" si="4"/>
        <v>306.45</v>
      </c>
      <c r="I77" s="1">
        <f t="shared" si="4"/>
        <v>302.39</v>
      </c>
      <c r="J77" s="1">
        <f t="shared" si="4"/>
        <v>302.09999999999997</v>
      </c>
      <c r="K77" s="1">
        <f t="shared" si="4"/>
        <v>303.79999999999995</v>
      </c>
      <c r="L77" s="1">
        <f t="shared" si="4"/>
        <v>299.77</v>
      </c>
      <c r="M77" s="1">
        <f t="shared" si="4"/>
        <v>296.66999999999996</v>
      </c>
      <c r="N77" s="1">
        <f t="shared" si="4"/>
        <v>303.90999999999997</v>
      </c>
      <c r="O77">
        <f t="shared" si="3"/>
        <v>303.92083333333329</v>
      </c>
    </row>
    <row r="78" spans="1:15" x14ac:dyDescent="0.25">
      <c r="A78" s="1">
        <v>2012</v>
      </c>
      <c r="B78" s="1">
        <f t="shared" si="4"/>
        <v>297.47999999999996</v>
      </c>
      <c r="C78" s="1">
        <f t="shared" si="4"/>
        <v>303.12</v>
      </c>
      <c r="D78" s="1">
        <f t="shared" si="4"/>
        <v>304.02</v>
      </c>
      <c r="E78" s="1">
        <f t="shared" si="4"/>
        <v>310.52999999999997</v>
      </c>
      <c r="F78" s="1">
        <f t="shared" si="4"/>
        <v>310.19</v>
      </c>
      <c r="G78" s="1">
        <f t="shared" si="4"/>
        <v>307.39</v>
      </c>
      <c r="H78" s="1">
        <f t="shared" si="4"/>
        <v>303.13</v>
      </c>
      <c r="I78" s="1">
        <f t="shared" si="4"/>
        <v>300.40999999999997</v>
      </c>
      <c r="J78" s="1">
        <f t="shared" si="4"/>
        <v>301.27999999999997</v>
      </c>
      <c r="K78" s="1">
        <f t="shared" si="4"/>
        <v>303.95</v>
      </c>
      <c r="L78" s="1">
        <f t="shared" si="4"/>
        <v>302.06</v>
      </c>
      <c r="M78" s="1">
        <f t="shared" si="4"/>
        <v>297.65999999999997</v>
      </c>
      <c r="N78" s="1">
        <f t="shared" si="4"/>
        <v>303.40999999999997</v>
      </c>
      <c r="O78">
        <f t="shared" si="3"/>
        <v>303.435</v>
      </c>
    </row>
    <row r="79" spans="1:15" x14ac:dyDescent="0.25">
      <c r="A79" s="1">
        <v>2013</v>
      </c>
      <c r="B79" s="1">
        <f t="shared" si="4"/>
        <v>299.67999999999995</v>
      </c>
      <c r="C79" s="1">
        <f t="shared" si="4"/>
        <v>302.82</v>
      </c>
      <c r="D79" s="1">
        <f t="shared" si="4"/>
        <v>307.66999999999996</v>
      </c>
      <c r="E79" s="1">
        <f t="shared" si="4"/>
        <v>309.65999999999997</v>
      </c>
      <c r="F79" s="1">
        <f t="shared" si="4"/>
        <v>311.54999999999995</v>
      </c>
      <c r="G79" s="1">
        <f t="shared" si="4"/>
        <v>311.07</v>
      </c>
      <c r="H79" s="1">
        <f t="shared" si="4"/>
        <v>306.95999999999998</v>
      </c>
      <c r="I79" s="1">
        <f t="shared" si="4"/>
        <v>301.96999999999997</v>
      </c>
      <c r="J79" s="1">
        <f t="shared" si="4"/>
        <v>303.45999999999998</v>
      </c>
      <c r="K79" s="1">
        <f t="shared" si="4"/>
        <v>304.54999999999995</v>
      </c>
      <c r="L79" s="1">
        <f t="shared" si="4"/>
        <v>302.45</v>
      </c>
      <c r="M79" s="1">
        <f t="shared" si="4"/>
        <v>299.27</v>
      </c>
      <c r="N79" s="1">
        <f t="shared" si="4"/>
        <v>305.08999999999997</v>
      </c>
      <c r="O79">
        <f t="shared" si="3"/>
        <v>305.09249999999992</v>
      </c>
    </row>
    <row r="80" spans="1:15" x14ac:dyDescent="0.25">
      <c r="A80" s="1">
        <v>2014</v>
      </c>
      <c r="B80" s="1">
        <f t="shared" ref="B80:N86" si="5">CONVERT(B36, "C", "K")</f>
        <v>298.53999999999996</v>
      </c>
      <c r="C80" s="1">
        <f t="shared" si="5"/>
        <v>301.29999999999995</v>
      </c>
      <c r="D80" s="1">
        <f t="shared" si="5"/>
        <v>306.55999999999995</v>
      </c>
      <c r="E80" s="1">
        <f t="shared" si="5"/>
        <v>310.92999999999995</v>
      </c>
      <c r="F80" s="1">
        <f t="shared" si="5"/>
        <v>310.62</v>
      </c>
      <c r="G80" s="1">
        <f t="shared" si="5"/>
        <v>311.97999999999996</v>
      </c>
      <c r="H80" s="1">
        <f t="shared" si="5"/>
        <v>308.13</v>
      </c>
      <c r="I80" s="1">
        <f t="shared" si="5"/>
        <v>301.96999999999997</v>
      </c>
      <c r="J80" s="1">
        <f t="shared" si="5"/>
        <v>303.48999999999995</v>
      </c>
      <c r="K80" s="1">
        <f t="shared" si="5"/>
        <v>304.96999999999997</v>
      </c>
      <c r="L80" s="1">
        <f t="shared" si="5"/>
        <v>301.98999999999995</v>
      </c>
      <c r="M80" s="1">
        <f t="shared" si="5"/>
        <v>298.29999999999995</v>
      </c>
      <c r="N80" s="1">
        <f t="shared" si="5"/>
        <v>304.90999999999997</v>
      </c>
      <c r="O80">
        <f t="shared" si="3"/>
        <v>304.89833333333326</v>
      </c>
    </row>
    <row r="81" spans="1:15" x14ac:dyDescent="0.25">
      <c r="A81" s="1">
        <v>2015</v>
      </c>
      <c r="B81" s="1">
        <f t="shared" si="5"/>
        <v>295.98999999999995</v>
      </c>
      <c r="C81" s="1">
        <f t="shared" si="5"/>
        <v>303.17999999999995</v>
      </c>
      <c r="D81" s="1">
        <f t="shared" si="5"/>
        <v>305.90999999999997</v>
      </c>
      <c r="E81" s="1">
        <f t="shared" si="5"/>
        <v>306.60999999999996</v>
      </c>
      <c r="F81" s="1">
        <f t="shared" si="5"/>
        <v>311.28999999999996</v>
      </c>
      <c r="G81" s="1">
        <f t="shared" si="5"/>
        <v>310.27999999999997</v>
      </c>
      <c r="H81" s="1">
        <f t="shared" si="5"/>
        <v>307.92999999999995</v>
      </c>
      <c r="I81" s="1">
        <f t="shared" si="5"/>
        <v>302.59999999999997</v>
      </c>
      <c r="J81" s="1">
        <f t="shared" si="5"/>
        <v>303.04999999999995</v>
      </c>
      <c r="K81" s="1">
        <f t="shared" si="5"/>
        <v>304.57</v>
      </c>
      <c r="L81" s="1">
        <f t="shared" si="5"/>
        <v>301.08999999999997</v>
      </c>
      <c r="M81" s="1">
        <f t="shared" si="5"/>
        <v>294.69</v>
      </c>
      <c r="N81" s="1">
        <f t="shared" si="5"/>
        <v>303.91999999999996</v>
      </c>
      <c r="O81">
        <f t="shared" si="3"/>
        <v>303.93249999999995</v>
      </c>
    </row>
    <row r="82" spans="1:15" x14ac:dyDescent="0.25">
      <c r="A82" s="1">
        <v>2016</v>
      </c>
      <c r="B82" s="1">
        <f t="shared" si="5"/>
        <v>295.7</v>
      </c>
      <c r="C82" s="1">
        <f t="shared" si="5"/>
        <v>300.02</v>
      </c>
      <c r="D82" s="1">
        <f t="shared" si="5"/>
        <v>308.39999999999998</v>
      </c>
      <c r="E82" s="1">
        <f t="shared" si="5"/>
        <v>310.52999999999997</v>
      </c>
      <c r="F82" s="1">
        <f t="shared" si="5"/>
        <v>312.24</v>
      </c>
      <c r="G82" s="1">
        <f t="shared" si="5"/>
        <v>309.05999999999995</v>
      </c>
      <c r="H82" s="1">
        <f t="shared" si="5"/>
        <v>304.07</v>
      </c>
      <c r="I82" s="1">
        <f t="shared" si="5"/>
        <v>301.08999999999997</v>
      </c>
      <c r="J82" s="1">
        <f t="shared" si="5"/>
        <v>302.26</v>
      </c>
      <c r="K82" s="1">
        <f t="shared" si="5"/>
        <v>303.88</v>
      </c>
      <c r="L82" s="1">
        <f t="shared" si="5"/>
        <v>302.65999999999997</v>
      </c>
      <c r="M82" s="1">
        <f t="shared" si="5"/>
        <v>299.64999999999998</v>
      </c>
      <c r="N82" s="1">
        <f t="shared" si="5"/>
        <v>304.13</v>
      </c>
      <c r="O82">
        <f t="shared" si="3"/>
        <v>304.13</v>
      </c>
    </row>
    <row r="83" spans="1:15" x14ac:dyDescent="0.25">
      <c r="A83" s="1">
        <v>2017</v>
      </c>
      <c r="B83" s="1">
        <f t="shared" si="5"/>
        <v>300.28999999999996</v>
      </c>
      <c r="C83" s="1">
        <f t="shared" si="5"/>
        <v>299.88</v>
      </c>
      <c r="D83" s="1">
        <f t="shared" si="5"/>
        <v>305.19</v>
      </c>
      <c r="E83" s="1">
        <f t="shared" si="5"/>
        <v>309.74</v>
      </c>
      <c r="F83" s="1">
        <f t="shared" si="5"/>
        <v>311.42999999999995</v>
      </c>
      <c r="G83" s="1">
        <f t="shared" si="5"/>
        <v>309.13</v>
      </c>
      <c r="H83" s="1">
        <f t="shared" si="5"/>
        <v>305.02999999999997</v>
      </c>
      <c r="I83" s="1">
        <f t="shared" si="5"/>
        <v>302.48999999999995</v>
      </c>
      <c r="J83" s="1">
        <f t="shared" si="5"/>
        <v>304.21999999999997</v>
      </c>
      <c r="K83" s="1">
        <f t="shared" si="5"/>
        <v>304.09999999999997</v>
      </c>
      <c r="L83" s="1">
        <f t="shared" si="5"/>
        <v>301.7</v>
      </c>
      <c r="M83" s="1">
        <f t="shared" si="5"/>
        <v>299.7</v>
      </c>
      <c r="N83" s="1">
        <f t="shared" si="5"/>
        <v>304.42999999999995</v>
      </c>
      <c r="O83">
        <f t="shared" si="3"/>
        <v>304.40833333333325</v>
      </c>
    </row>
    <row r="84" spans="1:15" x14ac:dyDescent="0.25">
      <c r="A84" s="1">
        <v>2018</v>
      </c>
      <c r="B84" s="1">
        <f t="shared" si="5"/>
        <v>295.58999999999997</v>
      </c>
      <c r="C84" s="1">
        <f t="shared" si="5"/>
        <v>303.79999999999995</v>
      </c>
      <c r="D84" s="1">
        <f t="shared" si="5"/>
        <v>306.47999999999996</v>
      </c>
      <c r="E84" s="1">
        <f t="shared" si="5"/>
        <v>309.71999999999997</v>
      </c>
      <c r="F84" s="1">
        <f t="shared" si="5"/>
        <v>312.22999999999996</v>
      </c>
      <c r="G84" s="1">
        <f t="shared" si="5"/>
        <v>309.30999999999995</v>
      </c>
      <c r="H84" s="1">
        <f t="shared" si="5"/>
        <v>304.63</v>
      </c>
      <c r="I84" s="1">
        <f t="shared" si="5"/>
        <v>301.26</v>
      </c>
      <c r="J84" s="1">
        <f t="shared" si="5"/>
        <v>301.40999999999997</v>
      </c>
      <c r="K84" s="1">
        <f t="shared" si="5"/>
        <v>303.71999999999997</v>
      </c>
      <c r="L84" s="1">
        <f t="shared" si="5"/>
        <v>301.08999999999997</v>
      </c>
      <c r="M84" s="1">
        <f t="shared" si="5"/>
        <v>298.01</v>
      </c>
      <c r="N84" s="1">
        <f t="shared" si="5"/>
        <v>303.91999999999996</v>
      </c>
      <c r="O84">
        <f t="shared" si="3"/>
        <v>303.93749999999994</v>
      </c>
    </row>
    <row r="85" spans="1:15" x14ac:dyDescent="0.25">
      <c r="A85" s="1">
        <v>2019</v>
      </c>
      <c r="B85" s="1">
        <f t="shared" si="5"/>
        <v>298.34999999999997</v>
      </c>
      <c r="C85" s="1">
        <f t="shared" si="5"/>
        <v>300.77999999999997</v>
      </c>
      <c r="D85" s="1">
        <f t="shared" si="5"/>
        <v>306.7</v>
      </c>
      <c r="E85" s="1">
        <f t="shared" si="5"/>
        <v>310.34999999999997</v>
      </c>
      <c r="F85" s="1">
        <f t="shared" si="5"/>
        <v>311.66999999999996</v>
      </c>
      <c r="G85" s="1">
        <f t="shared" si="5"/>
        <v>309.63</v>
      </c>
      <c r="H85" s="1">
        <f t="shared" si="5"/>
        <v>304.57</v>
      </c>
      <c r="I85" s="1">
        <f t="shared" si="5"/>
        <v>300.94</v>
      </c>
      <c r="J85" s="1">
        <f t="shared" si="5"/>
        <v>302.15999999999997</v>
      </c>
      <c r="K85" s="1">
        <f t="shared" si="5"/>
        <v>302.2</v>
      </c>
      <c r="L85" s="1">
        <f t="shared" si="5"/>
        <v>301.41999999999996</v>
      </c>
      <c r="M85" s="1">
        <f t="shared" si="5"/>
        <v>296.88</v>
      </c>
      <c r="N85" s="1">
        <f t="shared" si="5"/>
        <v>303.79999999999995</v>
      </c>
      <c r="O85">
        <f t="shared" si="3"/>
        <v>303.80416666666667</v>
      </c>
    </row>
    <row r="86" spans="1:15" x14ac:dyDescent="0.25">
      <c r="A86" s="1">
        <v>2020</v>
      </c>
      <c r="B86" s="1">
        <f t="shared" si="5"/>
        <v>296.66999999999996</v>
      </c>
      <c r="C86" s="1">
        <f t="shared" si="5"/>
        <v>299.45</v>
      </c>
      <c r="D86" s="1">
        <f t="shared" si="5"/>
        <v>306.40999999999997</v>
      </c>
      <c r="E86" s="1">
        <f t="shared" si="5"/>
        <v>309.90999999999997</v>
      </c>
      <c r="F86" s="1">
        <f t="shared" si="5"/>
        <v>311.46999999999997</v>
      </c>
      <c r="G86" s="1">
        <f t="shared" si="5"/>
        <v>311.77</v>
      </c>
      <c r="H86" s="1">
        <f t="shared" si="5"/>
        <v>305.13</v>
      </c>
      <c r="I86" s="1">
        <f t="shared" si="5"/>
        <v>300.21999999999997</v>
      </c>
      <c r="J86" s="1">
        <f t="shared" si="5"/>
        <v>300.65999999999997</v>
      </c>
      <c r="K86" s="1">
        <f t="shared" si="5"/>
        <v>299.21999999999997</v>
      </c>
      <c r="L86" s="1">
        <f t="shared" si="5"/>
        <v>296.58999999999997</v>
      </c>
      <c r="M86" s="1">
        <f t="shared" si="5"/>
        <v>298.10999999999996</v>
      </c>
      <c r="N86" s="1">
        <f t="shared" si="5"/>
        <v>302.96999999999997</v>
      </c>
      <c r="O86">
        <f>AVERAGE(B86:M86)</f>
        <v>302.96749999999997</v>
      </c>
    </row>
    <row r="88" spans="1:15" x14ac:dyDescent="0.25">
      <c r="A88" s="1"/>
      <c r="B88" s="9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5" x14ac:dyDescent="0.25">
      <c r="A89" s="1"/>
      <c r="B89" s="2" t="s">
        <v>35</v>
      </c>
      <c r="C89" s="2" t="s">
        <v>14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22</v>
      </c>
      <c r="L89" s="2" t="s">
        <v>23</v>
      </c>
      <c r="M89" s="2" t="s">
        <v>24</v>
      </c>
      <c r="N89" s="3" t="s">
        <v>36</v>
      </c>
    </row>
    <row r="90" spans="1:15" x14ac:dyDescent="0.25">
      <c r="A90" s="1">
        <v>1981</v>
      </c>
      <c r="B90" s="1">
        <f>6.11*EXP((17.26*(B47-273.16))/(B47-35.87))</f>
        <v>27.894215992601868</v>
      </c>
      <c r="C90" s="1">
        <f t="shared" ref="C90:N90" si="6">6.11*EXP((17.26*(C47-273.16))/(C47-35.87))</f>
        <v>35.924578056388057</v>
      </c>
      <c r="D90" s="1">
        <f t="shared" si="6"/>
        <v>49.14432295336016</v>
      </c>
      <c r="E90" s="1">
        <f t="shared" si="6"/>
        <v>59.61702489519076</v>
      </c>
      <c r="F90" s="1">
        <f t="shared" si="6"/>
        <v>64.90674472047435</v>
      </c>
      <c r="G90" s="1">
        <f t="shared" si="6"/>
        <v>60.207658206258209</v>
      </c>
      <c r="H90" s="1">
        <f t="shared" si="6"/>
        <v>45.715962611006439</v>
      </c>
      <c r="I90" s="1">
        <f>6.11*EXP((17.26*(I47-273.16))/(I47-35.87))</f>
        <v>46.211336014948131</v>
      </c>
      <c r="J90" s="1">
        <f t="shared" si="6"/>
        <v>47.430017233187144</v>
      </c>
      <c r="K90" s="1">
        <f t="shared" si="6"/>
        <v>49.033900855123008</v>
      </c>
      <c r="L90" s="1">
        <f t="shared" si="6"/>
        <v>35.756583805221659</v>
      </c>
      <c r="M90" s="1">
        <f t="shared" si="6"/>
        <v>32.964461684852012</v>
      </c>
      <c r="N90" s="1">
        <f t="shared" si="6"/>
        <v>45.071188830815075</v>
      </c>
      <c r="O90">
        <f>AVERAGE(B90:M90)</f>
        <v>46.233900585717656</v>
      </c>
    </row>
    <row r="91" spans="1:15" x14ac:dyDescent="0.25">
      <c r="A91" s="1">
        <v>1982</v>
      </c>
      <c r="B91" s="1">
        <f t="shared" ref="B91:N106" si="7">6.11*EXP((17.26*(B48-273.16))/(B48-35.87))</f>
        <v>35.672843549380602</v>
      </c>
      <c r="C91" s="1">
        <f t="shared" si="7"/>
        <v>35.924578056388057</v>
      </c>
      <c r="D91" s="1">
        <f t="shared" si="7"/>
        <v>48.539662856322117</v>
      </c>
      <c r="E91" s="1">
        <f t="shared" si="7"/>
        <v>59.747841031028194</v>
      </c>
      <c r="F91" s="1">
        <f t="shared" si="7"/>
        <v>65.969281920658673</v>
      </c>
      <c r="G91" s="1">
        <f t="shared" si="7"/>
        <v>59.193584934045511</v>
      </c>
      <c r="H91" s="1">
        <f t="shared" si="7"/>
        <v>52.500392105023913</v>
      </c>
      <c r="I91" s="1">
        <f t="shared" si="7"/>
        <v>37.97268212775861</v>
      </c>
      <c r="J91" s="1">
        <f t="shared" si="7"/>
        <v>40.774917614270073</v>
      </c>
      <c r="K91" s="1">
        <f t="shared" si="7"/>
        <v>41.892235684635665</v>
      </c>
      <c r="L91" s="1">
        <f t="shared" si="7"/>
        <v>32.076980382044304</v>
      </c>
      <c r="M91" s="1">
        <f t="shared" si="7"/>
        <v>30.987723532929323</v>
      </c>
      <c r="N91" s="1">
        <f t="shared" si="7"/>
        <v>43.980650976131457</v>
      </c>
      <c r="O91">
        <f t="shared" ref="O91:O128" si="8">AVERAGE(B91:M91)</f>
        <v>45.10439364954042</v>
      </c>
    </row>
    <row r="92" spans="1:15" x14ac:dyDescent="0.25">
      <c r="A92" s="1">
        <v>1983</v>
      </c>
      <c r="B92" s="1">
        <f t="shared" si="7"/>
        <v>23.576735834734901</v>
      </c>
      <c r="C92" s="1">
        <f t="shared" si="7"/>
        <v>36.990199632210469</v>
      </c>
      <c r="D92" s="1">
        <f t="shared" si="7"/>
        <v>41.128657888673693</v>
      </c>
      <c r="E92" s="1">
        <f t="shared" si="7"/>
        <v>54.011339976681668</v>
      </c>
      <c r="F92" s="1">
        <f t="shared" si="7"/>
        <v>68.249721094743094</v>
      </c>
      <c r="G92" s="1">
        <f t="shared" si="7"/>
        <v>58.643789923918412</v>
      </c>
      <c r="H92" s="1">
        <f t="shared" si="7"/>
        <v>50.34506407085496</v>
      </c>
      <c r="I92" s="1">
        <f t="shared" si="7"/>
        <v>44.561073802537855</v>
      </c>
      <c r="J92" s="1">
        <f t="shared" si="7"/>
        <v>47.216089247463294</v>
      </c>
      <c r="K92" s="1">
        <f t="shared" si="7"/>
        <v>42.937688383583442</v>
      </c>
      <c r="L92" s="1">
        <f t="shared" si="7"/>
        <v>37.818375765974501</v>
      </c>
      <c r="M92" s="1">
        <f t="shared" si="7"/>
        <v>34.824304800611067</v>
      </c>
      <c r="N92" s="1">
        <f t="shared" si="7"/>
        <v>43.730349993247401</v>
      </c>
      <c r="O92">
        <f t="shared" si="8"/>
        <v>45.025253368498944</v>
      </c>
    </row>
    <row r="93" spans="1:15" x14ac:dyDescent="0.25">
      <c r="A93" s="1">
        <v>1984</v>
      </c>
      <c r="B93" s="1">
        <f t="shared" si="7"/>
        <v>28.524787430782318</v>
      </c>
      <c r="C93" s="1">
        <f t="shared" si="7"/>
        <v>35.485052215284661</v>
      </c>
      <c r="D93" s="1">
        <f t="shared" si="7"/>
        <v>50.373288580879986</v>
      </c>
      <c r="E93" s="1">
        <f t="shared" si="7"/>
        <v>60.405659336922447</v>
      </c>
      <c r="F93" s="1">
        <f t="shared" si="7"/>
        <v>66.830119921886848</v>
      </c>
      <c r="G93" s="1">
        <f t="shared" si="7"/>
        <v>64.590886900195613</v>
      </c>
      <c r="H93" s="1">
        <f t="shared" si="7"/>
        <v>52.73494999843399</v>
      </c>
      <c r="I93" s="1">
        <f t="shared" si="7"/>
        <v>50.656289942302188</v>
      </c>
      <c r="J93" s="1">
        <f t="shared" si="7"/>
        <v>51.657690751165013</v>
      </c>
      <c r="K93" s="1">
        <f t="shared" si="7"/>
        <v>48.022665599276046</v>
      </c>
      <c r="L93" s="1">
        <f t="shared" si="7"/>
        <v>38.819944507544307</v>
      </c>
      <c r="M93" s="1">
        <f t="shared" si="7"/>
        <v>31.378324699850509</v>
      </c>
      <c r="N93" s="1">
        <f t="shared" si="7"/>
        <v>46.923306920770429</v>
      </c>
      <c r="O93">
        <f t="shared" si="8"/>
        <v>48.289971657043658</v>
      </c>
    </row>
    <row r="94" spans="1:15" x14ac:dyDescent="0.25">
      <c r="A94" s="1">
        <v>1985</v>
      </c>
      <c r="B94" s="1">
        <f t="shared" si="7"/>
        <v>35.819501297230083</v>
      </c>
      <c r="C94" s="1">
        <f t="shared" si="7"/>
        <v>31.080337120799946</v>
      </c>
      <c r="D94" s="1">
        <f t="shared" si="7"/>
        <v>49.699677939643685</v>
      </c>
      <c r="E94" s="1">
        <f t="shared" si="7"/>
        <v>52.529662250322922</v>
      </c>
      <c r="F94" s="1">
        <f t="shared" si="7"/>
        <v>67.700662974892822</v>
      </c>
      <c r="G94" s="1">
        <f t="shared" si="7"/>
        <v>57.399189964503144</v>
      </c>
      <c r="H94" s="1">
        <f t="shared" si="7"/>
        <v>43.060712174534537</v>
      </c>
      <c r="I94" s="1">
        <f t="shared" si="7"/>
        <v>43.481288128074823</v>
      </c>
      <c r="J94" s="1">
        <f t="shared" si="7"/>
        <v>45.66408743818328</v>
      </c>
      <c r="K94" s="1">
        <f t="shared" si="7"/>
        <v>44.055983670379476</v>
      </c>
      <c r="L94" s="1">
        <f t="shared" si="7"/>
        <v>39.181578769604052</v>
      </c>
      <c r="M94" s="1">
        <f t="shared" si="7"/>
        <v>31.622270956421058</v>
      </c>
      <c r="N94" s="1">
        <f t="shared" si="7"/>
        <v>44.232196239739608</v>
      </c>
      <c r="O94">
        <f t="shared" si="8"/>
        <v>45.10791272371582</v>
      </c>
    </row>
    <row r="95" spans="1:15" x14ac:dyDescent="0.25">
      <c r="A95" s="1">
        <v>1986</v>
      </c>
      <c r="B95" s="1">
        <f t="shared" si="7"/>
        <v>30.748053664605656</v>
      </c>
      <c r="C95" s="1">
        <f t="shared" si="7"/>
        <v>40.751429312240518</v>
      </c>
      <c r="D95" s="1">
        <f t="shared" si="7"/>
        <v>49.47688563250356</v>
      </c>
      <c r="E95" s="1">
        <f t="shared" si="7"/>
        <v>59.421266047923915</v>
      </c>
      <c r="F95" s="1">
        <f t="shared" si="7"/>
        <v>61.036389504632105</v>
      </c>
      <c r="G95" s="1">
        <f t="shared" si="7"/>
        <v>59.519075732589172</v>
      </c>
      <c r="H95" s="1">
        <f t="shared" si="7"/>
        <v>49.671781359994952</v>
      </c>
      <c r="I95" s="1">
        <f t="shared" si="7"/>
        <v>47.082810264054608</v>
      </c>
      <c r="J95" s="1">
        <f t="shared" si="7"/>
        <v>46.028290193284043</v>
      </c>
      <c r="K95" s="1">
        <f t="shared" si="7"/>
        <v>44.892074378425704</v>
      </c>
      <c r="L95" s="1">
        <f t="shared" si="7"/>
        <v>38.573009064620209</v>
      </c>
      <c r="M95" s="1">
        <f t="shared" si="7"/>
        <v>28.301832148588691</v>
      </c>
      <c r="N95" s="1">
        <f t="shared" si="7"/>
        <v>45.250923953371391</v>
      </c>
      <c r="O95">
        <f t="shared" si="8"/>
        <v>46.291908108621925</v>
      </c>
    </row>
    <row r="96" spans="1:15" x14ac:dyDescent="0.25">
      <c r="A96" s="1">
        <v>1987</v>
      </c>
      <c r="B96" s="1">
        <f t="shared" si="7"/>
        <v>31.28493711018578</v>
      </c>
      <c r="C96" s="1">
        <f t="shared" si="7"/>
        <v>38.819944507544307</v>
      </c>
      <c r="D96" s="1">
        <f t="shared" si="7"/>
        <v>47.216089247463294</v>
      </c>
      <c r="E96" s="1">
        <f t="shared" si="7"/>
        <v>52.588245019188072</v>
      </c>
      <c r="F96" s="1">
        <f t="shared" si="7"/>
        <v>64.311242464811386</v>
      </c>
      <c r="G96" s="1">
        <f t="shared" si="7"/>
        <v>55.406363645669387</v>
      </c>
      <c r="H96" s="1">
        <f t="shared" si="7"/>
        <v>49.171962187390037</v>
      </c>
      <c r="I96" s="1">
        <f t="shared" si="7"/>
        <v>41.034067159111061</v>
      </c>
      <c r="J96" s="1">
        <f t="shared" si="7"/>
        <v>49.310360889907216</v>
      </c>
      <c r="K96" s="1">
        <f t="shared" si="7"/>
        <v>46.711366026931174</v>
      </c>
      <c r="L96" s="1">
        <f t="shared" si="7"/>
        <v>39.454724792048708</v>
      </c>
      <c r="M96" s="1">
        <f t="shared" si="7"/>
        <v>33.238777889197927</v>
      </c>
      <c r="N96" s="1">
        <f t="shared" si="7"/>
        <v>44.943186707405914</v>
      </c>
      <c r="O96">
        <f t="shared" si="8"/>
        <v>45.712340078287355</v>
      </c>
    </row>
    <row r="97" spans="1:15" x14ac:dyDescent="0.25">
      <c r="A97" s="1">
        <v>1988</v>
      </c>
      <c r="B97" s="1">
        <f t="shared" si="7"/>
        <v>32.383277321571782</v>
      </c>
      <c r="C97" s="1">
        <f t="shared" si="7"/>
        <v>37.076625930584051</v>
      </c>
      <c r="D97" s="1">
        <f t="shared" si="7"/>
        <v>48.185408790496197</v>
      </c>
      <c r="E97" s="1">
        <f t="shared" si="7"/>
        <v>61.773829167000379</v>
      </c>
      <c r="F97" s="1">
        <f t="shared" si="7"/>
        <v>62.962935550365124</v>
      </c>
      <c r="G97" s="1">
        <f t="shared" si="7"/>
        <v>59.03141877683197</v>
      </c>
      <c r="H97" s="1">
        <f t="shared" si="7"/>
        <v>44.764514490541629</v>
      </c>
      <c r="I97" s="1">
        <f t="shared" si="7"/>
        <v>36.689087298448783</v>
      </c>
      <c r="J97" s="1">
        <f t="shared" si="7"/>
        <v>39.386283429855361</v>
      </c>
      <c r="K97" s="1">
        <f t="shared" si="7"/>
        <v>36.839375608239202</v>
      </c>
      <c r="L97" s="1">
        <f t="shared" si="7"/>
        <v>36.305080371046571</v>
      </c>
      <c r="M97" s="1">
        <f t="shared" si="7"/>
        <v>32.364059342592739</v>
      </c>
      <c r="N97" s="1">
        <f t="shared" si="7"/>
        <v>42.888564492466621</v>
      </c>
      <c r="O97">
        <f t="shared" si="8"/>
        <v>43.980158006464485</v>
      </c>
    </row>
    <row r="98" spans="1:15" x14ac:dyDescent="0.25">
      <c r="A98" s="1">
        <v>1989</v>
      </c>
      <c r="B98" s="1">
        <f t="shared" si="7"/>
        <v>24.315196141618905</v>
      </c>
      <c r="C98" s="1">
        <f t="shared" si="7"/>
        <v>29.52055654899716</v>
      </c>
      <c r="D98" s="1">
        <f t="shared" si="7"/>
        <v>42.327141857972556</v>
      </c>
      <c r="E98" s="1">
        <f t="shared" si="7"/>
        <v>58.999031786823402</v>
      </c>
      <c r="F98" s="1">
        <f t="shared" si="7"/>
        <v>63.547618685553672</v>
      </c>
      <c r="G98" s="1">
        <f t="shared" si="7"/>
        <v>59.584359666539946</v>
      </c>
      <c r="H98" s="1">
        <f t="shared" si="7"/>
        <v>46.976422470989519</v>
      </c>
      <c r="I98" s="1">
        <f t="shared" si="7"/>
        <v>44.030860320881942</v>
      </c>
      <c r="J98" s="1">
        <f t="shared" si="7"/>
        <v>46.632102847726351</v>
      </c>
      <c r="K98" s="1">
        <f t="shared" si="7"/>
        <v>44.739040345632851</v>
      </c>
      <c r="L98" s="1">
        <f t="shared" si="7"/>
        <v>38.528258887700673</v>
      </c>
      <c r="M98" s="1">
        <f t="shared" si="7"/>
        <v>31.867869200223751</v>
      </c>
      <c r="N98" s="1">
        <f t="shared" si="7"/>
        <v>42.91312032703653</v>
      </c>
      <c r="O98">
        <f t="shared" si="8"/>
        <v>44.255704896721717</v>
      </c>
    </row>
    <row r="99" spans="1:15" x14ac:dyDescent="0.25">
      <c r="A99" s="1">
        <v>1990</v>
      </c>
      <c r="B99" s="1">
        <f t="shared" si="7"/>
        <v>34.660802433949407</v>
      </c>
      <c r="C99" s="1">
        <f t="shared" si="7"/>
        <v>33.515081418390182</v>
      </c>
      <c r="D99" s="1">
        <f t="shared" si="7"/>
        <v>41.461220533000692</v>
      </c>
      <c r="E99" s="1">
        <f t="shared" si="7"/>
        <v>64.03264690745084</v>
      </c>
      <c r="F99" s="1">
        <f t="shared" si="7"/>
        <v>66.255155166410532</v>
      </c>
      <c r="G99" s="1">
        <f t="shared" si="7"/>
        <v>63.651284614664846</v>
      </c>
      <c r="H99" s="1">
        <f t="shared" si="7"/>
        <v>47.617894274558132</v>
      </c>
      <c r="I99" s="1">
        <f t="shared" si="7"/>
        <v>45.53462320027252</v>
      </c>
      <c r="J99" s="1">
        <f t="shared" si="7"/>
        <v>49.532502265374518</v>
      </c>
      <c r="K99" s="1">
        <f t="shared" si="7"/>
        <v>47.510456983100767</v>
      </c>
      <c r="L99" s="1">
        <f t="shared" si="7"/>
        <v>44.459655117840441</v>
      </c>
      <c r="M99" s="1">
        <f t="shared" si="7"/>
        <v>39.317945392691982</v>
      </c>
      <c r="N99" s="1">
        <f t="shared" si="7"/>
        <v>47.189407267242707</v>
      </c>
      <c r="O99">
        <f t="shared" si="8"/>
        <v>48.129105692308741</v>
      </c>
    </row>
    <row r="100" spans="1:15" x14ac:dyDescent="0.25">
      <c r="A100" s="1">
        <v>1991</v>
      </c>
      <c r="B100" s="1">
        <f t="shared" si="7"/>
        <v>33.634108578798759</v>
      </c>
      <c r="C100" s="1">
        <f t="shared" si="7"/>
        <v>42.814970269645052</v>
      </c>
      <c r="D100" s="1">
        <f t="shared" si="7"/>
        <v>50.599579534112507</v>
      </c>
      <c r="E100" s="1">
        <f t="shared" si="7"/>
        <v>62.826042086565444</v>
      </c>
      <c r="F100" s="1">
        <f t="shared" si="7"/>
        <v>65.153335562466751</v>
      </c>
      <c r="G100" s="1">
        <f t="shared" si="7"/>
        <v>63.375167014111419</v>
      </c>
      <c r="H100" s="1">
        <f t="shared" si="7"/>
        <v>47.644786542679327</v>
      </c>
      <c r="I100" s="1">
        <f t="shared" si="7"/>
        <v>41.057697085125305</v>
      </c>
      <c r="J100" s="1">
        <f t="shared" si="7"/>
        <v>47.99558819289021</v>
      </c>
      <c r="K100" s="1">
        <f t="shared" si="7"/>
        <v>46.106661124686291</v>
      </c>
      <c r="L100" s="1">
        <f t="shared" si="7"/>
        <v>38.729991101723122</v>
      </c>
      <c r="M100" s="1">
        <f t="shared" si="7"/>
        <v>29.538293472763581</v>
      </c>
      <c r="N100" s="1">
        <f t="shared" si="7"/>
        <v>46.289977605009646</v>
      </c>
      <c r="O100">
        <f t="shared" si="8"/>
        <v>47.456351713797318</v>
      </c>
    </row>
    <row r="101" spans="1:15" x14ac:dyDescent="0.25">
      <c r="A101" s="1">
        <v>1992</v>
      </c>
      <c r="B101" s="1">
        <f t="shared" si="7"/>
        <v>28.559223943758106</v>
      </c>
      <c r="C101" s="1">
        <f t="shared" si="7"/>
        <v>31.322263021259403</v>
      </c>
      <c r="D101" s="1">
        <f t="shared" si="7"/>
        <v>47.644786542679327</v>
      </c>
      <c r="E101" s="1">
        <f t="shared" si="7"/>
        <v>57.589163375510971</v>
      </c>
      <c r="F101" s="1">
        <f t="shared" si="7"/>
        <v>68.913673301335322</v>
      </c>
      <c r="G101" s="1">
        <f t="shared" si="7"/>
        <v>62.450913311105339</v>
      </c>
      <c r="H101" s="1">
        <f t="shared" si="7"/>
        <v>48.51233248552257</v>
      </c>
      <c r="I101" s="1">
        <f t="shared" si="7"/>
        <v>42.57044852551013</v>
      </c>
      <c r="J101" s="1">
        <f t="shared" si="7"/>
        <v>43.655501560811835</v>
      </c>
      <c r="K101" s="1">
        <f t="shared" si="7"/>
        <v>47.296213824887509</v>
      </c>
      <c r="L101" s="1">
        <f t="shared" si="7"/>
        <v>36.774900828347285</v>
      </c>
      <c r="M101" s="1">
        <f t="shared" si="7"/>
        <v>30.201130409107314</v>
      </c>
      <c r="N101" s="1">
        <f t="shared" si="7"/>
        <v>44.055983670379476</v>
      </c>
      <c r="O101">
        <f t="shared" si="8"/>
        <v>45.457545927486258</v>
      </c>
    </row>
    <row r="102" spans="1:15" x14ac:dyDescent="0.25">
      <c r="A102" s="1">
        <v>1993</v>
      </c>
      <c r="B102" s="1">
        <f t="shared" si="7"/>
        <v>27.028587884627292</v>
      </c>
      <c r="C102" s="1">
        <f t="shared" si="7"/>
        <v>34.762912849080223</v>
      </c>
      <c r="D102" s="1">
        <f t="shared" si="7"/>
        <v>48.51233248552257</v>
      </c>
      <c r="E102" s="1">
        <f t="shared" si="7"/>
        <v>61.471221799120364</v>
      </c>
      <c r="F102" s="1">
        <f t="shared" si="7"/>
        <v>67.88325607751672</v>
      </c>
      <c r="G102" s="1">
        <f t="shared" si="7"/>
        <v>61.672816994698813</v>
      </c>
      <c r="H102" s="1">
        <f t="shared" si="7"/>
        <v>53.266031981452961</v>
      </c>
      <c r="I102" s="1">
        <f t="shared" si="7"/>
        <v>43.282927341900681</v>
      </c>
      <c r="J102" s="1">
        <f t="shared" si="7"/>
        <v>44.994349598510489</v>
      </c>
      <c r="K102" s="1">
        <f t="shared" si="7"/>
        <v>48.10397742947405</v>
      </c>
      <c r="L102" s="1">
        <f t="shared" si="7"/>
        <v>42.57044852551013</v>
      </c>
      <c r="M102" s="1">
        <f t="shared" si="7"/>
        <v>33.495279288125587</v>
      </c>
      <c r="N102" s="1">
        <f t="shared" si="7"/>
        <v>45.976107224250846</v>
      </c>
      <c r="O102">
        <f t="shared" si="8"/>
        <v>47.253678521295001</v>
      </c>
    </row>
    <row r="103" spans="1:15" x14ac:dyDescent="0.25">
      <c r="A103" s="1">
        <v>1994</v>
      </c>
      <c r="B103" s="1">
        <f t="shared" si="7"/>
        <v>32.866970938491498</v>
      </c>
      <c r="C103" s="1">
        <f t="shared" si="7"/>
        <v>35.318850020949128</v>
      </c>
      <c r="D103" s="1">
        <f t="shared" si="7"/>
        <v>47.887411107445367</v>
      </c>
      <c r="E103" s="1">
        <f t="shared" si="7"/>
        <v>60.903132176375969</v>
      </c>
      <c r="F103" s="1">
        <f t="shared" si="7"/>
        <v>63.997896048601596</v>
      </c>
      <c r="G103" s="1">
        <f t="shared" si="7"/>
        <v>57.875145345878266</v>
      </c>
      <c r="H103" s="1">
        <f t="shared" si="7"/>
        <v>43.955564970532386</v>
      </c>
      <c r="I103" s="1">
        <f t="shared" si="7"/>
        <v>35.194643733228141</v>
      </c>
      <c r="J103" s="1">
        <f t="shared" si="7"/>
        <v>36.925495064352774</v>
      </c>
      <c r="K103" s="1">
        <f t="shared" si="7"/>
        <v>42.497329173098862</v>
      </c>
      <c r="L103" s="1">
        <f t="shared" si="7"/>
        <v>32.634017825475823</v>
      </c>
      <c r="M103" s="1">
        <f t="shared" si="7"/>
        <v>26.913871526891651</v>
      </c>
      <c r="N103" s="1">
        <f t="shared" si="7"/>
        <v>41.796119311032427</v>
      </c>
      <c r="O103">
        <f t="shared" si="8"/>
        <v>43.080860660943465</v>
      </c>
    </row>
    <row r="104" spans="1:15" x14ac:dyDescent="0.25">
      <c r="A104" s="1">
        <v>1995</v>
      </c>
      <c r="B104" s="1">
        <f t="shared" si="7"/>
        <v>28.628205835738786</v>
      </c>
      <c r="C104" s="1">
        <f t="shared" si="7"/>
        <v>32.69212075959139</v>
      </c>
      <c r="D104" s="1">
        <f t="shared" si="7"/>
        <v>49.951359815147839</v>
      </c>
      <c r="E104" s="1">
        <f t="shared" si="7"/>
        <v>60.47178495996404</v>
      </c>
      <c r="F104" s="1">
        <f t="shared" si="7"/>
        <v>65.082798417131215</v>
      </c>
      <c r="G104" s="1">
        <f t="shared" si="7"/>
        <v>60.240619291370322</v>
      </c>
      <c r="H104" s="1">
        <f t="shared" si="7"/>
        <v>46.158972792809216</v>
      </c>
      <c r="I104" s="1">
        <f t="shared" si="7"/>
        <v>38.550628325130695</v>
      </c>
      <c r="J104" s="1">
        <f t="shared" si="7"/>
        <v>41.82013040810574</v>
      </c>
      <c r="K104" s="1">
        <f t="shared" si="7"/>
        <v>44.535700301109422</v>
      </c>
      <c r="L104" s="1">
        <f t="shared" si="7"/>
        <v>35.861499837037108</v>
      </c>
      <c r="M104" s="1">
        <f t="shared" si="7"/>
        <v>33.101372125638392</v>
      </c>
      <c r="N104" s="1">
        <f t="shared" si="7"/>
        <v>43.555876886789186</v>
      </c>
      <c r="O104">
        <f t="shared" si="8"/>
        <v>44.757932739064508</v>
      </c>
    </row>
    <row r="105" spans="1:15" x14ac:dyDescent="0.25">
      <c r="A105" s="1">
        <v>1996</v>
      </c>
      <c r="B105" s="1">
        <f t="shared" si="7"/>
        <v>33.416172690094605</v>
      </c>
      <c r="C105" s="1">
        <f t="shared" si="7"/>
        <v>39.454724792048708</v>
      </c>
      <c r="D105" s="1">
        <f t="shared" si="7"/>
        <v>50.798307375255902</v>
      </c>
      <c r="E105" s="1">
        <f t="shared" si="7"/>
        <v>60.47178495996404</v>
      </c>
      <c r="F105" s="1">
        <f t="shared" si="7"/>
        <v>71.205470137158954</v>
      </c>
      <c r="G105" s="1">
        <f t="shared" si="7"/>
        <v>58.772753702158639</v>
      </c>
      <c r="H105" s="1">
        <f t="shared" si="7"/>
        <v>51.744318909892812</v>
      </c>
      <c r="I105" s="1">
        <f t="shared" si="7"/>
        <v>43.159351723533533</v>
      </c>
      <c r="J105" s="1">
        <f t="shared" si="7"/>
        <v>44.005749424523962</v>
      </c>
      <c r="K105" s="1">
        <f t="shared" si="7"/>
        <v>45.250923953371391</v>
      </c>
      <c r="L105" s="1">
        <f t="shared" si="7"/>
        <v>34.335802881739703</v>
      </c>
      <c r="M105" s="1">
        <f t="shared" si="7"/>
        <v>32.383277321571782</v>
      </c>
      <c r="N105" s="1">
        <f t="shared" si="7"/>
        <v>45.923975660545558</v>
      </c>
      <c r="O105">
        <f t="shared" si="8"/>
        <v>47.083219822609493</v>
      </c>
    </row>
    <row r="106" spans="1:15" x14ac:dyDescent="0.25">
      <c r="A106" s="1">
        <v>1997</v>
      </c>
      <c r="B106" s="1">
        <f t="shared" si="7"/>
        <v>32.210673091261334</v>
      </c>
      <c r="C106" s="1">
        <f t="shared" si="7"/>
        <v>30.327980945688243</v>
      </c>
      <c r="D106" s="1">
        <f t="shared" si="7"/>
        <v>46.054400968062559</v>
      </c>
      <c r="E106" s="1">
        <f t="shared" si="7"/>
        <v>57.589163375510971</v>
      </c>
      <c r="F106" s="1">
        <f t="shared" si="7"/>
        <v>58.034555476637927</v>
      </c>
      <c r="G106" s="1">
        <f t="shared" si="7"/>
        <v>54.978521337410179</v>
      </c>
      <c r="H106" s="1">
        <f t="shared" si="7"/>
        <v>46.684931973805327</v>
      </c>
      <c r="I106" s="1">
        <f t="shared" si="7"/>
        <v>45.819866579464332</v>
      </c>
      <c r="J106" s="1">
        <f t="shared" si="7"/>
        <v>49.254960880369104</v>
      </c>
      <c r="K106" s="1">
        <f t="shared" si="7"/>
        <v>53.058951353145758</v>
      </c>
      <c r="L106" s="1">
        <f t="shared" si="7"/>
        <v>41.86818858988147</v>
      </c>
      <c r="M106" s="1">
        <f t="shared" si="7"/>
        <v>32.057920970373992</v>
      </c>
      <c r="N106" s="1">
        <f t="shared" si="7"/>
        <v>44.815500597347807</v>
      </c>
      <c r="O106">
        <f t="shared" si="8"/>
        <v>45.661676295134249</v>
      </c>
    </row>
    <row r="107" spans="1:15" x14ac:dyDescent="0.25">
      <c r="A107" s="1">
        <v>1998</v>
      </c>
      <c r="B107" s="1">
        <f t="shared" ref="B107:N122" si="9">6.11*EXP((17.26*(B64-273.16))/(B64-35.87))</f>
        <v>30.128852385758872</v>
      </c>
      <c r="C107" s="1">
        <f t="shared" si="9"/>
        <v>39.158891056611239</v>
      </c>
      <c r="D107" s="1">
        <f t="shared" si="9"/>
        <v>42.839489468866809</v>
      </c>
      <c r="E107" s="1">
        <f t="shared" si="9"/>
        <v>64.801310530188729</v>
      </c>
      <c r="F107" s="1">
        <f t="shared" si="9"/>
        <v>72.317933959129689</v>
      </c>
      <c r="G107" s="1">
        <f t="shared" si="9"/>
        <v>64.801310530188729</v>
      </c>
      <c r="H107" s="1">
        <f t="shared" si="9"/>
        <v>54.553547067959954</v>
      </c>
      <c r="I107" s="1">
        <f t="shared" si="9"/>
        <v>46.002192280449115</v>
      </c>
      <c r="J107" s="1">
        <f t="shared" si="9"/>
        <v>41.700194764307014</v>
      </c>
      <c r="K107" s="1">
        <f t="shared" si="9"/>
        <v>47.99558819289021</v>
      </c>
      <c r="L107" s="1">
        <f t="shared" si="9"/>
        <v>40.963248336984151</v>
      </c>
      <c r="M107" s="1">
        <f t="shared" si="9"/>
        <v>33.376680483061413</v>
      </c>
      <c r="N107" s="1">
        <f t="shared" si="9"/>
        <v>46.843731407541839</v>
      </c>
      <c r="O107">
        <f t="shared" si="8"/>
        <v>48.219936588032994</v>
      </c>
    </row>
    <row r="108" spans="1:15" x14ac:dyDescent="0.25">
      <c r="A108" s="1">
        <v>1999</v>
      </c>
      <c r="B108" s="1">
        <f t="shared" si="9"/>
        <v>32.268118504496719</v>
      </c>
      <c r="C108" s="1">
        <f t="shared" si="9"/>
        <v>42.937688383583442</v>
      </c>
      <c r="D108" s="1">
        <f t="shared" si="9"/>
        <v>52.354253541078783</v>
      </c>
      <c r="E108" s="1">
        <f t="shared" si="9"/>
        <v>59.258559407792362</v>
      </c>
      <c r="F108" s="1">
        <f t="shared" si="9"/>
        <v>64.206646391720213</v>
      </c>
      <c r="G108" s="1">
        <f t="shared" si="9"/>
        <v>65.012327392850779</v>
      </c>
      <c r="H108" s="1">
        <f t="shared" si="9"/>
        <v>47.69861065111035</v>
      </c>
      <c r="I108" s="1">
        <f t="shared" si="9"/>
        <v>37.928538777356515</v>
      </c>
      <c r="J108" s="1">
        <f t="shared" si="9"/>
        <v>40.191229634162184</v>
      </c>
      <c r="K108" s="1">
        <f t="shared" si="9"/>
        <v>42.497329173098862</v>
      </c>
      <c r="L108" s="1">
        <f t="shared" si="9"/>
        <v>38.550628325130695</v>
      </c>
      <c r="M108" s="1">
        <f t="shared" si="9"/>
        <v>30.291690600597111</v>
      </c>
      <c r="N108" s="1">
        <f t="shared" si="9"/>
        <v>44.892074378425704</v>
      </c>
      <c r="O108">
        <f t="shared" si="8"/>
        <v>46.099635065248172</v>
      </c>
    </row>
    <row r="109" spans="1:15" x14ac:dyDescent="0.25">
      <c r="A109" s="1">
        <v>2000</v>
      </c>
      <c r="B109" s="1">
        <f t="shared" si="9"/>
        <v>33.773439027031664</v>
      </c>
      <c r="C109" s="1">
        <f t="shared" si="9"/>
        <v>32.595332561823483</v>
      </c>
      <c r="D109" s="1">
        <f t="shared" si="9"/>
        <v>43.855345272682548</v>
      </c>
      <c r="E109" s="1">
        <f t="shared" si="9"/>
        <v>62.314984646728831</v>
      </c>
      <c r="F109" s="1">
        <f t="shared" si="9"/>
        <v>67.227908644111722</v>
      </c>
      <c r="G109" s="1">
        <f t="shared" si="9"/>
        <v>61.942501260527784</v>
      </c>
      <c r="H109" s="1">
        <f t="shared" si="9"/>
        <v>49.923340637142616</v>
      </c>
      <c r="I109" s="1">
        <f t="shared" si="9"/>
        <v>45.302391098088243</v>
      </c>
      <c r="J109" s="1">
        <f t="shared" si="9"/>
        <v>49.282654126705125</v>
      </c>
      <c r="K109" s="1">
        <f t="shared" si="9"/>
        <v>46.002192280449115</v>
      </c>
      <c r="L109" s="1">
        <f t="shared" si="9"/>
        <v>38.729991101723122</v>
      </c>
      <c r="M109" s="1">
        <f t="shared" si="9"/>
        <v>30.43707962098398</v>
      </c>
      <c r="N109" s="1">
        <f t="shared" si="9"/>
        <v>45.53462320027252</v>
      </c>
      <c r="O109">
        <f t="shared" si="8"/>
        <v>46.782263356499847</v>
      </c>
    </row>
    <row r="110" spans="1:15" x14ac:dyDescent="0.25">
      <c r="A110" s="1">
        <v>2001</v>
      </c>
      <c r="B110" s="1">
        <f t="shared" si="9"/>
        <v>28.593696734665528</v>
      </c>
      <c r="C110" s="1">
        <f t="shared" si="9"/>
        <v>34.660802433949407</v>
      </c>
      <c r="D110" s="1">
        <f t="shared" si="9"/>
        <v>48.076860212128651</v>
      </c>
      <c r="E110" s="1">
        <f t="shared" si="9"/>
        <v>61.773829167000379</v>
      </c>
      <c r="F110" s="1">
        <f t="shared" si="9"/>
        <v>65.826746120610736</v>
      </c>
      <c r="G110" s="1">
        <f t="shared" si="9"/>
        <v>62.826042086565444</v>
      </c>
      <c r="H110" s="1">
        <f t="shared" si="9"/>
        <v>51.283754714215718</v>
      </c>
      <c r="I110" s="1">
        <f t="shared" si="9"/>
        <v>44.994349598510489</v>
      </c>
      <c r="J110" s="1">
        <f t="shared" si="9"/>
        <v>45.819866579464332</v>
      </c>
      <c r="K110" s="1">
        <f t="shared" si="9"/>
        <v>46.36873543104084</v>
      </c>
      <c r="L110" s="1">
        <f t="shared" si="9"/>
        <v>38.797439128555411</v>
      </c>
      <c r="M110" s="1">
        <f t="shared" si="9"/>
        <v>33.933289439361531</v>
      </c>
      <c r="N110" s="1">
        <f t="shared" si="9"/>
        <v>45.715962611006439</v>
      </c>
      <c r="O110">
        <f t="shared" si="8"/>
        <v>46.912950970505705</v>
      </c>
    </row>
    <row r="111" spans="1:15" x14ac:dyDescent="0.25">
      <c r="A111" s="1">
        <v>2002</v>
      </c>
      <c r="B111" s="1">
        <f t="shared" si="9"/>
        <v>27.978710806919953</v>
      </c>
      <c r="C111" s="1">
        <f t="shared" si="9"/>
        <v>36.135537167384648</v>
      </c>
      <c r="D111" s="1">
        <f t="shared" si="9"/>
        <v>49.061486165013712</v>
      </c>
      <c r="E111" s="1">
        <f t="shared" si="9"/>
        <v>65.294608422980886</v>
      </c>
      <c r="F111" s="1">
        <f t="shared" si="9"/>
        <v>64.836438773015601</v>
      </c>
      <c r="G111" s="1">
        <f t="shared" si="9"/>
        <v>66.506173222343861</v>
      </c>
      <c r="H111" s="1">
        <f t="shared" si="9"/>
        <v>53.533308462330261</v>
      </c>
      <c r="I111" s="1">
        <f t="shared" si="9"/>
        <v>46.289977605009646</v>
      </c>
      <c r="J111" s="1">
        <f t="shared" si="9"/>
        <v>50.34506407085496</v>
      </c>
      <c r="K111" s="1">
        <f t="shared" si="9"/>
        <v>49.171962187390037</v>
      </c>
      <c r="L111" s="1">
        <f t="shared" si="9"/>
        <v>40.587340474772347</v>
      </c>
      <c r="M111" s="1">
        <f t="shared" si="9"/>
        <v>32.364059342592739</v>
      </c>
      <c r="N111" s="1">
        <f t="shared" si="9"/>
        <v>47.136082592872818</v>
      </c>
      <c r="O111">
        <f t="shared" si="8"/>
        <v>48.508722225050718</v>
      </c>
    </row>
    <row r="112" spans="1:15" x14ac:dyDescent="0.25">
      <c r="A112" s="1">
        <v>2003</v>
      </c>
      <c r="B112" s="1">
        <f t="shared" si="9"/>
        <v>31.773212236905454</v>
      </c>
      <c r="C112" s="1">
        <f t="shared" si="9"/>
        <v>41.724157934793517</v>
      </c>
      <c r="D112" s="1">
        <f t="shared" si="9"/>
        <v>48.212579165317223</v>
      </c>
      <c r="E112" s="1">
        <f t="shared" si="9"/>
        <v>63.065775096965616</v>
      </c>
      <c r="F112" s="1">
        <f t="shared" si="9"/>
        <v>61.270197676026051</v>
      </c>
      <c r="G112" s="1">
        <f t="shared" si="9"/>
        <v>56.457449045368925</v>
      </c>
      <c r="H112" s="1">
        <f t="shared" si="9"/>
        <v>50.063573080950917</v>
      </c>
      <c r="I112" s="1">
        <f t="shared" si="9"/>
        <v>43.134673439490385</v>
      </c>
      <c r="J112" s="1">
        <f t="shared" si="9"/>
        <v>46.500257167327568</v>
      </c>
      <c r="K112" s="1">
        <f t="shared" si="9"/>
        <v>49.671781359994952</v>
      </c>
      <c r="L112" s="1">
        <f t="shared" si="9"/>
        <v>41.892235684635665</v>
      </c>
      <c r="M112" s="1">
        <f t="shared" si="9"/>
        <v>32.769731593516696</v>
      </c>
      <c r="N112" s="1">
        <f t="shared" si="9"/>
        <v>46.36873543104084</v>
      </c>
      <c r="O112">
        <f t="shared" si="8"/>
        <v>47.211301956774406</v>
      </c>
    </row>
    <row r="113" spans="1:15" x14ac:dyDescent="0.25">
      <c r="A113" s="1">
        <v>2004</v>
      </c>
      <c r="B113" s="1">
        <f t="shared" si="9"/>
        <v>34.742469827685944</v>
      </c>
      <c r="C113" s="1">
        <f t="shared" si="9"/>
        <v>35.819501297230083</v>
      </c>
      <c r="D113" s="1">
        <f t="shared" si="9"/>
        <v>44.637269700773103</v>
      </c>
      <c r="E113" s="1">
        <f t="shared" si="9"/>
        <v>61.136498190038033</v>
      </c>
      <c r="F113" s="1">
        <f t="shared" si="9"/>
        <v>73.093878878381844</v>
      </c>
      <c r="G113" s="1">
        <f t="shared" si="9"/>
        <v>67.956412550906549</v>
      </c>
      <c r="H113" s="1">
        <f t="shared" si="9"/>
        <v>55.590606604771061</v>
      </c>
      <c r="I113" s="1">
        <f t="shared" si="9"/>
        <v>44.994349598510489</v>
      </c>
      <c r="J113" s="1">
        <f t="shared" si="9"/>
        <v>50.288656228742646</v>
      </c>
      <c r="K113" s="1">
        <f t="shared" si="9"/>
        <v>51.628842679152868</v>
      </c>
      <c r="L113" s="1">
        <f t="shared" si="9"/>
        <v>41.916294788671514</v>
      </c>
      <c r="M113" s="1">
        <f t="shared" si="9"/>
        <v>34.53861492278444</v>
      </c>
      <c r="N113" s="1">
        <f t="shared" si="9"/>
        <v>48.430421529501679</v>
      </c>
      <c r="O113">
        <f t="shared" si="8"/>
        <v>49.695282938970706</v>
      </c>
    </row>
    <row r="114" spans="1:15" x14ac:dyDescent="0.25">
      <c r="A114" s="1">
        <v>2005</v>
      </c>
      <c r="B114" s="1">
        <f t="shared" si="9"/>
        <v>30.020718276724939</v>
      </c>
      <c r="C114" s="1">
        <f t="shared" si="9"/>
        <v>46.711366026931174</v>
      </c>
      <c r="D114" s="1">
        <f t="shared" si="9"/>
        <v>52.646884463904087</v>
      </c>
      <c r="E114" s="1">
        <f t="shared" si="9"/>
        <v>62.723541215802257</v>
      </c>
      <c r="F114" s="1">
        <f t="shared" si="9"/>
        <v>63.03147909744726</v>
      </c>
      <c r="G114" s="1">
        <f t="shared" si="9"/>
        <v>60.207658206258209</v>
      </c>
      <c r="H114" s="1">
        <f t="shared" si="9"/>
        <v>53.236406177279825</v>
      </c>
      <c r="I114" s="1">
        <f t="shared" si="9"/>
        <v>43.456449894758627</v>
      </c>
      <c r="J114" s="1">
        <f t="shared" si="9"/>
        <v>46.896768713446235</v>
      </c>
      <c r="K114" s="1">
        <f t="shared" si="9"/>
        <v>48.294170129507343</v>
      </c>
      <c r="L114" s="1">
        <f t="shared" si="9"/>
        <v>39.614823860215864</v>
      </c>
      <c r="M114" s="1">
        <f t="shared" si="9"/>
        <v>37.163227979510062</v>
      </c>
      <c r="N114" s="1">
        <f t="shared" si="9"/>
        <v>47.725542502250249</v>
      </c>
      <c r="O114">
        <f t="shared" si="8"/>
        <v>48.666957836815499</v>
      </c>
    </row>
    <row r="115" spans="1:15" x14ac:dyDescent="0.25">
      <c r="A115" s="1">
        <v>2006</v>
      </c>
      <c r="B115" s="1">
        <f t="shared" si="9"/>
        <v>38.483553899845745</v>
      </c>
      <c r="C115" s="1">
        <f t="shared" si="9"/>
        <v>46.473926925894361</v>
      </c>
      <c r="D115" s="1">
        <f t="shared" si="9"/>
        <v>49.839364946430159</v>
      </c>
      <c r="E115" s="1">
        <f t="shared" si="9"/>
        <v>55.682927137939224</v>
      </c>
      <c r="F115" s="1">
        <f t="shared" si="9"/>
        <v>69.136229033529801</v>
      </c>
      <c r="G115" s="1">
        <f t="shared" si="9"/>
        <v>64.801310530188729</v>
      </c>
      <c r="H115" s="1">
        <f t="shared" si="9"/>
        <v>59.193584934045511</v>
      </c>
      <c r="I115" s="1">
        <f t="shared" si="9"/>
        <v>43.855345272682548</v>
      </c>
      <c r="J115" s="1">
        <f t="shared" si="9"/>
        <v>45.897929142433277</v>
      </c>
      <c r="K115" s="1">
        <f t="shared" si="9"/>
        <v>51.369838496694776</v>
      </c>
      <c r="L115" s="1">
        <f t="shared" si="9"/>
        <v>36.689087298448783</v>
      </c>
      <c r="M115" s="1">
        <f t="shared" si="9"/>
        <v>28.940427032764969</v>
      </c>
      <c r="N115" s="1">
        <f t="shared" si="9"/>
        <v>48.022665599276046</v>
      </c>
      <c r="O115">
        <f t="shared" si="8"/>
        <v>49.196960387574826</v>
      </c>
    </row>
    <row r="116" spans="1:15" x14ac:dyDescent="0.25">
      <c r="A116" s="1">
        <v>2007</v>
      </c>
      <c r="B116" s="1">
        <f t="shared" si="9"/>
        <v>27.325535506805892</v>
      </c>
      <c r="C116" s="1">
        <f t="shared" si="9"/>
        <v>39.090896490870662</v>
      </c>
      <c r="D116" s="1">
        <f t="shared" si="9"/>
        <v>47.296213824887509</v>
      </c>
      <c r="E116" s="1">
        <f t="shared" si="9"/>
        <v>65.047554643086798</v>
      </c>
      <c r="F116" s="1">
        <f t="shared" si="9"/>
        <v>71.053194567023965</v>
      </c>
      <c r="G116" s="1">
        <f t="shared" si="9"/>
        <v>62.450913311105339</v>
      </c>
      <c r="H116" s="1">
        <f t="shared" si="9"/>
        <v>49.727588119132498</v>
      </c>
      <c r="I116" s="1">
        <f t="shared" si="9"/>
        <v>41.461220533000692</v>
      </c>
      <c r="J116" s="1">
        <f t="shared" si="9"/>
        <v>42.497329173098862</v>
      </c>
      <c r="K116" s="1">
        <f t="shared" si="9"/>
        <v>43.930491402556029</v>
      </c>
      <c r="L116" s="1">
        <f t="shared" si="9"/>
        <v>40.868988619214441</v>
      </c>
      <c r="M116" s="1">
        <f t="shared" si="9"/>
        <v>33.062204379538578</v>
      </c>
      <c r="N116" s="1">
        <f t="shared" si="9"/>
        <v>45.560490503932016</v>
      </c>
      <c r="O116">
        <f t="shared" si="8"/>
        <v>46.984344214193442</v>
      </c>
    </row>
    <row r="117" spans="1:15" x14ac:dyDescent="0.25">
      <c r="A117" s="1">
        <v>2008</v>
      </c>
      <c r="B117" s="1">
        <f t="shared" si="9"/>
        <v>29.80546530657907</v>
      </c>
      <c r="C117" s="1">
        <f t="shared" si="9"/>
        <v>33.19946846863472</v>
      </c>
      <c r="D117" s="1">
        <f t="shared" si="9"/>
        <v>50.883683599420301</v>
      </c>
      <c r="E117" s="1">
        <f t="shared" si="9"/>
        <v>58.386597935924023</v>
      </c>
      <c r="F117" s="1">
        <f t="shared" si="9"/>
        <v>65.969281920658673</v>
      </c>
      <c r="G117" s="1">
        <f t="shared" si="9"/>
        <v>64.171813781526154</v>
      </c>
      <c r="H117" s="1">
        <f t="shared" si="9"/>
        <v>45.638169036119706</v>
      </c>
      <c r="I117" s="1">
        <f t="shared" si="9"/>
        <v>39.913650762978392</v>
      </c>
      <c r="J117" s="1">
        <f t="shared" si="9"/>
        <v>41.532787424976895</v>
      </c>
      <c r="K117" s="1">
        <f t="shared" si="9"/>
        <v>41.748133079397299</v>
      </c>
      <c r="L117" s="1">
        <f t="shared" si="9"/>
        <v>37.774388607609531</v>
      </c>
      <c r="M117" s="1">
        <f t="shared" si="9"/>
        <v>34.844789761966211</v>
      </c>
      <c r="N117" s="1">
        <f t="shared" si="9"/>
        <v>44.131428489474722</v>
      </c>
      <c r="O117">
        <f t="shared" si="8"/>
        <v>45.322352473815904</v>
      </c>
    </row>
    <row r="118" spans="1:15" x14ac:dyDescent="0.25">
      <c r="A118" s="1">
        <v>2009</v>
      </c>
      <c r="B118" s="1">
        <f t="shared" si="9"/>
        <v>36.15669229048958</v>
      </c>
      <c r="C118" s="1">
        <f t="shared" si="9"/>
        <v>41.034067159111061</v>
      </c>
      <c r="D118" s="1">
        <f t="shared" si="9"/>
        <v>48.403144578065607</v>
      </c>
      <c r="E118" s="1">
        <f t="shared" si="9"/>
        <v>63.997896048601596</v>
      </c>
      <c r="F118" s="1">
        <f t="shared" si="9"/>
        <v>62.077726012870727</v>
      </c>
      <c r="G118" s="1">
        <f t="shared" si="9"/>
        <v>62.997199250693797</v>
      </c>
      <c r="H118" s="1">
        <f t="shared" si="9"/>
        <v>52.940933429908227</v>
      </c>
      <c r="I118" s="1">
        <f t="shared" si="9"/>
        <v>45.04556309363975</v>
      </c>
      <c r="J118" s="1">
        <f t="shared" si="9"/>
        <v>45.819866579464332</v>
      </c>
      <c r="K118" s="1">
        <f t="shared" si="9"/>
        <v>50.035499270305969</v>
      </c>
      <c r="L118" s="1">
        <f t="shared" si="9"/>
        <v>41.199725334951133</v>
      </c>
      <c r="M118" s="1">
        <f t="shared" si="9"/>
        <v>32.344851306508154</v>
      </c>
      <c r="N118" s="1">
        <f t="shared" si="9"/>
        <v>47.617894274558132</v>
      </c>
      <c r="O118">
        <f t="shared" si="8"/>
        <v>48.504430362884172</v>
      </c>
    </row>
    <row r="119" spans="1:15" x14ac:dyDescent="0.25">
      <c r="A119" s="1">
        <v>2010</v>
      </c>
      <c r="B119" s="1">
        <f t="shared" si="9"/>
        <v>33.873268449634224</v>
      </c>
      <c r="C119" s="1">
        <f t="shared" si="9"/>
        <v>44.535700301109422</v>
      </c>
      <c r="D119" s="1">
        <f t="shared" si="9"/>
        <v>47.109439887959645</v>
      </c>
      <c r="E119" s="1">
        <f t="shared" si="9"/>
        <v>63.306299903978555</v>
      </c>
      <c r="F119" s="1">
        <f t="shared" si="9"/>
        <v>72.163602747156844</v>
      </c>
      <c r="G119" s="1">
        <f t="shared" si="9"/>
        <v>62.689406458862948</v>
      </c>
      <c r="H119" s="1">
        <f t="shared" si="9"/>
        <v>45.897929142433277</v>
      </c>
      <c r="I119" s="1">
        <f t="shared" si="9"/>
        <v>37.271728147298212</v>
      </c>
      <c r="J119" s="1">
        <f t="shared" si="9"/>
        <v>39.477561563224391</v>
      </c>
      <c r="K119" s="1">
        <f t="shared" si="9"/>
        <v>45.173818499290313</v>
      </c>
      <c r="L119" s="1">
        <f t="shared" si="9"/>
        <v>40.191229634162184</v>
      </c>
      <c r="M119" s="1">
        <f t="shared" si="9"/>
        <v>30.932270980834193</v>
      </c>
      <c r="N119" s="1">
        <f t="shared" si="9"/>
        <v>45.560490503932016</v>
      </c>
      <c r="O119">
        <f t="shared" si="8"/>
        <v>46.885187976328687</v>
      </c>
    </row>
    <row r="120" spans="1:15" x14ac:dyDescent="0.25">
      <c r="A120" s="1">
        <v>2011</v>
      </c>
      <c r="B120" s="1">
        <f t="shared" si="9"/>
        <v>29.185316026855126</v>
      </c>
      <c r="C120" s="1">
        <f t="shared" si="9"/>
        <v>43.555876886789186</v>
      </c>
      <c r="D120" s="1">
        <f t="shared" si="9"/>
        <v>48.158251713213197</v>
      </c>
      <c r="E120" s="1">
        <f t="shared" si="9"/>
        <v>59.226064449737315</v>
      </c>
      <c r="F120" s="1">
        <f t="shared" si="9"/>
        <v>65.259265370466565</v>
      </c>
      <c r="G120" s="1">
        <f t="shared" si="9"/>
        <v>62.213206380831011</v>
      </c>
      <c r="H120" s="1">
        <f t="shared" si="9"/>
        <v>51.083379251718064</v>
      </c>
      <c r="I120" s="1">
        <f t="shared" si="9"/>
        <v>40.563946192477715</v>
      </c>
      <c r="J120" s="1">
        <f t="shared" si="9"/>
        <v>39.890594659176173</v>
      </c>
      <c r="K120" s="1">
        <f t="shared" si="9"/>
        <v>43.980650976131457</v>
      </c>
      <c r="L120" s="1">
        <f t="shared" si="9"/>
        <v>34.824304800611067</v>
      </c>
      <c r="M120" s="1">
        <f t="shared" si="9"/>
        <v>28.957859441825509</v>
      </c>
      <c r="N120" s="1">
        <f t="shared" si="9"/>
        <v>44.257419400819757</v>
      </c>
      <c r="O120">
        <f t="shared" si="8"/>
        <v>45.574893012486029</v>
      </c>
    </row>
    <row r="121" spans="1:15" x14ac:dyDescent="0.25">
      <c r="A121" s="1">
        <v>2012</v>
      </c>
      <c r="B121" s="1">
        <f t="shared" si="9"/>
        <v>30.400675422483857</v>
      </c>
      <c r="C121" s="1">
        <f t="shared" si="9"/>
        <v>42.302877825189235</v>
      </c>
      <c r="D121" s="1">
        <f t="shared" si="9"/>
        <v>44.535700301109422</v>
      </c>
      <c r="E121" s="1">
        <f t="shared" si="9"/>
        <v>63.963161520824713</v>
      </c>
      <c r="F121" s="1">
        <f t="shared" si="9"/>
        <v>62.791859023328065</v>
      </c>
      <c r="G121" s="1">
        <f t="shared" si="9"/>
        <v>53.831646059533163</v>
      </c>
      <c r="H121" s="1">
        <f t="shared" si="9"/>
        <v>42.327141857972556</v>
      </c>
      <c r="I121" s="1">
        <f t="shared" si="9"/>
        <v>36.15669229048958</v>
      </c>
      <c r="J121" s="1">
        <f t="shared" si="9"/>
        <v>38.03898099982122</v>
      </c>
      <c r="K121" s="1">
        <f t="shared" si="9"/>
        <v>44.358437094872144</v>
      </c>
      <c r="L121" s="1">
        <f t="shared" si="9"/>
        <v>39.79848607248973</v>
      </c>
      <c r="M121" s="1">
        <f t="shared" si="9"/>
        <v>30.729684669182941</v>
      </c>
      <c r="N121" s="1">
        <f t="shared" si="9"/>
        <v>43.011465936095625</v>
      </c>
      <c r="O121">
        <f t="shared" si="8"/>
        <v>44.102945261441384</v>
      </c>
    </row>
    <row r="122" spans="1:15" x14ac:dyDescent="0.25">
      <c r="A122" s="1">
        <v>2013</v>
      </c>
      <c r="B122" s="1">
        <f t="shared" si="9"/>
        <v>34.640411735916537</v>
      </c>
      <c r="C122" s="1">
        <f t="shared" si="9"/>
        <v>41.580558348101206</v>
      </c>
      <c r="D122" s="1">
        <f t="shared" si="9"/>
        <v>54.674676569464879</v>
      </c>
      <c r="E122" s="1">
        <f t="shared" si="9"/>
        <v>61.003051515133592</v>
      </c>
      <c r="F122" s="1">
        <f t="shared" si="9"/>
        <v>67.591311247450363</v>
      </c>
      <c r="G122" s="1">
        <f t="shared" si="9"/>
        <v>65.862355054975396</v>
      </c>
      <c r="H122" s="1">
        <f t="shared" si="9"/>
        <v>52.558946553136678</v>
      </c>
      <c r="I122" s="1">
        <f t="shared" si="9"/>
        <v>39.591918016163497</v>
      </c>
      <c r="J122" s="1">
        <f t="shared" si="9"/>
        <v>43.134673439490385</v>
      </c>
      <c r="K122" s="1">
        <f t="shared" si="9"/>
        <v>45.897929142433277</v>
      </c>
      <c r="L122" s="1">
        <f t="shared" si="9"/>
        <v>40.704488012566507</v>
      </c>
      <c r="M122" s="1">
        <f t="shared" si="9"/>
        <v>33.8133399887138</v>
      </c>
      <c r="N122" s="1">
        <f t="shared" si="9"/>
        <v>47.322948247576342</v>
      </c>
      <c r="O122">
        <f t="shared" si="8"/>
        <v>48.421138301962174</v>
      </c>
    </row>
    <row r="123" spans="1:15" x14ac:dyDescent="0.25">
      <c r="A123" s="1">
        <v>2014</v>
      </c>
      <c r="B123" s="1">
        <f t="shared" ref="B123:N129" si="10">6.11*EXP((17.26*(B80-273.16))/(B80-35.87))</f>
        <v>32.383277321571782</v>
      </c>
      <c r="C123" s="1">
        <f t="shared" si="10"/>
        <v>38.083236200981716</v>
      </c>
      <c r="D123" s="1">
        <f t="shared" si="10"/>
        <v>51.398560943483339</v>
      </c>
      <c r="E123" s="1">
        <f t="shared" si="10"/>
        <v>65.365344241577588</v>
      </c>
      <c r="F123" s="1">
        <f t="shared" si="10"/>
        <v>64.276360726953968</v>
      </c>
      <c r="G123" s="1">
        <f t="shared" si="10"/>
        <v>69.173382046494197</v>
      </c>
      <c r="H123" s="1">
        <f t="shared" si="10"/>
        <v>56.084520742324635</v>
      </c>
      <c r="I123" s="1">
        <f t="shared" si="10"/>
        <v>39.591918016163497</v>
      </c>
      <c r="J123" s="1">
        <f t="shared" si="10"/>
        <v>43.208745115894729</v>
      </c>
      <c r="K123" s="1">
        <f t="shared" si="10"/>
        <v>47.002999824620751</v>
      </c>
      <c r="L123" s="1">
        <f t="shared" si="10"/>
        <v>39.637741233448139</v>
      </c>
      <c r="M123" s="1">
        <f t="shared" si="10"/>
        <v>31.924781312862414</v>
      </c>
      <c r="N123" s="1">
        <f t="shared" si="10"/>
        <v>46.843731407541839</v>
      </c>
      <c r="O123">
        <f t="shared" si="8"/>
        <v>48.177572310531389</v>
      </c>
    </row>
    <row r="124" spans="1:15" x14ac:dyDescent="0.25">
      <c r="A124" s="1">
        <v>2015</v>
      </c>
      <c r="B124" s="1">
        <f t="shared" si="10"/>
        <v>27.793116316505976</v>
      </c>
      <c r="C124" s="1">
        <f t="shared" si="10"/>
        <v>42.448643624274801</v>
      </c>
      <c r="D124" s="1">
        <f t="shared" si="10"/>
        <v>49.560330928947351</v>
      </c>
      <c r="E124" s="1">
        <f t="shared" si="10"/>
        <v>51.542382326470097</v>
      </c>
      <c r="F124" s="1">
        <f t="shared" si="10"/>
        <v>66.649981349235986</v>
      </c>
      <c r="G124" s="1">
        <f t="shared" si="10"/>
        <v>63.100087255590758</v>
      </c>
      <c r="H124" s="1">
        <f t="shared" si="10"/>
        <v>55.46771904163343</v>
      </c>
      <c r="I124" s="1">
        <f t="shared" si="10"/>
        <v>41.057697085125305</v>
      </c>
      <c r="J124" s="1">
        <f t="shared" si="10"/>
        <v>42.133367973182679</v>
      </c>
      <c r="K124" s="1">
        <f t="shared" si="10"/>
        <v>45.950035019384131</v>
      </c>
      <c r="L124" s="1">
        <f t="shared" si="10"/>
        <v>37.620784064483026</v>
      </c>
      <c r="M124" s="1">
        <f t="shared" si="10"/>
        <v>25.679776128636021</v>
      </c>
      <c r="N124" s="1">
        <f t="shared" si="10"/>
        <v>44.282655061681318</v>
      </c>
      <c r="O124">
        <f t="shared" si="8"/>
        <v>45.750326759455795</v>
      </c>
    </row>
    <row r="125" spans="1:15" x14ac:dyDescent="0.25">
      <c r="A125" s="1">
        <v>2016</v>
      </c>
      <c r="B125" s="1">
        <f t="shared" si="10"/>
        <v>27.308964004299554</v>
      </c>
      <c r="C125" s="1">
        <f t="shared" si="10"/>
        <v>35.339588144838103</v>
      </c>
      <c r="D125" s="1">
        <f t="shared" si="10"/>
        <v>56.926631283163069</v>
      </c>
      <c r="E125" s="1">
        <f t="shared" si="10"/>
        <v>63.963161520824713</v>
      </c>
      <c r="F125" s="1">
        <f t="shared" si="10"/>
        <v>70.145442555299738</v>
      </c>
      <c r="G125" s="1">
        <f t="shared" si="10"/>
        <v>59.03141877683197</v>
      </c>
      <c r="H125" s="1">
        <f t="shared" si="10"/>
        <v>44.662693482211161</v>
      </c>
      <c r="I125" s="1">
        <f t="shared" si="10"/>
        <v>37.620784064483026</v>
      </c>
      <c r="J125" s="1">
        <f t="shared" si="10"/>
        <v>40.260886178338168</v>
      </c>
      <c r="K125" s="1">
        <f t="shared" si="10"/>
        <v>44.181787396168545</v>
      </c>
      <c r="L125" s="1">
        <f t="shared" si="10"/>
        <v>41.199725334951133</v>
      </c>
      <c r="M125" s="1">
        <f t="shared" si="10"/>
        <v>34.579302330648744</v>
      </c>
      <c r="N125" s="1">
        <f t="shared" si="10"/>
        <v>44.815500597347807</v>
      </c>
      <c r="O125">
        <f t="shared" si="8"/>
        <v>46.268365422671486</v>
      </c>
    </row>
    <row r="126" spans="1:15" x14ac:dyDescent="0.25">
      <c r="A126" s="1">
        <v>2017</v>
      </c>
      <c r="B126" s="1">
        <f t="shared" si="10"/>
        <v>35.903541255852844</v>
      </c>
      <c r="C126" s="1">
        <f t="shared" si="10"/>
        <v>35.05021741836449</v>
      </c>
      <c r="D126" s="1">
        <f t="shared" si="10"/>
        <v>47.591015189949424</v>
      </c>
      <c r="E126" s="1">
        <f t="shared" si="10"/>
        <v>61.270197676026051</v>
      </c>
      <c r="F126" s="1">
        <f t="shared" si="10"/>
        <v>67.155431387733756</v>
      </c>
      <c r="G126" s="1">
        <f t="shared" si="10"/>
        <v>59.258559407792362</v>
      </c>
      <c r="H126" s="1">
        <f t="shared" si="10"/>
        <v>47.162738384173508</v>
      </c>
      <c r="I126" s="1">
        <f t="shared" si="10"/>
        <v>40.798417691028767</v>
      </c>
      <c r="J126" s="1">
        <f t="shared" si="10"/>
        <v>45.04556309363975</v>
      </c>
      <c r="K126" s="1">
        <f t="shared" si="10"/>
        <v>44.739040345632851</v>
      </c>
      <c r="L126" s="1">
        <f t="shared" si="10"/>
        <v>38.977800502060028</v>
      </c>
      <c r="M126" s="1">
        <f t="shared" si="10"/>
        <v>34.68120358763251</v>
      </c>
      <c r="N126" s="1">
        <f t="shared" si="10"/>
        <v>45.586370574274262</v>
      </c>
      <c r="O126">
        <f t="shared" si="8"/>
        <v>46.469477161657188</v>
      </c>
    </row>
    <row r="127" spans="1:15" x14ac:dyDescent="0.25">
      <c r="A127" s="1">
        <v>2018</v>
      </c>
      <c r="B127" s="1">
        <f t="shared" si="10"/>
        <v>27.127255783683587</v>
      </c>
      <c r="C127" s="1">
        <f t="shared" si="10"/>
        <v>43.980650976131457</v>
      </c>
      <c r="D127" s="1">
        <f t="shared" si="10"/>
        <v>51.169171095198585</v>
      </c>
      <c r="E127" s="1">
        <f t="shared" si="10"/>
        <v>61.203316306709524</v>
      </c>
      <c r="F127" s="1">
        <f t="shared" si="10"/>
        <v>70.107838284780328</v>
      </c>
      <c r="G127" s="1">
        <f t="shared" si="10"/>
        <v>59.846116287416216</v>
      </c>
      <c r="H127" s="1">
        <f t="shared" si="10"/>
        <v>46.106661124686291</v>
      </c>
      <c r="I127" s="1">
        <f t="shared" si="10"/>
        <v>37.994770567497788</v>
      </c>
      <c r="J127" s="1">
        <f t="shared" si="10"/>
        <v>38.327441753072826</v>
      </c>
      <c r="K127" s="1">
        <f t="shared" si="10"/>
        <v>43.780310895433672</v>
      </c>
      <c r="L127" s="1">
        <f t="shared" si="10"/>
        <v>37.620784064483026</v>
      </c>
      <c r="M127" s="1">
        <f t="shared" si="10"/>
        <v>31.378324699850509</v>
      </c>
      <c r="N127" s="1">
        <f t="shared" si="10"/>
        <v>44.282655061681318</v>
      </c>
      <c r="O127">
        <f t="shared" si="8"/>
        <v>45.720220153245322</v>
      </c>
    </row>
    <row r="128" spans="1:15" x14ac:dyDescent="0.25">
      <c r="A128" s="1">
        <v>2019</v>
      </c>
      <c r="B128" s="1">
        <f t="shared" si="10"/>
        <v>32.019831764010569</v>
      </c>
      <c r="C128" s="1">
        <f t="shared" si="10"/>
        <v>36.947052295770348</v>
      </c>
      <c r="D128" s="1">
        <f t="shared" si="10"/>
        <v>51.802141024664408</v>
      </c>
      <c r="E128" s="1">
        <f t="shared" si="10"/>
        <v>63.340725354088882</v>
      </c>
      <c r="F128" s="1">
        <f t="shared" si="10"/>
        <v>68.029637236383621</v>
      </c>
      <c r="G128" s="1">
        <f t="shared" si="10"/>
        <v>60.903132176375969</v>
      </c>
      <c r="H128" s="1">
        <f t="shared" si="10"/>
        <v>45.950035019384131</v>
      </c>
      <c r="I128" s="1">
        <f t="shared" si="10"/>
        <v>37.293461242043229</v>
      </c>
      <c r="J128" s="1">
        <f t="shared" si="10"/>
        <v>40.029105269323416</v>
      </c>
      <c r="K128" s="1">
        <f t="shared" si="10"/>
        <v>40.121677953001893</v>
      </c>
      <c r="L128" s="1">
        <f t="shared" si="10"/>
        <v>38.349709687492471</v>
      </c>
      <c r="M128" s="1">
        <f t="shared" si="10"/>
        <v>29.326062834497449</v>
      </c>
      <c r="N128" s="1">
        <f t="shared" si="10"/>
        <v>43.980650976131457</v>
      </c>
      <c r="O128">
        <f t="shared" si="8"/>
        <v>45.342714321419692</v>
      </c>
    </row>
    <row r="129" spans="1:15" x14ac:dyDescent="0.25">
      <c r="A129" s="1">
        <v>2020</v>
      </c>
      <c r="B129" s="1">
        <f t="shared" si="10"/>
        <v>28.957859441825509</v>
      </c>
      <c r="C129" s="1">
        <f t="shared" si="10"/>
        <v>34.174301091880146</v>
      </c>
      <c r="D129" s="1">
        <f t="shared" si="10"/>
        <v>50.969184332205025</v>
      </c>
      <c r="E129" s="1">
        <f t="shared" si="10"/>
        <v>61.84125020209941</v>
      </c>
      <c r="F129" s="1">
        <f t="shared" si="10"/>
        <v>67.300453585078358</v>
      </c>
      <c r="G129" s="1">
        <f t="shared" si="10"/>
        <v>68.396785698551497</v>
      </c>
      <c r="H129" s="1">
        <f t="shared" si="10"/>
        <v>47.430017233187144</v>
      </c>
      <c r="I129" s="1">
        <f t="shared" si="10"/>
        <v>35.756583805221659</v>
      </c>
      <c r="J129" s="1">
        <f t="shared" si="10"/>
        <v>36.689087298448783</v>
      </c>
      <c r="K129" s="1">
        <f t="shared" si="10"/>
        <v>33.713664514047608</v>
      </c>
      <c r="L129" s="1">
        <f t="shared" si="10"/>
        <v>28.818656378480394</v>
      </c>
      <c r="M129" s="1">
        <f t="shared" si="10"/>
        <v>31.56582938224258</v>
      </c>
      <c r="N129" s="1">
        <f t="shared" si="10"/>
        <v>41.940365907019114</v>
      </c>
      <c r="O129">
        <f>AVERAGE(B129:M129)</f>
        <v>43.801139413605675</v>
      </c>
    </row>
    <row r="131" spans="1:15" x14ac:dyDescent="0.25">
      <c r="A131" s="1"/>
      <c r="B131" s="9" t="s">
        <v>40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5" x14ac:dyDescent="0.25">
      <c r="A132" s="1"/>
      <c r="B132" s="2" t="s">
        <v>35</v>
      </c>
      <c r="C132" s="2" t="s">
        <v>14</v>
      </c>
      <c r="D132" s="2" t="s">
        <v>15</v>
      </c>
      <c r="E132" s="2" t="s">
        <v>16</v>
      </c>
      <c r="F132" s="2" t="s">
        <v>17</v>
      </c>
      <c r="G132" s="2" t="s">
        <v>18</v>
      </c>
      <c r="H132" s="2" t="s">
        <v>19</v>
      </c>
      <c r="I132" s="2" t="s">
        <v>20</v>
      </c>
      <c r="J132" s="2" t="s">
        <v>21</v>
      </c>
      <c r="K132" s="2" t="s">
        <v>22</v>
      </c>
      <c r="L132" s="2" t="s">
        <v>23</v>
      </c>
      <c r="M132" s="2" t="s">
        <v>24</v>
      </c>
      <c r="N132" s="3" t="s">
        <v>36</v>
      </c>
    </row>
    <row r="133" spans="1:15" x14ac:dyDescent="0.25">
      <c r="A133" s="1">
        <v>1981</v>
      </c>
      <c r="B133">
        <v>19.440000000000001</v>
      </c>
      <c r="C133">
        <v>14.12</v>
      </c>
      <c r="D133">
        <v>14.06</v>
      </c>
      <c r="E133">
        <v>19.940000000000001</v>
      </c>
      <c r="F133">
        <v>34.69</v>
      </c>
      <c r="G133">
        <v>38</v>
      </c>
      <c r="H133">
        <v>59.25</v>
      </c>
      <c r="I133">
        <v>59.25</v>
      </c>
      <c r="J133">
        <v>54.75</v>
      </c>
      <c r="K133">
        <v>35.69</v>
      </c>
      <c r="L133">
        <v>20.25</v>
      </c>
      <c r="M133">
        <v>15.25</v>
      </c>
      <c r="N133">
        <v>32.19</v>
      </c>
      <c r="O133">
        <f>AVERAGE(B133:M133)</f>
        <v>32.057499999999997</v>
      </c>
    </row>
    <row r="134" spans="1:15" x14ac:dyDescent="0.25">
      <c r="A134" s="1">
        <v>1982</v>
      </c>
      <c r="B134">
        <v>19.12</v>
      </c>
      <c r="C134">
        <v>14.5</v>
      </c>
      <c r="D134">
        <v>13.94</v>
      </c>
      <c r="E134">
        <v>17.5</v>
      </c>
      <c r="F134">
        <v>32.06</v>
      </c>
      <c r="G134">
        <v>41.75</v>
      </c>
      <c r="H134">
        <v>50.44</v>
      </c>
      <c r="I134">
        <v>73.06</v>
      </c>
      <c r="J134">
        <v>64.62</v>
      </c>
      <c r="K134">
        <v>48.88</v>
      </c>
      <c r="L134">
        <v>24.12</v>
      </c>
      <c r="M134">
        <v>20.38</v>
      </c>
      <c r="N134">
        <v>35.19</v>
      </c>
      <c r="O134">
        <f t="shared" ref="O134:O171" si="11">AVERAGE(B134:M134)</f>
        <v>35.030833333333334</v>
      </c>
    </row>
    <row r="135" spans="1:15" x14ac:dyDescent="0.25">
      <c r="A135" s="1">
        <v>1983</v>
      </c>
      <c r="B135">
        <v>21.94</v>
      </c>
      <c r="C135">
        <v>15.12</v>
      </c>
      <c r="D135">
        <v>12.94</v>
      </c>
      <c r="E135">
        <v>12</v>
      </c>
      <c r="F135">
        <v>28.56</v>
      </c>
      <c r="G135">
        <v>40.880000000000003</v>
      </c>
      <c r="H135">
        <v>52.75</v>
      </c>
      <c r="I135">
        <v>61.25</v>
      </c>
      <c r="J135">
        <v>53.25</v>
      </c>
      <c r="K135">
        <v>21.69</v>
      </c>
      <c r="L135">
        <v>16.940000000000001</v>
      </c>
      <c r="M135">
        <v>19.309999999999999</v>
      </c>
      <c r="N135">
        <v>29.81</v>
      </c>
      <c r="O135">
        <f t="shared" si="11"/>
        <v>29.719166666666666</v>
      </c>
    </row>
    <row r="136" spans="1:15" x14ac:dyDescent="0.25">
      <c r="A136" s="1">
        <v>1984</v>
      </c>
      <c r="B136">
        <v>16.440000000000001</v>
      </c>
      <c r="C136">
        <v>13.06</v>
      </c>
      <c r="D136">
        <v>11.25</v>
      </c>
      <c r="E136">
        <v>21.12</v>
      </c>
      <c r="F136">
        <v>37.5</v>
      </c>
      <c r="G136">
        <v>32.44</v>
      </c>
      <c r="H136">
        <v>47.44</v>
      </c>
      <c r="I136">
        <v>51.44</v>
      </c>
      <c r="J136">
        <v>44.44</v>
      </c>
      <c r="K136">
        <v>29.75</v>
      </c>
      <c r="L136">
        <v>17.190000000000001</v>
      </c>
      <c r="M136">
        <v>21.38</v>
      </c>
      <c r="N136">
        <v>28.69</v>
      </c>
      <c r="O136">
        <f t="shared" si="11"/>
        <v>28.620833333333334</v>
      </c>
    </row>
    <row r="137" spans="1:15" x14ac:dyDescent="0.25">
      <c r="A137" s="1">
        <v>1985</v>
      </c>
      <c r="B137">
        <v>16.309999999999999</v>
      </c>
      <c r="C137">
        <v>11.75</v>
      </c>
      <c r="D137">
        <v>16.059999999999999</v>
      </c>
      <c r="E137">
        <v>9.56</v>
      </c>
      <c r="F137">
        <v>28.94</v>
      </c>
      <c r="G137">
        <v>42.56</v>
      </c>
      <c r="H137">
        <v>60.56</v>
      </c>
      <c r="I137">
        <v>62.38</v>
      </c>
      <c r="J137">
        <v>57.31</v>
      </c>
      <c r="K137">
        <v>26.69</v>
      </c>
      <c r="L137">
        <v>17.88</v>
      </c>
      <c r="M137">
        <v>20.059999999999999</v>
      </c>
      <c r="N137">
        <v>31</v>
      </c>
      <c r="O137">
        <f t="shared" si="11"/>
        <v>30.838333333333335</v>
      </c>
    </row>
    <row r="138" spans="1:15" x14ac:dyDescent="0.25">
      <c r="A138" s="1">
        <v>1986</v>
      </c>
      <c r="B138">
        <v>17.75</v>
      </c>
      <c r="C138">
        <v>10.56</v>
      </c>
      <c r="D138">
        <v>12.06</v>
      </c>
      <c r="E138">
        <v>13</v>
      </c>
      <c r="F138">
        <v>21.94</v>
      </c>
      <c r="G138">
        <v>37.44</v>
      </c>
      <c r="H138">
        <v>52.12</v>
      </c>
      <c r="I138">
        <v>56.12</v>
      </c>
      <c r="J138">
        <v>58.5</v>
      </c>
      <c r="K138">
        <v>35.380000000000003</v>
      </c>
      <c r="L138">
        <v>24.06</v>
      </c>
      <c r="M138">
        <v>20.309999999999999</v>
      </c>
      <c r="N138">
        <v>30.06</v>
      </c>
      <c r="O138">
        <f t="shared" si="11"/>
        <v>29.936666666666667</v>
      </c>
    </row>
    <row r="139" spans="1:15" x14ac:dyDescent="0.25">
      <c r="A139" s="1">
        <v>1987</v>
      </c>
      <c r="B139">
        <v>16.690000000000001</v>
      </c>
      <c r="C139">
        <v>12.12</v>
      </c>
      <c r="D139">
        <v>12.81</v>
      </c>
      <c r="E139">
        <v>9.44</v>
      </c>
      <c r="F139">
        <v>20.38</v>
      </c>
      <c r="G139">
        <v>39.81</v>
      </c>
      <c r="H139">
        <v>56.5</v>
      </c>
      <c r="I139">
        <v>67.25</v>
      </c>
      <c r="J139">
        <v>52.62</v>
      </c>
      <c r="K139">
        <v>28</v>
      </c>
      <c r="L139">
        <v>20.5</v>
      </c>
      <c r="M139">
        <v>19.75</v>
      </c>
      <c r="N139">
        <v>29.81</v>
      </c>
      <c r="O139">
        <f t="shared" si="11"/>
        <v>29.655833333333334</v>
      </c>
    </row>
    <row r="140" spans="1:15" x14ac:dyDescent="0.25">
      <c r="A140" s="1">
        <v>1988</v>
      </c>
      <c r="B140">
        <v>17.690000000000001</v>
      </c>
      <c r="C140">
        <v>13.19</v>
      </c>
      <c r="D140">
        <v>10.06</v>
      </c>
      <c r="E140">
        <v>16.12</v>
      </c>
      <c r="F140">
        <v>24.75</v>
      </c>
      <c r="G140">
        <v>41.06</v>
      </c>
      <c r="H140">
        <v>60.62</v>
      </c>
      <c r="I140">
        <v>75.69</v>
      </c>
      <c r="J140">
        <v>70.38</v>
      </c>
      <c r="K140">
        <v>40.31</v>
      </c>
      <c r="L140">
        <v>24.38</v>
      </c>
      <c r="M140">
        <v>24.06</v>
      </c>
      <c r="N140">
        <v>34.94</v>
      </c>
      <c r="O140">
        <f t="shared" si="11"/>
        <v>34.859166666666667</v>
      </c>
    </row>
    <row r="141" spans="1:15" x14ac:dyDescent="0.25">
      <c r="A141" s="1">
        <v>1989</v>
      </c>
      <c r="B141">
        <v>20.69</v>
      </c>
      <c r="C141">
        <v>15.88</v>
      </c>
      <c r="D141">
        <v>11.44</v>
      </c>
      <c r="E141">
        <v>16.5</v>
      </c>
      <c r="F141">
        <v>29.12</v>
      </c>
      <c r="G141">
        <v>42.81</v>
      </c>
      <c r="H141">
        <v>55.94</v>
      </c>
      <c r="I141">
        <v>61.94</v>
      </c>
      <c r="J141">
        <v>57.12</v>
      </c>
      <c r="K141">
        <v>37</v>
      </c>
      <c r="L141">
        <v>19.690000000000001</v>
      </c>
      <c r="M141">
        <v>19.38</v>
      </c>
      <c r="N141">
        <v>32.380000000000003</v>
      </c>
      <c r="O141">
        <f t="shared" si="11"/>
        <v>32.292499999999997</v>
      </c>
    </row>
    <row r="142" spans="1:15" x14ac:dyDescent="0.25">
      <c r="A142" s="1">
        <v>1990</v>
      </c>
      <c r="B142">
        <v>18.190000000000001</v>
      </c>
      <c r="C142">
        <v>15.12</v>
      </c>
      <c r="D142">
        <v>11.88</v>
      </c>
      <c r="E142">
        <v>17.440000000000001</v>
      </c>
      <c r="F142">
        <v>33.06</v>
      </c>
      <c r="G142">
        <v>34.69</v>
      </c>
      <c r="H142">
        <v>56.19</v>
      </c>
      <c r="I142">
        <v>59.38</v>
      </c>
      <c r="J142">
        <v>47</v>
      </c>
      <c r="K142">
        <v>26.81</v>
      </c>
      <c r="L142">
        <v>19.809999999999999</v>
      </c>
      <c r="M142">
        <v>18.059999999999999</v>
      </c>
      <c r="N142">
        <v>29.94</v>
      </c>
      <c r="O142">
        <f t="shared" si="11"/>
        <v>29.802499999999998</v>
      </c>
    </row>
    <row r="143" spans="1:15" x14ac:dyDescent="0.25">
      <c r="A143" s="1">
        <v>1991</v>
      </c>
      <c r="B143">
        <v>17.62</v>
      </c>
      <c r="C143">
        <v>12.62</v>
      </c>
      <c r="D143">
        <v>12.88</v>
      </c>
      <c r="E143">
        <v>19.940000000000001</v>
      </c>
      <c r="F143">
        <v>39.94</v>
      </c>
      <c r="G143">
        <v>39.94</v>
      </c>
      <c r="H143">
        <v>56.56</v>
      </c>
      <c r="I143">
        <v>66.56</v>
      </c>
      <c r="J143">
        <v>55.19</v>
      </c>
      <c r="K143">
        <v>28.44</v>
      </c>
      <c r="L143">
        <v>19.88</v>
      </c>
      <c r="M143">
        <v>21.25</v>
      </c>
      <c r="N143">
        <v>32.75</v>
      </c>
      <c r="O143">
        <f t="shared" si="11"/>
        <v>32.568333333333335</v>
      </c>
    </row>
    <row r="144" spans="1:15" x14ac:dyDescent="0.25">
      <c r="A144" s="1">
        <v>1992</v>
      </c>
      <c r="B144">
        <v>20.12</v>
      </c>
      <c r="C144">
        <v>13.75</v>
      </c>
      <c r="D144">
        <v>16.5</v>
      </c>
      <c r="E144">
        <v>23.75</v>
      </c>
      <c r="F144">
        <v>28.75</v>
      </c>
      <c r="G144">
        <v>38.69</v>
      </c>
      <c r="H144">
        <v>53.94</v>
      </c>
      <c r="I144">
        <v>62.81</v>
      </c>
      <c r="J144">
        <v>56.75</v>
      </c>
      <c r="K144">
        <v>32.75</v>
      </c>
      <c r="L144">
        <v>24.19</v>
      </c>
      <c r="M144">
        <v>20.190000000000001</v>
      </c>
      <c r="N144">
        <v>32.75</v>
      </c>
      <c r="O144">
        <f t="shared" si="11"/>
        <v>32.682499999999997</v>
      </c>
    </row>
    <row r="145" spans="1:15" x14ac:dyDescent="0.25">
      <c r="A145" s="1">
        <v>1993</v>
      </c>
      <c r="B145">
        <v>19.88</v>
      </c>
      <c r="C145">
        <v>13</v>
      </c>
      <c r="D145">
        <v>12.81</v>
      </c>
      <c r="E145">
        <v>20.059999999999999</v>
      </c>
      <c r="F145">
        <v>31.81</v>
      </c>
      <c r="G145">
        <v>39.75</v>
      </c>
      <c r="H145">
        <v>48.31</v>
      </c>
      <c r="I145">
        <v>62.31</v>
      </c>
      <c r="J145">
        <v>55.94</v>
      </c>
      <c r="K145">
        <v>30.44</v>
      </c>
      <c r="L145">
        <v>18.190000000000001</v>
      </c>
      <c r="M145">
        <v>22.38</v>
      </c>
      <c r="N145">
        <v>31.38</v>
      </c>
      <c r="O145">
        <f t="shared" si="11"/>
        <v>31.24</v>
      </c>
    </row>
    <row r="146" spans="1:15" x14ac:dyDescent="0.25">
      <c r="A146" s="1">
        <v>1994</v>
      </c>
      <c r="B146">
        <v>18.62</v>
      </c>
      <c r="C146">
        <v>12.06</v>
      </c>
      <c r="D146">
        <v>10.19</v>
      </c>
      <c r="E146">
        <v>18.75</v>
      </c>
      <c r="F146">
        <v>24.88</v>
      </c>
      <c r="G146">
        <v>37.69</v>
      </c>
      <c r="H146">
        <v>60.62</v>
      </c>
      <c r="I146">
        <v>79.62</v>
      </c>
      <c r="J146">
        <v>75.94</v>
      </c>
      <c r="K146">
        <v>57.5</v>
      </c>
      <c r="L146">
        <v>29.56</v>
      </c>
      <c r="M146">
        <v>26.38</v>
      </c>
      <c r="N146">
        <v>37.81</v>
      </c>
      <c r="O146">
        <f t="shared" si="11"/>
        <v>37.650833333333331</v>
      </c>
    </row>
    <row r="147" spans="1:15" x14ac:dyDescent="0.25">
      <c r="A147" s="1">
        <v>1995</v>
      </c>
      <c r="B147">
        <v>20.440000000000001</v>
      </c>
      <c r="C147">
        <v>17</v>
      </c>
      <c r="D147">
        <v>14.06</v>
      </c>
      <c r="E147">
        <v>22.12</v>
      </c>
      <c r="F147">
        <v>25.31</v>
      </c>
      <c r="G147">
        <v>41.5</v>
      </c>
      <c r="H147">
        <v>59.06</v>
      </c>
      <c r="I147">
        <v>72.88</v>
      </c>
      <c r="J147">
        <v>66.88</v>
      </c>
      <c r="K147">
        <v>47.5</v>
      </c>
      <c r="L147">
        <v>24.56</v>
      </c>
      <c r="M147">
        <v>21.31</v>
      </c>
      <c r="N147">
        <v>36.19</v>
      </c>
      <c r="O147">
        <f t="shared" si="11"/>
        <v>36.051666666666669</v>
      </c>
    </row>
    <row r="148" spans="1:15" x14ac:dyDescent="0.25">
      <c r="A148" s="1">
        <v>1996</v>
      </c>
      <c r="B148">
        <v>16.5</v>
      </c>
      <c r="C148">
        <v>13.81</v>
      </c>
      <c r="D148">
        <v>12.69</v>
      </c>
      <c r="E148">
        <v>16.690000000000001</v>
      </c>
      <c r="F148">
        <v>32.94</v>
      </c>
      <c r="G148">
        <v>43.12</v>
      </c>
      <c r="H148">
        <v>48.75</v>
      </c>
      <c r="I148">
        <v>62.06</v>
      </c>
      <c r="J148">
        <v>61.25</v>
      </c>
      <c r="K148">
        <v>38.31</v>
      </c>
      <c r="L148">
        <v>22.81</v>
      </c>
      <c r="M148">
        <v>18.38</v>
      </c>
      <c r="N148">
        <v>32.380000000000003</v>
      </c>
      <c r="O148">
        <f t="shared" si="11"/>
        <v>32.275833333333331</v>
      </c>
    </row>
    <row r="149" spans="1:15" x14ac:dyDescent="0.25">
      <c r="A149" s="1">
        <v>1997</v>
      </c>
      <c r="B149">
        <v>16.940000000000001</v>
      </c>
      <c r="C149">
        <v>14.44</v>
      </c>
      <c r="D149">
        <v>16.309999999999999</v>
      </c>
      <c r="E149">
        <v>30.25</v>
      </c>
      <c r="F149">
        <v>37.619999999999997</v>
      </c>
      <c r="G149">
        <v>49.25</v>
      </c>
      <c r="H149">
        <v>59.12</v>
      </c>
      <c r="I149">
        <v>60.62</v>
      </c>
      <c r="J149">
        <v>54.56</v>
      </c>
      <c r="K149">
        <v>38.81</v>
      </c>
      <c r="L149">
        <v>18.690000000000001</v>
      </c>
      <c r="M149">
        <v>18.190000000000001</v>
      </c>
      <c r="N149">
        <v>34.69</v>
      </c>
      <c r="O149">
        <f t="shared" si="11"/>
        <v>34.56666666666667</v>
      </c>
    </row>
    <row r="150" spans="1:15" x14ac:dyDescent="0.25">
      <c r="A150" s="1">
        <v>1998</v>
      </c>
      <c r="B150">
        <v>17.440000000000001</v>
      </c>
      <c r="C150">
        <v>15.31</v>
      </c>
      <c r="D150">
        <v>11.44</v>
      </c>
      <c r="E150">
        <v>13.69</v>
      </c>
      <c r="F150">
        <v>25.5</v>
      </c>
      <c r="G150">
        <v>37.69</v>
      </c>
      <c r="H150">
        <v>48.94</v>
      </c>
      <c r="I150">
        <v>61</v>
      </c>
      <c r="J150">
        <v>66.38</v>
      </c>
      <c r="K150">
        <v>39.44</v>
      </c>
      <c r="L150">
        <v>22.06</v>
      </c>
      <c r="M150">
        <v>23.06</v>
      </c>
      <c r="N150">
        <v>31.94</v>
      </c>
      <c r="O150">
        <f t="shared" si="11"/>
        <v>31.829166666666666</v>
      </c>
    </row>
    <row r="151" spans="1:15" x14ac:dyDescent="0.25">
      <c r="A151" s="1">
        <v>1999</v>
      </c>
      <c r="B151">
        <v>18.440000000000001</v>
      </c>
      <c r="C151">
        <v>14.25</v>
      </c>
      <c r="D151">
        <v>10.06</v>
      </c>
      <c r="E151">
        <v>11.62</v>
      </c>
      <c r="F151">
        <v>17.88</v>
      </c>
      <c r="G151">
        <v>28.44</v>
      </c>
      <c r="H151">
        <v>54.75</v>
      </c>
      <c r="I151">
        <v>72.19</v>
      </c>
      <c r="J151">
        <v>66.38</v>
      </c>
      <c r="K151">
        <v>42.38</v>
      </c>
      <c r="L151">
        <v>24.38</v>
      </c>
      <c r="M151">
        <v>21.62</v>
      </c>
      <c r="N151">
        <v>32</v>
      </c>
      <c r="O151">
        <f t="shared" si="11"/>
        <v>31.865833333333331</v>
      </c>
    </row>
    <row r="152" spans="1:15" x14ac:dyDescent="0.25">
      <c r="A152" s="1">
        <v>2000</v>
      </c>
      <c r="B152">
        <v>20.440000000000001</v>
      </c>
      <c r="C152">
        <v>17.559999999999999</v>
      </c>
      <c r="D152">
        <v>11.44</v>
      </c>
      <c r="E152">
        <v>10.69</v>
      </c>
      <c r="F152">
        <v>19.38</v>
      </c>
      <c r="G152">
        <v>37.619999999999997</v>
      </c>
      <c r="H152">
        <v>53.31</v>
      </c>
      <c r="I152">
        <v>58.31</v>
      </c>
      <c r="J152">
        <v>53.75</v>
      </c>
      <c r="K152">
        <v>31.38</v>
      </c>
      <c r="L152">
        <v>17.809999999999999</v>
      </c>
      <c r="M152">
        <v>20.12</v>
      </c>
      <c r="N152">
        <v>29.38</v>
      </c>
      <c r="O152">
        <f t="shared" si="11"/>
        <v>29.317499999999999</v>
      </c>
    </row>
    <row r="153" spans="1:15" x14ac:dyDescent="0.25">
      <c r="A153" s="1">
        <v>2001</v>
      </c>
      <c r="B153">
        <v>16</v>
      </c>
      <c r="C153">
        <v>14</v>
      </c>
      <c r="D153">
        <v>9.44</v>
      </c>
      <c r="E153">
        <v>17.5</v>
      </c>
      <c r="F153">
        <v>24.5</v>
      </c>
      <c r="G153">
        <v>37.380000000000003</v>
      </c>
      <c r="H153">
        <v>51.62</v>
      </c>
      <c r="I153">
        <v>62.88</v>
      </c>
      <c r="J153">
        <v>57.62</v>
      </c>
      <c r="K153">
        <v>26.12</v>
      </c>
      <c r="L153">
        <v>18.25</v>
      </c>
      <c r="M153">
        <v>18.690000000000001</v>
      </c>
      <c r="N153">
        <v>29.56</v>
      </c>
      <c r="O153">
        <f t="shared" si="11"/>
        <v>29.5</v>
      </c>
    </row>
    <row r="154" spans="1:15" x14ac:dyDescent="0.25">
      <c r="A154" s="1">
        <v>2002</v>
      </c>
      <c r="B154">
        <v>18.440000000000001</v>
      </c>
      <c r="C154">
        <v>14</v>
      </c>
      <c r="D154">
        <v>10.88</v>
      </c>
      <c r="E154">
        <v>17.190000000000001</v>
      </c>
      <c r="F154">
        <v>13.25</v>
      </c>
      <c r="G154">
        <v>31.12</v>
      </c>
      <c r="H154">
        <v>47.5</v>
      </c>
      <c r="I154">
        <v>59.5</v>
      </c>
      <c r="J154">
        <v>52.12</v>
      </c>
      <c r="K154">
        <v>31.19</v>
      </c>
      <c r="L154">
        <v>17.75</v>
      </c>
      <c r="M154">
        <v>17.75</v>
      </c>
      <c r="N154">
        <v>27.62</v>
      </c>
      <c r="O154">
        <f t="shared" si="11"/>
        <v>27.557500000000001</v>
      </c>
    </row>
    <row r="155" spans="1:15" x14ac:dyDescent="0.25">
      <c r="A155" s="1">
        <v>2003</v>
      </c>
      <c r="B155">
        <v>14.88</v>
      </c>
      <c r="C155">
        <v>12.5</v>
      </c>
      <c r="D155">
        <v>11.12</v>
      </c>
      <c r="E155">
        <v>16</v>
      </c>
      <c r="F155">
        <v>18.940000000000001</v>
      </c>
      <c r="G155">
        <v>44.62</v>
      </c>
      <c r="H155">
        <v>53.5</v>
      </c>
      <c r="I155">
        <v>64.06</v>
      </c>
      <c r="J155">
        <v>54.06</v>
      </c>
      <c r="K155">
        <v>31.12</v>
      </c>
      <c r="L155">
        <v>19.559999999999999</v>
      </c>
      <c r="M155">
        <v>18.25</v>
      </c>
      <c r="N155">
        <v>30</v>
      </c>
      <c r="O155">
        <f t="shared" si="11"/>
        <v>29.884166666666669</v>
      </c>
    </row>
    <row r="156" spans="1:15" x14ac:dyDescent="0.25">
      <c r="A156" s="1">
        <v>2004</v>
      </c>
      <c r="B156">
        <v>15.19</v>
      </c>
      <c r="C156">
        <v>13.06</v>
      </c>
      <c r="D156">
        <v>9.5</v>
      </c>
      <c r="E156">
        <v>9.44</v>
      </c>
      <c r="F156">
        <v>31.81</v>
      </c>
      <c r="G156">
        <v>32.31</v>
      </c>
      <c r="H156">
        <v>46.62</v>
      </c>
      <c r="I156">
        <v>61.06</v>
      </c>
      <c r="J156">
        <v>45.5</v>
      </c>
      <c r="K156">
        <v>23.75</v>
      </c>
      <c r="L156">
        <v>16.559999999999999</v>
      </c>
      <c r="M156">
        <v>16.440000000000001</v>
      </c>
      <c r="N156">
        <v>26.88</v>
      </c>
      <c r="O156">
        <f t="shared" si="11"/>
        <v>26.77</v>
      </c>
    </row>
    <row r="157" spans="1:15" x14ac:dyDescent="0.25">
      <c r="A157" s="1">
        <v>2005</v>
      </c>
      <c r="B157">
        <v>18.12</v>
      </c>
      <c r="C157">
        <v>14.06</v>
      </c>
      <c r="D157">
        <v>10.69</v>
      </c>
      <c r="E157">
        <v>13.88</v>
      </c>
      <c r="F157">
        <v>22.12</v>
      </c>
      <c r="G157">
        <v>40.880000000000003</v>
      </c>
      <c r="H157">
        <v>50.5</v>
      </c>
      <c r="I157">
        <v>64.31</v>
      </c>
      <c r="J157">
        <v>55.69</v>
      </c>
      <c r="K157">
        <v>31</v>
      </c>
      <c r="L157">
        <v>19.25</v>
      </c>
      <c r="M157">
        <v>19.940000000000001</v>
      </c>
      <c r="N157">
        <v>30.12</v>
      </c>
      <c r="O157">
        <f t="shared" si="11"/>
        <v>30.036666666666665</v>
      </c>
    </row>
    <row r="158" spans="1:15" x14ac:dyDescent="0.25">
      <c r="A158" s="1">
        <v>2006</v>
      </c>
      <c r="B158">
        <v>16.309999999999999</v>
      </c>
      <c r="C158">
        <v>13.12</v>
      </c>
      <c r="D158">
        <v>9.1199999999999992</v>
      </c>
      <c r="E158">
        <v>10.31</v>
      </c>
      <c r="F158">
        <v>25.69</v>
      </c>
      <c r="G158">
        <v>29.06</v>
      </c>
      <c r="H158">
        <v>39.44</v>
      </c>
      <c r="I158">
        <v>61.31</v>
      </c>
      <c r="J158">
        <v>57.69</v>
      </c>
      <c r="K158">
        <v>36.880000000000003</v>
      </c>
      <c r="L158">
        <v>21.75</v>
      </c>
      <c r="M158">
        <v>20.81</v>
      </c>
      <c r="N158">
        <v>28.56</v>
      </c>
      <c r="O158">
        <f t="shared" si="11"/>
        <v>28.4575</v>
      </c>
    </row>
    <row r="159" spans="1:15" x14ac:dyDescent="0.25">
      <c r="A159" s="1">
        <v>2007</v>
      </c>
      <c r="B159">
        <v>20.69</v>
      </c>
      <c r="C159">
        <v>13.81</v>
      </c>
      <c r="D159">
        <v>10.38</v>
      </c>
      <c r="E159">
        <v>14.25</v>
      </c>
      <c r="F159">
        <v>25.44</v>
      </c>
      <c r="G159">
        <v>39.31</v>
      </c>
      <c r="H159">
        <v>53.5</v>
      </c>
      <c r="I159">
        <v>65.94</v>
      </c>
      <c r="J159">
        <v>56.81</v>
      </c>
      <c r="K159">
        <v>28.88</v>
      </c>
      <c r="L159">
        <v>19.25</v>
      </c>
      <c r="M159">
        <v>19.690000000000001</v>
      </c>
      <c r="N159">
        <v>30.75</v>
      </c>
      <c r="O159">
        <f t="shared" si="11"/>
        <v>30.662499999999998</v>
      </c>
    </row>
    <row r="160" spans="1:15" x14ac:dyDescent="0.25">
      <c r="A160" s="1">
        <v>2008</v>
      </c>
      <c r="B160">
        <v>20.38</v>
      </c>
      <c r="C160">
        <v>14.5</v>
      </c>
      <c r="D160">
        <v>9.19</v>
      </c>
      <c r="E160">
        <v>13.56</v>
      </c>
      <c r="F160">
        <v>23.94</v>
      </c>
      <c r="G160">
        <v>35.06</v>
      </c>
      <c r="H160">
        <v>57.31</v>
      </c>
      <c r="I160">
        <v>69.44</v>
      </c>
      <c r="J160">
        <v>66.12</v>
      </c>
      <c r="K160">
        <v>41.06</v>
      </c>
      <c r="L160">
        <v>20.81</v>
      </c>
      <c r="M160">
        <v>19.62</v>
      </c>
      <c r="N160">
        <v>32.69</v>
      </c>
      <c r="O160">
        <f t="shared" si="11"/>
        <v>32.582500000000003</v>
      </c>
    </row>
    <row r="161" spans="1:15" x14ac:dyDescent="0.25">
      <c r="A161" s="1">
        <v>2009</v>
      </c>
      <c r="B161">
        <v>16.25</v>
      </c>
      <c r="C161">
        <v>11.12</v>
      </c>
      <c r="D161">
        <v>9.31</v>
      </c>
      <c r="E161">
        <v>22.12</v>
      </c>
      <c r="F161">
        <v>23.56</v>
      </c>
      <c r="G161">
        <v>31.69</v>
      </c>
      <c r="H161">
        <v>48.69</v>
      </c>
      <c r="I161">
        <v>60.44</v>
      </c>
      <c r="J161">
        <v>59.56</v>
      </c>
      <c r="K161">
        <v>43.25</v>
      </c>
      <c r="L161">
        <v>23</v>
      </c>
      <c r="M161">
        <v>18</v>
      </c>
      <c r="N161">
        <v>30.69</v>
      </c>
      <c r="O161">
        <f t="shared" si="11"/>
        <v>30.5825</v>
      </c>
    </row>
    <row r="162" spans="1:15" x14ac:dyDescent="0.25">
      <c r="A162" s="1">
        <v>2010</v>
      </c>
      <c r="B162">
        <v>17.190000000000001</v>
      </c>
      <c r="C162">
        <v>11.25</v>
      </c>
      <c r="D162">
        <v>9.8800000000000008</v>
      </c>
      <c r="E162">
        <v>14.81</v>
      </c>
      <c r="F162">
        <v>21.44</v>
      </c>
      <c r="G162">
        <v>40.56</v>
      </c>
      <c r="H162">
        <v>59.81</v>
      </c>
      <c r="I162">
        <v>75.75</v>
      </c>
      <c r="J162">
        <v>70.31</v>
      </c>
      <c r="K162">
        <v>53.81</v>
      </c>
      <c r="L162">
        <v>24.12</v>
      </c>
      <c r="M162">
        <v>20.69</v>
      </c>
      <c r="N162">
        <v>35.119999999999997</v>
      </c>
      <c r="O162">
        <f t="shared" si="11"/>
        <v>34.968333333333334</v>
      </c>
    </row>
    <row r="163" spans="1:15" x14ac:dyDescent="0.25">
      <c r="A163" s="1">
        <v>2011</v>
      </c>
      <c r="B163">
        <v>20</v>
      </c>
      <c r="C163">
        <v>15.94</v>
      </c>
      <c r="D163">
        <v>10.88</v>
      </c>
      <c r="E163">
        <v>14.12</v>
      </c>
      <c r="F163">
        <v>20.81</v>
      </c>
      <c r="G163">
        <v>40.25</v>
      </c>
      <c r="H163">
        <v>50.62</v>
      </c>
      <c r="I163">
        <v>68.31</v>
      </c>
      <c r="J163">
        <v>67.88</v>
      </c>
      <c r="K163">
        <v>41.56</v>
      </c>
      <c r="L163">
        <v>19.62</v>
      </c>
      <c r="M163">
        <v>20.94</v>
      </c>
      <c r="N163">
        <v>32.69</v>
      </c>
      <c r="O163">
        <f t="shared" si="11"/>
        <v>32.577500000000001</v>
      </c>
    </row>
    <row r="164" spans="1:15" x14ac:dyDescent="0.25">
      <c r="A164" s="1">
        <v>2012</v>
      </c>
      <c r="B164">
        <v>18.38</v>
      </c>
      <c r="C164">
        <v>13.12</v>
      </c>
      <c r="D164">
        <v>9.81</v>
      </c>
      <c r="E164">
        <v>14.38</v>
      </c>
      <c r="F164">
        <v>29.31</v>
      </c>
      <c r="G164">
        <v>48.62</v>
      </c>
      <c r="H164">
        <v>63.5</v>
      </c>
      <c r="I164">
        <v>77.25</v>
      </c>
      <c r="J164">
        <v>72.94</v>
      </c>
      <c r="K164">
        <v>47.44</v>
      </c>
      <c r="L164">
        <v>23.25</v>
      </c>
      <c r="M164">
        <v>22</v>
      </c>
      <c r="N164">
        <v>36.75</v>
      </c>
      <c r="O164">
        <f t="shared" si="11"/>
        <v>36.666666666666664</v>
      </c>
    </row>
    <row r="165" spans="1:15" x14ac:dyDescent="0.25">
      <c r="A165" s="1">
        <v>2013</v>
      </c>
      <c r="B165">
        <v>19.190000000000001</v>
      </c>
      <c r="C165">
        <v>13.5</v>
      </c>
      <c r="D165">
        <v>10</v>
      </c>
      <c r="E165">
        <v>13.06</v>
      </c>
      <c r="F165">
        <v>22.94</v>
      </c>
      <c r="G165">
        <v>35.56</v>
      </c>
      <c r="H165">
        <v>49</v>
      </c>
      <c r="I165">
        <v>69.81</v>
      </c>
      <c r="J165">
        <v>62.38</v>
      </c>
      <c r="K165">
        <v>32.619999999999997</v>
      </c>
      <c r="L165">
        <v>18.88</v>
      </c>
      <c r="M165">
        <v>20.440000000000001</v>
      </c>
      <c r="N165">
        <v>30.75</v>
      </c>
      <c r="O165">
        <f t="shared" si="11"/>
        <v>30.614999999999998</v>
      </c>
    </row>
    <row r="166" spans="1:15" x14ac:dyDescent="0.25">
      <c r="A166" s="1">
        <v>2014</v>
      </c>
      <c r="B166">
        <v>15.62</v>
      </c>
      <c r="C166">
        <v>12.25</v>
      </c>
      <c r="D166">
        <v>13.88</v>
      </c>
      <c r="E166">
        <v>19.5</v>
      </c>
      <c r="F166">
        <v>26.88</v>
      </c>
      <c r="G166">
        <v>34.75</v>
      </c>
      <c r="H166">
        <v>45.44</v>
      </c>
      <c r="I166">
        <v>68.44</v>
      </c>
      <c r="J166">
        <v>60.94</v>
      </c>
      <c r="K166">
        <v>40.119999999999997</v>
      </c>
      <c r="L166">
        <v>20.38</v>
      </c>
      <c r="M166">
        <v>19.940000000000001</v>
      </c>
      <c r="N166">
        <v>31.62</v>
      </c>
      <c r="O166">
        <f t="shared" si="11"/>
        <v>31.511666666666667</v>
      </c>
    </row>
    <row r="167" spans="1:15" x14ac:dyDescent="0.25">
      <c r="A167" s="1">
        <v>2015</v>
      </c>
      <c r="B167">
        <v>17.440000000000001</v>
      </c>
      <c r="C167">
        <v>12.19</v>
      </c>
      <c r="D167">
        <v>12.19</v>
      </c>
      <c r="E167">
        <v>9.6199999999999992</v>
      </c>
      <c r="F167">
        <v>17.309999999999999</v>
      </c>
      <c r="G167">
        <v>38.619999999999997</v>
      </c>
      <c r="H167">
        <v>47.75</v>
      </c>
      <c r="I167">
        <v>67.31</v>
      </c>
      <c r="J167">
        <v>65.94</v>
      </c>
      <c r="K167">
        <v>42.12</v>
      </c>
      <c r="L167">
        <v>23.56</v>
      </c>
      <c r="M167">
        <v>25.94</v>
      </c>
      <c r="N167">
        <v>31.81</v>
      </c>
      <c r="O167">
        <f t="shared" si="11"/>
        <v>31.665833333333335</v>
      </c>
    </row>
    <row r="168" spans="1:15" x14ac:dyDescent="0.25">
      <c r="A168" s="1">
        <v>2016</v>
      </c>
      <c r="B168">
        <v>18.88</v>
      </c>
      <c r="C168">
        <v>13.88</v>
      </c>
      <c r="D168">
        <v>16.809999999999999</v>
      </c>
      <c r="E168">
        <v>11.88</v>
      </c>
      <c r="F168">
        <v>26.62</v>
      </c>
      <c r="G168">
        <v>43.31</v>
      </c>
      <c r="H168">
        <v>63.31</v>
      </c>
      <c r="I168">
        <v>75.25</v>
      </c>
      <c r="J168">
        <v>69.5</v>
      </c>
      <c r="K168">
        <v>37.06</v>
      </c>
      <c r="L168">
        <v>22.19</v>
      </c>
      <c r="M168">
        <v>19.940000000000001</v>
      </c>
      <c r="N168">
        <v>35</v>
      </c>
      <c r="O168">
        <f t="shared" si="11"/>
        <v>34.885833333333331</v>
      </c>
    </row>
    <row r="169" spans="1:15" x14ac:dyDescent="0.25">
      <c r="A169" s="1">
        <v>2017</v>
      </c>
      <c r="B169">
        <v>17.309999999999999</v>
      </c>
      <c r="C169">
        <v>11.5</v>
      </c>
      <c r="D169">
        <v>11.06</v>
      </c>
      <c r="E169">
        <v>13.62</v>
      </c>
      <c r="F169">
        <v>28</v>
      </c>
      <c r="G169">
        <v>44.5</v>
      </c>
      <c r="H169">
        <v>58.38</v>
      </c>
      <c r="I169">
        <v>68.75</v>
      </c>
      <c r="J169">
        <v>60.75</v>
      </c>
      <c r="K169">
        <v>28.31</v>
      </c>
      <c r="L169">
        <v>18.5</v>
      </c>
      <c r="M169">
        <v>21.06</v>
      </c>
      <c r="N169">
        <v>31.94</v>
      </c>
      <c r="O169">
        <f t="shared" si="11"/>
        <v>31.811666666666667</v>
      </c>
    </row>
    <row r="170" spans="1:15" x14ac:dyDescent="0.25">
      <c r="A170" s="1">
        <v>2018</v>
      </c>
      <c r="B170">
        <v>17.12</v>
      </c>
      <c r="C170">
        <v>14.5</v>
      </c>
      <c r="D170">
        <v>8.56</v>
      </c>
      <c r="E170">
        <v>12.56</v>
      </c>
      <c r="F170">
        <v>31.38</v>
      </c>
      <c r="G170">
        <v>42.38</v>
      </c>
      <c r="H170">
        <v>59</v>
      </c>
      <c r="I170">
        <v>74.75</v>
      </c>
      <c r="J170">
        <v>73.69</v>
      </c>
      <c r="K170">
        <v>49.69</v>
      </c>
      <c r="L170">
        <v>23.5</v>
      </c>
      <c r="M170">
        <v>23.56</v>
      </c>
      <c r="N170">
        <v>36.06</v>
      </c>
      <c r="O170">
        <f t="shared" si="11"/>
        <v>35.890833333333333</v>
      </c>
    </row>
    <row r="171" spans="1:15" x14ac:dyDescent="0.25">
      <c r="A171" s="1">
        <v>2019</v>
      </c>
      <c r="B171">
        <v>16</v>
      </c>
      <c r="C171">
        <v>14.5</v>
      </c>
      <c r="D171">
        <v>12.69</v>
      </c>
      <c r="E171">
        <v>12.06</v>
      </c>
      <c r="F171">
        <v>28.06</v>
      </c>
      <c r="G171">
        <v>43.44</v>
      </c>
      <c r="H171">
        <v>60.81</v>
      </c>
      <c r="I171">
        <v>76.19</v>
      </c>
      <c r="J171">
        <v>67.81</v>
      </c>
      <c r="K171">
        <v>63.25</v>
      </c>
      <c r="L171">
        <v>32.619999999999997</v>
      </c>
      <c r="M171">
        <v>22.88</v>
      </c>
      <c r="N171">
        <v>37.69</v>
      </c>
      <c r="O171">
        <f t="shared" si="11"/>
        <v>37.525833333333331</v>
      </c>
    </row>
    <row r="172" spans="1:15" x14ac:dyDescent="0.25">
      <c r="A172" s="1">
        <v>2020</v>
      </c>
      <c r="B172">
        <v>21.12</v>
      </c>
      <c r="C172">
        <v>16.62</v>
      </c>
      <c r="D172">
        <v>14.38</v>
      </c>
      <c r="E172">
        <v>14.12</v>
      </c>
      <c r="F172">
        <v>26.12</v>
      </c>
      <c r="G172">
        <v>34.69</v>
      </c>
      <c r="H172">
        <v>59.25</v>
      </c>
      <c r="I172">
        <v>80.5</v>
      </c>
      <c r="J172">
        <v>77.25</v>
      </c>
      <c r="K172">
        <v>61.94</v>
      </c>
      <c r="L172">
        <v>45.25</v>
      </c>
      <c r="M172">
        <v>30.19</v>
      </c>
      <c r="N172">
        <v>40.25</v>
      </c>
      <c r="O172">
        <f>AVERAGE(B172:M172)</f>
        <v>40.119166666666665</v>
      </c>
    </row>
    <row r="174" spans="1:15" x14ac:dyDescent="0.25">
      <c r="A174" s="1"/>
      <c r="B174" s="9" t="s">
        <v>41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5" x14ac:dyDescent="0.25">
      <c r="A175" s="1"/>
      <c r="B175" s="2" t="s">
        <v>35</v>
      </c>
      <c r="C175" s="2" t="s">
        <v>14</v>
      </c>
      <c r="D175" s="2" t="s">
        <v>15</v>
      </c>
      <c r="E175" s="2" t="s">
        <v>16</v>
      </c>
      <c r="F175" s="2" t="s">
        <v>17</v>
      </c>
      <c r="G175" s="2" t="s">
        <v>18</v>
      </c>
      <c r="H175" s="2" t="s">
        <v>19</v>
      </c>
      <c r="I175" s="2" t="s">
        <v>20</v>
      </c>
      <c r="J175" s="2" t="s">
        <v>21</v>
      </c>
      <c r="K175" s="2" t="s">
        <v>22</v>
      </c>
      <c r="L175" s="2" t="s">
        <v>23</v>
      </c>
      <c r="M175" s="2" t="s">
        <v>24</v>
      </c>
      <c r="N175" s="3" t="s">
        <v>36</v>
      </c>
    </row>
    <row r="176" spans="1:15" x14ac:dyDescent="0.25">
      <c r="A176" s="1">
        <v>1981</v>
      </c>
      <c r="B176" s="1">
        <f>(B90*B133)/100</f>
        <v>5.4226355889618034</v>
      </c>
      <c r="C176" s="1">
        <f t="shared" ref="C176:N176" si="12">(C90*C133)/100</f>
        <v>5.0725504215619939</v>
      </c>
      <c r="D176" s="1">
        <f t="shared" si="12"/>
        <v>6.9096918072424387</v>
      </c>
      <c r="E176" s="1">
        <f t="shared" si="12"/>
        <v>11.887634764101037</v>
      </c>
      <c r="F176" s="1">
        <f t="shared" si="12"/>
        <v>22.516149743532551</v>
      </c>
      <c r="G176" s="1">
        <f t="shared" si="12"/>
        <v>22.878910118378123</v>
      </c>
      <c r="H176" s="1">
        <f t="shared" si="12"/>
        <v>27.086707847021316</v>
      </c>
      <c r="I176" s="1">
        <f t="shared" si="12"/>
        <v>27.380216588856769</v>
      </c>
      <c r="J176" s="1">
        <f t="shared" si="12"/>
        <v>25.967934435169958</v>
      </c>
      <c r="K176" s="1">
        <f t="shared" si="12"/>
        <v>17.500199215193401</v>
      </c>
      <c r="L176" s="1">
        <f t="shared" si="12"/>
        <v>7.2407082205573863</v>
      </c>
      <c r="M176" s="1">
        <f t="shared" si="12"/>
        <v>5.0270804069399313</v>
      </c>
      <c r="N176" s="1">
        <f t="shared" si="12"/>
        <v>14.508415684639372</v>
      </c>
      <c r="O176">
        <f>AVERAGE(B176:M176)</f>
        <v>15.40753492979306</v>
      </c>
    </row>
    <row r="177" spans="1:15" x14ac:dyDescent="0.25">
      <c r="A177" s="1">
        <v>1982</v>
      </c>
      <c r="B177" s="1">
        <f t="shared" ref="B177:N192" si="13">(B91*B134)/100</f>
        <v>6.8206476866415713</v>
      </c>
      <c r="C177" s="1">
        <f t="shared" si="13"/>
        <v>5.2090638181762685</v>
      </c>
      <c r="D177" s="1">
        <f t="shared" si="13"/>
        <v>6.7664290021713036</v>
      </c>
      <c r="E177" s="1">
        <f t="shared" si="13"/>
        <v>10.455872180429933</v>
      </c>
      <c r="F177" s="1">
        <f t="shared" si="13"/>
        <v>21.149751783763172</v>
      </c>
      <c r="G177" s="1">
        <f t="shared" si="13"/>
        <v>24.713321709964003</v>
      </c>
      <c r="H177" s="1">
        <f t="shared" si="13"/>
        <v>26.48119777777406</v>
      </c>
      <c r="I177" s="1">
        <f t="shared" si="13"/>
        <v>27.742841562540445</v>
      </c>
      <c r="J177" s="1">
        <f t="shared" si="13"/>
        <v>26.348751762341323</v>
      </c>
      <c r="K177" s="1">
        <f t="shared" si="13"/>
        <v>20.476924802649915</v>
      </c>
      <c r="L177" s="1">
        <f t="shared" si="13"/>
        <v>7.7369676681490862</v>
      </c>
      <c r="M177" s="1">
        <f t="shared" si="13"/>
        <v>6.3152980560109961</v>
      </c>
      <c r="N177" s="1">
        <f t="shared" si="13"/>
        <v>15.476791078500661</v>
      </c>
      <c r="O177">
        <f t="shared" ref="O177:O214" si="14">AVERAGE(B177:M177)</f>
        <v>15.851422317551004</v>
      </c>
    </row>
    <row r="178" spans="1:15" x14ac:dyDescent="0.25">
      <c r="A178" s="1">
        <v>1983</v>
      </c>
      <c r="B178" s="1">
        <f t="shared" si="13"/>
        <v>5.1727358421408374</v>
      </c>
      <c r="C178" s="1">
        <f t="shared" si="13"/>
        <v>5.5929181843902223</v>
      </c>
      <c r="D178" s="1">
        <f t="shared" si="13"/>
        <v>5.3220483307943756</v>
      </c>
      <c r="E178" s="1">
        <f t="shared" si="13"/>
        <v>6.481360797201801</v>
      </c>
      <c r="F178" s="1">
        <f t="shared" si="13"/>
        <v>19.492120344658627</v>
      </c>
      <c r="G178" s="1">
        <f t="shared" si="13"/>
        <v>23.973581320897846</v>
      </c>
      <c r="H178" s="1">
        <f t="shared" si="13"/>
        <v>26.557021297375989</v>
      </c>
      <c r="I178" s="1">
        <f t="shared" si="13"/>
        <v>27.293657704054436</v>
      </c>
      <c r="J178" s="1">
        <f t="shared" si="13"/>
        <v>25.142567524274206</v>
      </c>
      <c r="K178" s="1">
        <f t="shared" si="13"/>
        <v>9.3131846103992491</v>
      </c>
      <c r="L178" s="1">
        <f t="shared" si="13"/>
        <v>6.4064328547560807</v>
      </c>
      <c r="M178" s="1">
        <f t="shared" si="13"/>
        <v>6.7245732569979966</v>
      </c>
      <c r="N178" s="1">
        <f t="shared" si="13"/>
        <v>13.036017332987051</v>
      </c>
      <c r="O178">
        <f t="shared" si="14"/>
        <v>13.956016838995138</v>
      </c>
    </row>
    <row r="179" spans="1:15" x14ac:dyDescent="0.25">
      <c r="A179" s="1">
        <v>1984</v>
      </c>
      <c r="B179" s="1">
        <f t="shared" si="13"/>
        <v>4.6894750536206136</v>
      </c>
      <c r="C179" s="1">
        <f t="shared" si="13"/>
        <v>4.6343478193161767</v>
      </c>
      <c r="D179" s="1">
        <f t="shared" si="13"/>
        <v>5.6669949653489979</v>
      </c>
      <c r="E179" s="1">
        <f t="shared" si="13"/>
        <v>12.757675251958021</v>
      </c>
      <c r="F179" s="1">
        <f t="shared" si="13"/>
        <v>25.061294970707568</v>
      </c>
      <c r="G179" s="1">
        <f t="shared" si="13"/>
        <v>20.953283710423456</v>
      </c>
      <c r="H179" s="1">
        <f t="shared" si="13"/>
        <v>25.017460279257083</v>
      </c>
      <c r="I179" s="1">
        <f t="shared" si="13"/>
        <v>26.057595546320243</v>
      </c>
      <c r="J179" s="1">
        <f t="shared" si="13"/>
        <v>22.95667776981773</v>
      </c>
      <c r="K179" s="1">
        <f t="shared" si="13"/>
        <v>14.286743015784623</v>
      </c>
      <c r="L179" s="1">
        <f t="shared" si="13"/>
        <v>6.6731484608468667</v>
      </c>
      <c r="M179" s="1">
        <f t="shared" si="13"/>
        <v>6.7086858208280384</v>
      </c>
      <c r="N179" s="1">
        <f t="shared" si="13"/>
        <v>13.462296755569037</v>
      </c>
      <c r="O179">
        <f t="shared" si="14"/>
        <v>14.621948555352452</v>
      </c>
    </row>
    <row r="180" spans="1:15" x14ac:dyDescent="0.25">
      <c r="A180" s="1">
        <v>1985</v>
      </c>
      <c r="B180" s="1">
        <f t="shared" si="13"/>
        <v>5.8421606615782267</v>
      </c>
      <c r="C180" s="1">
        <f t="shared" si="13"/>
        <v>3.6519396116939937</v>
      </c>
      <c r="D180" s="1">
        <f t="shared" si="13"/>
        <v>7.9817682771067755</v>
      </c>
      <c r="E180" s="1">
        <f t="shared" si="13"/>
        <v>5.0218357111308718</v>
      </c>
      <c r="F180" s="1">
        <f t="shared" si="13"/>
        <v>19.592571864933984</v>
      </c>
      <c r="G180" s="1">
        <f t="shared" si="13"/>
        <v>24.429095248892541</v>
      </c>
      <c r="H180" s="1">
        <f t="shared" si="13"/>
        <v>26.077567292898117</v>
      </c>
      <c r="I180" s="1">
        <f t="shared" si="13"/>
        <v>27.123627534293078</v>
      </c>
      <c r="J180" s="1">
        <f t="shared" si="13"/>
        <v>26.17008851082284</v>
      </c>
      <c r="K180" s="1">
        <f t="shared" si="13"/>
        <v>11.758542041624283</v>
      </c>
      <c r="L180" s="1">
        <f t="shared" si="13"/>
        <v>7.005666284005204</v>
      </c>
      <c r="M180" s="1">
        <f t="shared" si="13"/>
        <v>6.3434275538580644</v>
      </c>
      <c r="N180" s="1">
        <f t="shared" si="13"/>
        <v>13.711980834319279</v>
      </c>
      <c r="O180">
        <f t="shared" si="14"/>
        <v>14.249857549403167</v>
      </c>
    </row>
    <row r="181" spans="1:15" x14ac:dyDescent="0.25">
      <c r="A181" s="1">
        <v>1986</v>
      </c>
      <c r="B181" s="1">
        <f t="shared" si="13"/>
        <v>5.4577795254675037</v>
      </c>
      <c r="C181" s="1">
        <f t="shared" si="13"/>
        <v>4.3033509353725989</v>
      </c>
      <c r="D181" s="1">
        <f t="shared" si="13"/>
        <v>5.9669124072799296</v>
      </c>
      <c r="E181" s="1">
        <f t="shared" si="13"/>
        <v>7.7247645862301093</v>
      </c>
      <c r="F181" s="1">
        <f t="shared" si="13"/>
        <v>13.391383857316285</v>
      </c>
      <c r="G181" s="1">
        <f t="shared" si="13"/>
        <v>22.283941954281385</v>
      </c>
      <c r="H181" s="1">
        <f t="shared" si="13"/>
        <v>25.888932444829369</v>
      </c>
      <c r="I181" s="1">
        <f t="shared" si="13"/>
        <v>26.422873120187447</v>
      </c>
      <c r="J181" s="1">
        <f t="shared" si="13"/>
        <v>26.926549763071165</v>
      </c>
      <c r="K181" s="1">
        <f t="shared" si="13"/>
        <v>15.882815915087015</v>
      </c>
      <c r="L181" s="1">
        <f t="shared" si="13"/>
        <v>9.2806659809476226</v>
      </c>
      <c r="M181" s="1">
        <f t="shared" si="13"/>
        <v>5.7481021093783626</v>
      </c>
      <c r="N181" s="1">
        <f t="shared" si="13"/>
        <v>13.602427740383439</v>
      </c>
      <c r="O181">
        <f t="shared" si="14"/>
        <v>14.106506049954064</v>
      </c>
    </row>
    <row r="182" spans="1:15" x14ac:dyDescent="0.25">
      <c r="A182" s="1">
        <v>1987</v>
      </c>
      <c r="B182" s="1">
        <f t="shared" si="13"/>
        <v>5.2214560036900073</v>
      </c>
      <c r="C182" s="1">
        <f t="shared" si="13"/>
        <v>4.7049772743143699</v>
      </c>
      <c r="D182" s="1">
        <f t="shared" si="13"/>
        <v>6.048381032600048</v>
      </c>
      <c r="E182" s="1">
        <f t="shared" si="13"/>
        <v>4.9643303298113537</v>
      </c>
      <c r="F182" s="1">
        <f t="shared" si="13"/>
        <v>13.10663121432856</v>
      </c>
      <c r="G182" s="1">
        <f t="shared" si="13"/>
        <v>22.057273367340986</v>
      </c>
      <c r="H182" s="1">
        <f t="shared" si="13"/>
        <v>27.782158635875373</v>
      </c>
      <c r="I182" s="1">
        <f t="shared" si="13"/>
        <v>27.595410164502187</v>
      </c>
      <c r="J182" s="1">
        <f t="shared" si="13"/>
        <v>25.947111900269174</v>
      </c>
      <c r="K182" s="1">
        <f t="shared" si="13"/>
        <v>13.079182487540729</v>
      </c>
      <c r="L182" s="1">
        <f t="shared" si="13"/>
        <v>8.0882185823699846</v>
      </c>
      <c r="M182" s="1">
        <f t="shared" si="13"/>
        <v>6.5646586331165908</v>
      </c>
      <c r="N182" s="1">
        <f t="shared" si="13"/>
        <v>13.397563957477702</v>
      </c>
      <c r="O182">
        <f t="shared" si="14"/>
        <v>13.763315802146613</v>
      </c>
    </row>
    <row r="183" spans="1:15" x14ac:dyDescent="0.25">
      <c r="A183" s="1">
        <v>1988</v>
      </c>
      <c r="B183" s="1">
        <f t="shared" si="13"/>
        <v>5.7286017581860484</v>
      </c>
      <c r="C183" s="1">
        <f t="shared" si="13"/>
        <v>4.8904069602440359</v>
      </c>
      <c r="D183" s="1">
        <f t="shared" si="13"/>
        <v>4.8474521243239179</v>
      </c>
      <c r="E183" s="1">
        <f t="shared" si="13"/>
        <v>9.9579412617204621</v>
      </c>
      <c r="F183" s="1">
        <f t="shared" si="13"/>
        <v>15.583326548715368</v>
      </c>
      <c r="G183" s="1">
        <f t="shared" si="13"/>
        <v>24.23830054976721</v>
      </c>
      <c r="H183" s="1">
        <f t="shared" si="13"/>
        <v>27.136248684166336</v>
      </c>
      <c r="I183" s="1">
        <f t="shared" si="13"/>
        <v>27.769970176195883</v>
      </c>
      <c r="J183" s="1">
        <f t="shared" si="13"/>
        <v>27.720066277932201</v>
      </c>
      <c r="K183" s="1">
        <f t="shared" si="13"/>
        <v>14.849952307681225</v>
      </c>
      <c r="L183" s="1">
        <f t="shared" si="13"/>
        <v>8.8511785944611532</v>
      </c>
      <c r="M183" s="1">
        <f t="shared" si="13"/>
        <v>7.7867926778278127</v>
      </c>
      <c r="N183" s="1">
        <f t="shared" si="13"/>
        <v>14.985264433667837</v>
      </c>
      <c r="O183">
        <f t="shared" si="14"/>
        <v>14.946686493435138</v>
      </c>
    </row>
    <row r="184" spans="1:15" x14ac:dyDescent="0.25">
      <c r="A184" s="1">
        <v>1989</v>
      </c>
      <c r="B184" s="1">
        <f t="shared" si="13"/>
        <v>5.0308140817009521</v>
      </c>
      <c r="C184" s="1">
        <f t="shared" si="13"/>
        <v>4.6878643799807493</v>
      </c>
      <c r="D184" s="1">
        <f t="shared" si="13"/>
        <v>4.8422250285520603</v>
      </c>
      <c r="E184" s="1">
        <f t="shared" si="13"/>
        <v>9.7348402448258611</v>
      </c>
      <c r="F184" s="1">
        <f t="shared" si="13"/>
        <v>18.505066561233228</v>
      </c>
      <c r="G184" s="1">
        <f t="shared" si="13"/>
        <v>25.508064373245752</v>
      </c>
      <c r="H184" s="1">
        <f t="shared" si="13"/>
        <v>26.278610730271534</v>
      </c>
      <c r="I184" s="1">
        <f t="shared" si="13"/>
        <v>27.272714882754276</v>
      </c>
      <c r="J184" s="1">
        <f t="shared" si="13"/>
        <v>26.636257146621293</v>
      </c>
      <c r="K184" s="1">
        <f t="shared" si="13"/>
        <v>16.553444927884154</v>
      </c>
      <c r="L184" s="1">
        <f t="shared" si="13"/>
        <v>7.586214174988263</v>
      </c>
      <c r="M184" s="1">
        <f t="shared" si="13"/>
        <v>6.1759930510033625</v>
      </c>
      <c r="N184" s="1">
        <f t="shared" si="13"/>
        <v>13.895268361894431</v>
      </c>
      <c r="O184">
        <f t="shared" si="14"/>
        <v>14.901009131921791</v>
      </c>
    </row>
    <row r="185" spans="1:15" x14ac:dyDescent="0.25">
      <c r="A185" s="1">
        <v>1990</v>
      </c>
      <c r="B185" s="1">
        <f t="shared" si="13"/>
        <v>6.3047999627353981</v>
      </c>
      <c r="C185" s="1">
        <f t="shared" si="13"/>
        <v>5.0674803104605948</v>
      </c>
      <c r="D185" s="1">
        <f t="shared" si="13"/>
        <v>4.9255929993204823</v>
      </c>
      <c r="E185" s="1">
        <f t="shared" si="13"/>
        <v>11.167293620659427</v>
      </c>
      <c r="F185" s="1">
        <f t="shared" si="13"/>
        <v>21.903954298015325</v>
      </c>
      <c r="G185" s="1">
        <f t="shared" si="13"/>
        <v>22.080630632827233</v>
      </c>
      <c r="H185" s="1">
        <f t="shared" si="13"/>
        <v>26.756494792874214</v>
      </c>
      <c r="I185" s="1">
        <f t="shared" si="13"/>
        <v>27.038459256321826</v>
      </c>
      <c r="J185" s="1">
        <f t="shared" si="13"/>
        <v>23.280276064726021</v>
      </c>
      <c r="K185" s="1">
        <f t="shared" si="13"/>
        <v>12.737553517169315</v>
      </c>
      <c r="L185" s="1">
        <f t="shared" si="13"/>
        <v>8.807457678844191</v>
      </c>
      <c r="M185" s="1">
        <f t="shared" si="13"/>
        <v>7.1008209379201723</v>
      </c>
      <c r="N185" s="1">
        <f t="shared" si="13"/>
        <v>14.128508535812466</v>
      </c>
      <c r="O185">
        <f t="shared" si="14"/>
        <v>14.764234505989519</v>
      </c>
    </row>
    <row r="186" spans="1:15" x14ac:dyDescent="0.25">
      <c r="A186" s="1">
        <v>1991</v>
      </c>
      <c r="B186" s="1">
        <f t="shared" si="13"/>
        <v>5.9263299315843412</v>
      </c>
      <c r="C186" s="1">
        <f t="shared" si="13"/>
        <v>5.4032492480292049</v>
      </c>
      <c r="D186" s="1">
        <f t="shared" si="13"/>
        <v>6.5172258439936908</v>
      </c>
      <c r="E186" s="1">
        <f t="shared" si="13"/>
        <v>12.527512792061151</v>
      </c>
      <c r="F186" s="1">
        <f t="shared" si="13"/>
        <v>26.022242223649219</v>
      </c>
      <c r="G186" s="1">
        <f t="shared" si="13"/>
        <v>25.312041705436101</v>
      </c>
      <c r="H186" s="1">
        <f t="shared" si="13"/>
        <v>26.947891268539429</v>
      </c>
      <c r="I186" s="1">
        <f t="shared" si="13"/>
        <v>27.328003179859401</v>
      </c>
      <c r="J186" s="1">
        <f t="shared" si="13"/>
        <v>26.488765123656108</v>
      </c>
      <c r="K186" s="1">
        <f t="shared" si="13"/>
        <v>13.112734423860781</v>
      </c>
      <c r="L186" s="1">
        <f t="shared" si="13"/>
        <v>7.6995222310225566</v>
      </c>
      <c r="M186" s="1">
        <f t="shared" si="13"/>
        <v>6.2768873629622615</v>
      </c>
      <c r="N186" s="1">
        <f t="shared" si="13"/>
        <v>15.159967665640659</v>
      </c>
      <c r="O186">
        <f t="shared" si="14"/>
        <v>15.796867111221189</v>
      </c>
    </row>
    <row r="187" spans="1:15" x14ac:dyDescent="0.25">
      <c r="A187" s="1">
        <v>1992</v>
      </c>
      <c r="B187" s="1">
        <f t="shared" si="13"/>
        <v>5.7461158574841305</v>
      </c>
      <c r="C187" s="1">
        <f t="shared" si="13"/>
        <v>4.3068111654231673</v>
      </c>
      <c r="D187" s="1">
        <f t="shared" si="13"/>
        <v>7.8613897795420895</v>
      </c>
      <c r="E187" s="1">
        <f t="shared" si="13"/>
        <v>13.677426301683857</v>
      </c>
      <c r="F187" s="1">
        <f t="shared" si="13"/>
        <v>19.812681074133906</v>
      </c>
      <c r="G187" s="1">
        <f t="shared" si="13"/>
        <v>24.162258360066652</v>
      </c>
      <c r="H187" s="1">
        <f t="shared" si="13"/>
        <v>26.167552142690873</v>
      </c>
      <c r="I187" s="1">
        <f t="shared" si="13"/>
        <v>26.738498718872915</v>
      </c>
      <c r="J187" s="1">
        <f t="shared" si="13"/>
        <v>24.774497135760715</v>
      </c>
      <c r="K187" s="1">
        <f t="shared" si="13"/>
        <v>15.489510027650658</v>
      </c>
      <c r="L187" s="1">
        <f t="shared" si="13"/>
        <v>8.8958485103772098</v>
      </c>
      <c r="M187" s="1">
        <f t="shared" si="13"/>
        <v>6.0976082295987668</v>
      </c>
      <c r="N187" s="1">
        <f t="shared" si="13"/>
        <v>14.428334652049278</v>
      </c>
      <c r="O187">
        <f t="shared" si="14"/>
        <v>15.310849775273745</v>
      </c>
    </row>
    <row r="188" spans="1:15" x14ac:dyDescent="0.25">
      <c r="A188" s="1">
        <v>1993</v>
      </c>
      <c r="B188" s="1">
        <f t="shared" si="13"/>
        <v>5.3732832714639054</v>
      </c>
      <c r="C188" s="1">
        <f t="shared" si="13"/>
        <v>4.5191786703804295</v>
      </c>
      <c r="D188" s="1">
        <f t="shared" si="13"/>
        <v>6.2144297913954416</v>
      </c>
      <c r="E188" s="1">
        <f t="shared" si="13"/>
        <v>12.331127092903543</v>
      </c>
      <c r="F188" s="1">
        <f t="shared" si="13"/>
        <v>21.593663758258067</v>
      </c>
      <c r="G188" s="1">
        <f t="shared" si="13"/>
        <v>24.514944755392779</v>
      </c>
      <c r="H188" s="1">
        <f t="shared" si="13"/>
        <v>25.732820050239926</v>
      </c>
      <c r="I188" s="1">
        <f t="shared" si="13"/>
        <v>26.969592026738315</v>
      </c>
      <c r="J188" s="1">
        <f t="shared" si="13"/>
        <v>25.169839165406767</v>
      </c>
      <c r="K188" s="1">
        <f t="shared" si="13"/>
        <v>14.642850729531901</v>
      </c>
      <c r="L188" s="1">
        <f t="shared" si="13"/>
        <v>7.7435645867902929</v>
      </c>
      <c r="M188" s="1">
        <f t="shared" si="13"/>
        <v>7.4962435046825071</v>
      </c>
      <c r="N188" s="1">
        <f t="shared" si="13"/>
        <v>14.427302446969916</v>
      </c>
      <c r="O188">
        <f t="shared" si="14"/>
        <v>15.191794783598654</v>
      </c>
    </row>
    <row r="189" spans="1:15" x14ac:dyDescent="0.25">
      <c r="A189" s="1">
        <v>1994</v>
      </c>
      <c r="B189" s="1">
        <f t="shared" si="13"/>
        <v>6.1198299887471173</v>
      </c>
      <c r="C189" s="1">
        <f t="shared" si="13"/>
        <v>4.2594533125264649</v>
      </c>
      <c r="D189" s="1">
        <f t="shared" si="13"/>
        <v>4.8797271918486826</v>
      </c>
      <c r="E189" s="1">
        <f t="shared" si="13"/>
        <v>11.419337283070496</v>
      </c>
      <c r="F189" s="1">
        <f t="shared" si="13"/>
        <v>15.922676536892077</v>
      </c>
      <c r="G189" s="1">
        <f t="shared" si="13"/>
        <v>21.813142280861516</v>
      </c>
      <c r="H189" s="1">
        <f t="shared" si="13"/>
        <v>26.645863485136733</v>
      </c>
      <c r="I189" s="1">
        <f t="shared" si="13"/>
        <v>28.021975340396249</v>
      </c>
      <c r="J189" s="1">
        <f t="shared" si="13"/>
        <v>28.041220951869494</v>
      </c>
      <c r="K189" s="1">
        <f t="shared" si="13"/>
        <v>24.435964274531848</v>
      </c>
      <c r="L189" s="1">
        <f t="shared" si="13"/>
        <v>9.6466156692106537</v>
      </c>
      <c r="M189" s="1">
        <f t="shared" si="13"/>
        <v>7.0998793087940166</v>
      </c>
      <c r="N189" s="1">
        <f t="shared" si="13"/>
        <v>15.803112711501363</v>
      </c>
      <c r="O189">
        <f t="shared" si="14"/>
        <v>15.692140468657113</v>
      </c>
    </row>
    <row r="190" spans="1:15" x14ac:dyDescent="0.25">
      <c r="A190" s="1">
        <v>1995</v>
      </c>
      <c r="B190" s="1">
        <f t="shared" si="13"/>
        <v>5.851605272825009</v>
      </c>
      <c r="C190" s="1">
        <f t="shared" si="13"/>
        <v>5.5576605291305361</v>
      </c>
      <c r="D190" s="1">
        <f t="shared" si="13"/>
        <v>7.0231611900097866</v>
      </c>
      <c r="E190" s="1">
        <f t="shared" si="13"/>
        <v>13.376358833144048</v>
      </c>
      <c r="F190" s="1">
        <f t="shared" si="13"/>
        <v>16.472456279375912</v>
      </c>
      <c r="G190" s="1">
        <f t="shared" si="13"/>
        <v>24.999857005918685</v>
      </c>
      <c r="H190" s="1">
        <f t="shared" si="13"/>
        <v>27.261489331433122</v>
      </c>
      <c r="I190" s="1">
        <f t="shared" si="13"/>
        <v>28.09569792335525</v>
      </c>
      <c r="J190" s="1">
        <f t="shared" si="13"/>
        <v>27.969303216941118</v>
      </c>
      <c r="K190" s="1">
        <f t="shared" si="13"/>
        <v>21.154457643026976</v>
      </c>
      <c r="L190" s="1">
        <f t="shared" si="13"/>
        <v>8.8075843599763122</v>
      </c>
      <c r="M190" s="1">
        <f t="shared" si="13"/>
        <v>7.0539023999735413</v>
      </c>
      <c r="N190" s="1">
        <f t="shared" si="13"/>
        <v>15.762871845329006</v>
      </c>
      <c r="O190">
        <f t="shared" si="14"/>
        <v>16.13529449875919</v>
      </c>
    </row>
    <row r="191" spans="1:15" x14ac:dyDescent="0.25">
      <c r="A191" s="1">
        <v>1996</v>
      </c>
      <c r="B191" s="1">
        <f t="shared" si="13"/>
        <v>5.5136684938656098</v>
      </c>
      <c r="C191" s="1">
        <f t="shared" si="13"/>
        <v>5.4486974937819266</v>
      </c>
      <c r="D191" s="1">
        <f t="shared" si="13"/>
        <v>6.4463052059199741</v>
      </c>
      <c r="E191" s="1">
        <f t="shared" si="13"/>
        <v>10.092740909817998</v>
      </c>
      <c r="F191" s="1">
        <f t="shared" si="13"/>
        <v>23.455081863180158</v>
      </c>
      <c r="G191" s="1">
        <f t="shared" si="13"/>
        <v>25.342811396370802</v>
      </c>
      <c r="H191" s="1">
        <f t="shared" si="13"/>
        <v>25.225355468572747</v>
      </c>
      <c r="I191" s="1">
        <f t="shared" si="13"/>
        <v>26.784693679624912</v>
      </c>
      <c r="J191" s="1">
        <f t="shared" si="13"/>
        <v>26.953521522520926</v>
      </c>
      <c r="K191" s="1">
        <f t="shared" si="13"/>
        <v>17.335628966536582</v>
      </c>
      <c r="L191" s="1">
        <f t="shared" si="13"/>
        <v>7.831996637324826</v>
      </c>
      <c r="M191" s="1">
        <f t="shared" si="13"/>
        <v>5.9520463717048937</v>
      </c>
      <c r="N191" s="1">
        <f t="shared" si="13"/>
        <v>14.870183318884653</v>
      </c>
      <c r="O191">
        <f t="shared" si="14"/>
        <v>15.531879000768447</v>
      </c>
    </row>
    <row r="192" spans="1:15" x14ac:dyDescent="0.25">
      <c r="A192" s="1">
        <v>1997</v>
      </c>
      <c r="B192" s="1">
        <f t="shared" si="13"/>
        <v>5.4564880216596698</v>
      </c>
      <c r="C192" s="1">
        <f t="shared" si="13"/>
        <v>4.3793604485573816</v>
      </c>
      <c r="D192" s="1">
        <f t="shared" si="13"/>
        <v>7.5114727978910025</v>
      </c>
      <c r="E192" s="1">
        <f t="shared" si="13"/>
        <v>17.420721921092071</v>
      </c>
      <c r="F192" s="1">
        <f t="shared" si="13"/>
        <v>21.832599770311184</v>
      </c>
      <c r="G192" s="1">
        <f t="shared" si="13"/>
        <v>27.076921758674512</v>
      </c>
      <c r="H192" s="1">
        <f t="shared" si="13"/>
        <v>27.60013178291371</v>
      </c>
      <c r="I192" s="1">
        <f t="shared" si="13"/>
        <v>27.776003120471277</v>
      </c>
      <c r="J192" s="1">
        <f t="shared" si="13"/>
        <v>26.873506656329386</v>
      </c>
      <c r="K192" s="1">
        <f t="shared" si="13"/>
        <v>20.592179020155868</v>
      </c>
      <c r="L192" s="1">
        <f t="shared" si="13"/>
        <v>7.8251644474488478</v>
      </c>
      <c r="M192" s="1">
        <f t="shared" si="13"/>
        <v>5.8313358245110294</v>
      </c>
      <c r="N192" s="1">
        <f t="shared" si="13"/>
        <v>15.546497157219953</v>
      </c>
      <c r="O192">
        <f t="shared" si="14"/>
        <v>16.681323797501332</v>
      </c>
    </row>
    <row r="193" spans="1:15" x14ac:dyDescent="0.25">
      <c r="A193" s="1">
        <v>1998</v>
      </c>
      <c r="B193" s="1">
        <f t="shared" ref="B193:N208" si="15">(B107*B150)/100</f>
        <v>5.2544718560763473</v>
      </c>
      <c r="C193" s="1">
        <f t="shared" si="15"/>
        <v>5.9952262207671811</v>
      </c>
      <c r="D193" s="1">
        <f t="shared" si="15"/>
        <v>4.9008375952383627</v>
      </c>
      <c r="E193" s="1">
        <f t="shared" si="15"/>
        <v>8.8712994115828376</v>
      </c>
      <c r="F193" s="1">
        <f t="shared" si="15"/>
        <v>18.441073159578071</v>
      </c>
      <c r="G193" s="1">
        <f t="shared" si="15"/>
        <v>24.423613938828129</v>
      </c>
      <c r="H193" s="1">
        <f t="shared" si="15"/>
        <v>26.6985059350596</v>
      </c>
      <c r="I193" s="1">
        <f t="shared" si="15"/>
        <v>28.061337291073961</v>
      </c>
      <c r="J193" s="1">
        <f t="shared" si="15"/>
        <v>27.680589284546997</v>
      </c>
      <c r="K193" s="1">
        <f t="shared" si="15"/>
        <v>18.929459983275898</v>
      </c>
      <c r="L193" s="1">
        <f t="shared" si="15"/>
        <v>9.0364925831387026</v>
      </c>
      <c r="M193" s="1">
        <f t="shared" si="15"/>
        <v>7.6966625193939615</v>
      </c>
      <c r="N193" s="1">
        <f t="shared" si="15"/>
        <v>14.961887811568863</v>
      </c>
      <c r="O193">
        <f t="shared" si="14"/>
        <v>15.499130814880004</v>
      </c>
    </row>
    <row r="194" spans="1:15" x14ac:dyDescent="0.25">
      <c r="A194" s="1">
        <v>1999</v>
      </c>
      <c r="B194" s="1">
        <f t="shared" si="15"/>
        <v>5.9502410522291953</v>
      </c>
      <c r="C194" s="1">
        <f t="shared" si="15"/>
        <v>6.1186205946606398</v>
      </c>
      <c r="D194" s="1">
        <f t="shared" si="15"/>
        <v>5.2668379062325252</v>
      </c>
      <c r="E194" s="1">
        <f t="shared" si="15"/>
        <v>6.8858446031854719</v>
      </c>
      <c r="F194" s="1">
        <f t="shared" si="15"/>
        <v>11.480148374839573</v>
      </c>
      <c r="G194" s="1">
        <f t="shared" si="15"/>
        <v>18.489505910526763</v>
      </c>
      <c r="H194" s="1">
        <f t="shared" si="15"/>
        <v>26.114989331482917</v>
      </c>
      <c r="I194" s="1">
        <f t="shared" si="15"/>
        <v>27.380612143373668</v>
      </c>
      <c r="J194" s="1">
        <f t="shared" si="15"/>
        <v>26.678938231156859</v>
      </c>
      <c r="K194" s="1">
        <f t="shared" si="15"/>
        <v>18.010368103559298</v>
      </c>
      <c r="L194" s="1">
        <f t="shared" si="15"/>
        <v>9.3986431856668631</v>
      </c>
      <c r="M194" s="1">
        <f t="shared" si="15"/>
        <v>6.5490635078490955</v>
      </c>
      <c r="N194" s="1">
        <f t="shared" si="15"/>
        <v>14.365463801096226</v>
      </c>
      <c r="O194">
        <f t="shared" si="14"/>
        <v>14.026984412063571</v>
      </c>
    </row>
    <row r="195" spans="1:15" x14ac:dyDescent="0.25">
      <c r="A195" s="1">
        <v>2000</v>
      </c>
      <c r="B195" s="1">
        <f t="shared" si="15"/>
        <v>6.9032909371252718</v>
      </c>
      <c r="C195" s="1">
        <f t="shared" si="15"/>
        <v>5.7237403978562034</v>
      </c>
      <c r="D195" s="1">
        <f t="shared" si="15"/>
        <v>5.0170514991948831</v>
      </c>
      <c r="E195" s="1">
        <f t="shared" si="15"/>
        <v>6.6614718587353119</v>
      </c>
      <c r="F195" s="1">
        <f t="shared" si="15"/>
        <v>13.02876869522885</v>
      </c>
      <c r="G195" s="1">
        <f t="shared" si="15"/>
        <v>23.302768974210554</v>
      </c>
      <c r="H195" s="1">
        <f t="shared" si="15"/>
        <v>26.614132893660731</v>
      </c>
      <c r="I195" s="1">
        <f t="shared" si="15"/>
        <v>26.415824249295255</v>
      </c>
      <c r="J195" s="1">
        <f t="shared" si="15"/>
        <v>26.489426593104003</v>
      </c>
      <c r="K195" s="1">
        <f t="shared" si="15"/>
        <v>14.435487937604933</v>
      </c>
      <c r="L195" s="1">
        <f t="shared" si="15"/>
        <v>6.8978114152168875</v>
      </c>
      <c r="M195" s="1">
        <f t="shared" si="15"/>
        <v>6.1239404197419764</v>
      </c>
      <c r="N195" s="1">
        <f t="shared" si="15"/>
        <v>13.378072296240067</v>
      </c>
      <c r="O195">
        <f t="shared" si="14"/>
        <v>13.967809655914571</v>
      </c>
    </row>
    <row r="196" spans="1:15" x14ac:dyDescent="0.25">
      <c r="A196" s="1">
        <v>2001</v>
      </c>
      <c r="B196" s="1">
        <f t="shared" si="15"/>
        <v>4.5749914775464848</v>
      </c>
      <c r="C196" s="1">
        <f t="shared" si="15"/>
        <v>4.8525123407529165</v>
      </c>
      <c r="D196" s="1">
        <f t="shared" si="15"/>
        <v>4.5384556040249437</v>
      </c>
      <c r="E196" s="1">
        <f t="shared" si="15"/>
        <v>10.810420104225066</v>
      </c>
      <c r="F196" s="1">
        <f t="shared" si="15"/>
        <v>16.12755279954963</v>
      </c>
      <c r="G196" s="1">
        <f t="shared" si="15"/>
        <v>23.484374531958164</v>
      </c>
      <c r="H196" s="1">
        <f t="shared" si="15"/>
        <v>26.472674183478151</v>
      </c>
      <c r="I196" s="1">
        <f t="shared" si="15"/>
        <v>28.2924470275434</v>
      </c>
      <c r="J196" s="1">
        <f t="shared" si="15"/>
        <v>26.401407123087345</v>
      </c>
      <c r="K196" s="1">
        <f t="shared" si="15"/>
        <v>12.111513694587869</v>
      </c>
      <c r="L196" s="1">
        <f t="shared" si="15"/>
        <v>7.080532640961362</v>
      </c>
      <c r="M196" s="1">
        <f t="shared" si="15"/>
        <v>6.3421317962166697</v>
      </c>
      <c r="N196" s="1">
        <f t="shared" si="15"/>
        <v>13.513638547813503</v>
      </c>
      <c r="O196">
        <f t="shared" si="14"/>
        <v>14.257417776994336</v>
      </c>
    </row>
    <row r="197" spans="1:15" x14ac:dyDescent="0.25">
      <c r="A197" s="1">
        <v>2002</v>
      </c>
      <c r="B197" s="1">
        <f t="shared" si="15"/>
        <v>5.1592742727960399</v>
      </c>
      <c r="C197" s="1">
        <f t="shared" si="15"/>
        <v>5.0589752034338504</v>
      </c>
      <c r="D197" s="1">
        <f t="shared" si="15"/>
        <v>5.3378896947534917</v>
      </c>
      <c r="E197" s="1">
        <f t="shared" si="15"/>
        <v>11.224143187910416</v>
      </c>
      <c r="F197" s="1">
        <f t="shared" si="15"/>
        <v>8.5908281374245661</v>
      </c>
      <c r="G197" s="1">
        <f t="shared" si="15"/>
        <v>20.696721106793412</v>
      </c>
      <c r="H197" s="1">
        <f t="shared" si="15"/>
        <v>25.428321519606875</v>
      </c>
      <c r="I197" s="1">
        <f t="shared" si="15"/>
        <v>27.542536674980738</v>
      </c>
      <c r="J197" s="1">
        <f t="shared" si="15"/>
        <v>26.239847393729605</v>
      </c>
      <c r="K197" s="1">
        <f t="shared" si="15"/>
        <v>15.336735006246954</v>
      </c>
      <c r="L197" s="1">
        <f t="shared" si="15"/>
        <v>7.2042529342720911</v>
      </c>
      <c r="M197" s="1">
        <f t="shared" si="15"/>
        <v>5.7446205333102114</v>
      </c>
      <c r="N197" s="1">
        <f t="shared" si="15"/>
        <v>13.018986012151473</v>
      </c>
      <c r="O197">
        <f t="shared" si="14"/>
        <v>13.630345472104855</v>
      </c>
    </row>
    <row r="198" spans="1:15" x14ac:dyDescent="0.25">
      <c r="A198" s="1">
        <v>2003</v>
      </c>
      <c r="B198" s="1">
        <f t="shared" si="15"/>
        <v>4.7278539808515321</v>
      </c>
      <c r="C198" s="1">
        <f t="shared" si="15"/>
        <v>5.2155197418491896</v>
      </c>
      <c r="D198" s="1">
        <f t="shared" si="15"/>
        <v>5.3612388031832747</v>
      </c>
      <c r="E198" s="1">
        <f t="shared" si="15"/>
        <v>10.090524015514498</v>
      </c>
      <c r="F198" s="1">
        <f t="shared" si="15"/>
        <v>11.604575439839333</v>
      </c>
      <c r="G198" s="1">
        <f t="shared" si="15"/>
        <v>25.191313764043613</v>
      </c>
      <c r="H198" s="1">
        <f t="shared" si="15"/>
        <v>26.784011598308737</v>
      </c>
      <c r="I198" s="1">
        <f t="shared" si="15"/>
        <v>27.632071805337542</v>
      </c>
      <c r="J198" s="1">
        <f t="shared" si="15"/>
        <v>25.138039024657282</v>
      </c>
      <c r="K198" s="1">
        <f t="shared" si="15"/>
        <v>15.457858359230428</v>
      </c>
      <c r="L198" s="1">
        <f t="shared" si="15"/>
        <v>8.1941212999147357</v>
      </c>
      <c r="M198" s="1">
        <f t="shared" si="15"/>
        <v>5.9804760158167971</v>
      </c>
      <c r="N198" s="1">
        <f t="shared" si="15"/>
        <v>13.910620629312252</v>
      </c>
      <c r="O198">
        <f t="shared" si="14"/>
        <v>14.281466987378915</v>
      </c>
    </row>
    <row r="199" spans="1:15" x14ac:dyDescent="0.25">
      <c r="A199" s="1">
        <v>2004</v>
      </c>
      <c r="B199" s="1">
        <f t="shared" si="15"/>
        <v>5.2773811668254949</v>
      </c>
      <c r="C199" s="1">
        <f t="shared" si="15"/>
        <v>4.6780268694182494</v>
      </c>
      <c r="D199" s="1">
        <f t="shared" si="15"/>
        <v>4.2405406215734454</v>
      </c>
      <c r="E199" s="1">
        <f t="shared" si="15"/>
        <v>5.7712854291395903</v>
      </c>
      <c r="F199" s="1">
        <f t="shared" si="15"/>
        <v>23.251162871213264</v>
      </c>
      <c r="G199" s="1">
        <f t="shared" si="15"/>
        <v>21.956716895197907</v>
      </c>
      <c r="H199" s="1">
        <f t="shared" si="15"/>
        <v>25.916340799144269</v>
      </c>
      <c r="I199" s="1">
        <f t="shared" si="15"/>
        <v>27.473549864850508</v>
      </c>
      <c r="J199" s="1">
        <f t="shared" si="15"/>
        <v>22.881338584077902</v>
      </c>
      <c r="K199" s="1">
        <f t="shared" si="15"/>
        <v>12.261850136298806</v>
      </c>
      <c r="L199" s="1">
        <f t="shared" si="15"/>
        <v>6.941338417004002</v>
      </c>
      <c r="M199" s="1">
        <f t="shared" si="15"/>
        <v>5.6781482933057621</v>
      </c>
      <c r="N199" s="1">
        <f t="shared" si="15"/>
        <v>13.018097307130052</v>
      </c>
      <c r="O199">
        <f t="shared" si="14"/>
        <v>13.860639995670766</v>
      </c>
    </row>
    <row r="200" spans="1:15" x14ac:dyDescent="0.25">
      <c r="A200" s="1">
        <v>2005</v>
      </c>
      <c r="B200" s="1">
        <f t="shared" si="15"/>
        <v>5.4397541517425587</v>
      </c>
      <c r="C200" s="1">
        <f t="shared" si="15"/>
        <v>6.567618063386524</v>
      </c>
      <c r="D200" s="1">
        <f t="shared" si="15"/>
        <v>5.6279519491913472</v>
      </c>
      <c r="E200" s="1">
        <f t="shared" si="15"/>
        <v>8.706027520753354</v>
      </c>
      <c r="F200" s="1">
        <f t="shared" si="15"/>
        <v>13.942563176355334</v>
      </c>
      <c r="G200" s="1">
        <f t="shared" si="15"/>
        <v>24.612890674718354</v>
      </c>
      <c r="H200" s="1">
        <f t="shared" si="15"/>
        <v>26.884385119526311</v>
      </c>
      <c r="I200" s="1">
        <f t="shared" si="15"/>
        <v>27.946842927319278</v>
      </c>
      <c r="J200" s="1">
        <f t="shared" si="15"/>
        <v>26.116810496518205</v>
      </c>
      <c r="K200" s="1">
        <f t="shared" si="15"/>
        <v>14.971192740147275</v>
      </c>
      <c r="L200" s="1">
        <f t="shared" si="15"/>
        <v>7.6258535930915539</v>
      </c>
      <c r="M200" s="1">
        <f t="shared" si="15"/>
        <v>7.4103476591143069</v>
      </c>
      <c r="N200" s="1">
        <f t="shared" si="15"/>
        <v>14.374933401677776</v>
      </c>
      <c r="O200">
        <f t="shared" si="14"/>
        <v>14.654353172655368</v>
      </c>
    </row>
    <row r="201" spans="1:15" x14ac:dyDescent="0.25">
      <c r="A201" s="1">
        <v>2006</v>
      </c>
      <c r="B201" s="1">
        <f t="shared" si="15"/>
        <v>6.2766676410648401</v>
      </c>
      <c r="C201" s="1">
        <f t="shared" si="15"/>
        <v>6.0973792126773398</v>
      </c>
      <c r="D201" s="1">
        <f t="shared" si="15"/>
        <v>4.54535008311443</v>
      </c>
      <c r="E201" s="1">
        <f t="shared" si="15"/>
        <v>5.7409097879215345</v>
      </c>
      <c r="F201" s="1">
        <f t="shared" si="15"/>
        <v>17.761097238713809</v>
      </c>
      <c r="G201" s="1">
        <f t="shared" si="15"/>
        <v>18.831260840072844</v>
      </c>
      <c r="H201" s="1">
        <f t="shared" si="15"/>
        <v>23.345949897987548</v>
      </c>
      <c r="I201" s="1">
        <f t="shared" si="15"/>
        <v>26.887712186681668</v>
      </c>
      <c r="J201" s="1">
        <f t="shared" si="15"/>
        <v>26.478515322269754</v>
      </c>
      <c r="K201" s="1">
        <f t="shared" si="15"/>
        <v>18.945196437581036</v>
      </c>
      <c r="L201" s="1">
        <f t="shared" si="15"/>
        <v>7.9798764874126107</v>
      </c>
      <c r="M201" s="1">
        <f t="shared" si="15"/>
        <v>6.0225028655183896</v>
      </c>
      <c r="N201" s="1">
        <f t="shared" si="15"/>
        <v>13.715273295153239</v>
      </c>
      <c r="O201">
        <f t="shared" si="14"/>
        <v>14.076034833417985</v>
      </c>
    </row>
    <row r="202" spans="1:15" x14ac:dyDescent="0.25">
      <c r="A202" s="1">
        <v>2007</v>
      </c>
      <c r="B202" s="1">
        <f t="shared" si="15"/>
        <v>5.6536532963581401</v>
      </c>
      <c r="C202" s="1">
        <f t="shared" si="15"/>
        <v>5.3984528053892378</v>
      </c>
      <c r="D202" s="1">
        <f t="shared" si="15"/>
        <v>4.9093469950233235</v>
      </c>
      <c r="E202" s="1">
        <f t="shared" si="15"/>
        <v>9.2692765366398699</v>
      </c>
      <c r="F202" s="1">
        <f t="shared" si="15"/>
        <v>18.075932697850895</v>
      </c>
      <c r="G202" s="1">
        <f t="shared" si="15"/>
        <v>24.549454022595508</v>
      </c>
      <c r="H202" s="1">
        <f t="shared" si="15"/>
        <v>26.604259643735887</v>
      </c>
      <c r="I202" s="1">
        <f t="shared" si="15"/>
        <v>27.339528819460657</v>
      </c>
      <c r="J202" s="1">
        <f t="shared" si="15"/>
        <v>24.142732703237467</v>
      </c>
      <c r="K202" s="1">
        <f t="shared" si="15"/>
        <v>12.68712591705818</v>
      </c>
      <c r="L202" s="1">
        <f t="shared" si="15"/>
        <v>7.8672803091987804</v>
      </c>
      <c r="M202" s="1">
        <f t="shared" si="15"/>
        <v>6.5099480423311471</v>
      </c>
      <c r="N202" s="1">
        <f t="shared" si="15"/>
        <v>14.009850829959095</v>
      </c>
      <c r="O202">
        <f t="shared" si="14"/>
        <v>14.417249315739925</v>
      </c>
    </row>
    <row r="203" spans="1:15" x14ac:dyDescent="0.25">
      <c r="A203" s="1">
        <v>2008</v>
      </c>
      <c r="B203" s="1">
        <f t="shared" si="15"/>
        <v>6.0743538294808141</v>
      </c>
      <c r="C203" s="1">
        <f t="shared" si="15"/>
        <v>4.8139229279520341</v>
      </c>
      <c r="D203" s="1">
        <f t="shared" si="15"/>
        <v>4.6762105227867252</v>
      </c>
      <c r="E203" s="1">
        <f t="shared" si="15"/>
        <v>7.9172226801112977</v>
      </c>
      <c r="F203" s="1">
        <f t="shared" si="15"/>
        <v>15.793046091805689</v>
      </c>
      <c r="G203" s="1">
        <f t="shared" si="15"/>
        <v>22.498637911803073</v>
      </c>
      <c r="H203" s="1">
        <f t="shared" si="15"/>
        <v>26.155234674600205</v>
      </c>
      <c r="I203" s="1">
        <f t="shared" si="15"/>
        <v>27.716039089812192</v>
      </c>
      <c r="J203" s="1">
        <f t="shared" si="15"/>
        <v>27.461479045394725</v>
      </c>
      <c r="K203" s="1">
        <f t="shared" si="15"/>
        <v>17.141783442400531</v>
      </c>
      <c r="L203" s="1">
        <f t="shared" si="15"/>
        <v>7.8608502692435431</v>
      </c>
      <c r="M203" s="1">
        <f t="shared" si="15"/>
        <v>6.836547751297771</v>
      </c>
      <c r="N203" s="1">
        <f t="shared" si="15"/>
        <v>14.426563973209285</v>
      </c>
      <c r="O203">
        <f t="shared" si="14"/>
        <v>14.578777353057383</v>
      </c>
    </row>
    <row r="204" spans="1:15" x14ac:dyDescent="0.25">
      <c r="A204" s="1">
        <v>2009</v>
      </c>
      <c r="B204" s="1">
        <f t="shared" si="15"/>
        <v>5.8754624972045564</v>
      </c>
      <c r="C204" s="1">
        <f t="shared" si="15"/>
        <v>4.5629882680931493</v>
      </c>
      <c r="D204" s="1">
        <f t="shared" si="15"/>
        <v>4.5063327602179086</v>
      </c>
      <c r="E204" s="1">
        <f t="shared" si="15"/>
        <v>14.156334605950674</v>
      </c>
      <c r="F204" s="1">
        <f t="shared" si="15"/>
        <v>14.625512248632342</v>
      </c>
      <c r="G204" s="1">
        <f t="shared" si="15"/>
        <v>19.963812442544864</v>
      </c>
      <c r="H204" s="1">
        <f t="shared" si="15"/>
        <v>25.776940487022316</v>
      </c>
      <c r="I204" s="1">
        <f t="shared" si="15"/>
        <v>27.225538333795861</v>
      </c>
      <c r="J204" s="1">
        <f t="shared" si="15"/>
        <v>27.290312534728955</v>
      </c>
      <c r="K204" s="1">
        <f t="shared" si="15"/>
        <v>21.640353434407331</v>
      </c>
      <c r="L204" s="1">
        <f t="shared" si="15"/>
        <v>9.4759368270387601</v>
      </c>
      <c r="M204" s="1">
        <f t="shared" si="15"/>
        <v>5.8220732351714677</v>
      </c>
      <c r="N204" s="1">
        <f t="shared" si="15"/>
        <v>14.613931752861891</v>
      </c>
      <c r="O204">
        <f t="shared" si="14"/>
        <v>15.076799806234016</v>
      </c>
    </row>
    <row r="205" spans="1:15" x14ac:dyDescent="0.25">
      <c r="A205" s="1">
        <v>2010</v>
      </c>
      <c r="B205" s="1">
        <f t="shared" si="15"/>
        <v>5.8228148464921246</v>
      </c>
      <c r="C205" s="1">
        <f t="shared" si="15"/>
        <v>5.0102662838748104</v>
      </c>
      <c r="D205" s="1">
        <f t="shared" si="15"/>
        <v>4.6544126609304133</v>
      </c>
      <c r="E205" s="1">
        <f t="shared" si="15"/>
        <v>9.3756630157792245</v>
      </c>
      <c r="F205" s="1">
        <f t="shared" si="15"/>
        <v>15.471876428990429</v>
      </c>
      <c r="G205" s="1">
        <f t="shared" si="15"/>
        <v>25.426823259714812</v>
      </c>
      <c r="H205" s="1">
        <f t="shared" si="15"/>
        <v>27.451551420089345</v>
      </c>
      <c r="I205" s="1">
        <f t="shared" si="15"/>
        <v>28.233334071578398</v>
      </c>
      <c r="J205" s="1">
        <f t="shared" si="15"/>
        <v>27.756673535103069</v>
      </c>
      <c r="K205" s="1">
        <f t="shared" si="15"/>
        <v>24.308031734468116</v>
      </c>
      <c r="L205" s="1">
        <f t="shared" si="15"/>
        <v>9.6941245877599194</v>
      </c>
      <c r="M205" s="1">
        <f t="shared" si="15"/>
        <v>6.3998868659345955</v>
      </c>
      <c r="N205" s="1">
        <f t="shared" si="15"/>
        <v>16.000844264980923</v>
      </c>
      <c r="O205">
        <f t="shared" si="14"/>
        <v>15.800454892559605</v>
      </c>
    </row>
    <row r="206" spans="1:15" x14ac:dyDescent="0.25">
      <c r="A206" s="1">
        <v>2011</v>
      </c>
      <c r="B206" s="1">
        <f t="shared" si="15"/>
        <v>5.8370632053710256</v>
      </c>
      <c r="C206" s="1">
        <f t="shared" si="15"/>
        <v>6.942806775754196</v>
      </c>
      <c r="D206" s="1">
        <f t="shared" si="15"/>
        <v>5.2396177863975959</v>
      </c>
      <c r="E206" s="1">
        <f t="shared" si="15"/>
        <v>8.3627203003029074</v>
      </c>
      <c r="F206" s="1">
        <f t="shared" si="15"/>
        <v>13.58045312359409</v>
      </c>
      <c r="G206" s="1">
        <f t="shared" si="15"/>
        <v>25.040815568284483</v>
      </c>
      <c r="H206" s="1">
        <f t="shared" si="15"/>
        <v>25.858406577219686</v>
      </c>
      <c r="I206" s="1">
        <f t="shared" si="15"/>
        <v>27.709231644081527</v>
      </c>
      <c r="J206" s="1">
        <f t="shared" si="15"/>
        <v>27.077735654648787</v>
      </c>
      <c r="K206" s="1">
        <f t="shared" si="15"/>
        <v>18.278358545680234</v>
      </c>
      <c r="L206" s="1">
        <f t="shared" si="15"/>
        <v>6.8325286018798916</v>
      </c>
      <c r="M206" s="1">
        <f t="shared" si="15"/>
        <v>6.0637757671182619</v>
      </c>
      <c r="N206" s="1">
        <f t="shared" si="15"/>
        <v>14.467750402127976</v>
      </c>
      <c r="O206">
        <f t="shared" si="14"/>
        <v>14.735292795861058</v>
      </c>
    </row>
    <row r="207" spans="1:15" x14ac:dyDescent="0.25">
      <c r="A207" s="1">
        <v>2012</v>
      </c>
      <c r="B207" s="1">
        <f t="shared" si="15"/>
        <v>5.5876441426525334</v>
      </c>
      <c r="C207" s="1">
        <f t="shared" si="15"/>
        <v>5.5501375706648277</v>
      </c>
      <c r="D207" s="1">
        <f t="shared" si="15"/>
        <v>4.3689521995388345</v>
      </c>
      <c r="E207" s="1">
        <f t="shared" si="15"/>
        <v>9.197902626694594</v>
      </c>
      <c r="F207" s="1">
        <f t="shared" si="15"/>
        <v>18.404293879737455</v>
      </c>
      <c r="G207" s="1">
        <f t="shared" si="15"/>
        <v>26.172946314145022</v>
      </c>
      <c r="H207" s="1">
        <f t="shared" si="15"/>
        <v>26.877735079812574</v>
      </c>
      <c r="I207" s="1">
        <f t="shared" si="15"/>
        <v>27.931044794403203</v>
      </c>
      <c r="J207" s="1">
        <f t="shared" si="15"/>
        <v>27.745632741269596</v>
      </c>
      <c r="K207" s="1">
        <f t="shared" si="15"/>
        <v>21.043642557807342</v>
      </c>
      <c r="L207" s="1">
        <f t="shared" si="15"/>
        <v>9.2531480118538632</v>
      </c>
      <c r="M207" s="1">
        <f t="shared" si="15"/>
        <v>6.7605306272202474</v>
      </c>
      <c r="N207" s="1">
        <f t="shared" si="15"/>
        <v>15.806713731515142</v>
      </c>
      <c r="O207">
        <f t="shared" si="14"/>
        <v>15.741134212150008</v>
      </c>
    </row>
    <row r="208" spans="1:15" x14ac:dyDescent="0.25">
      <c r="A208" s="1">
        <v>2013</v>
      </c>
      <c r="B208" s="1">
        <f t="shared" si="15"/>
        <v>6.6474950121223841</v>
      </c>
      <c r="C208" s="1">
        <f t="shared" si="15"/>
        <v>5.6133753769936625</v>
      </c>
      <c r="D208" s="1">
        <f t="shared" si="15"/>
        <v>5.4674676569464875</v>
      </c>
      <c r="E208" s="1">
        <f t="shared" si="15"/>
        <v>7.9669985278764477</v>
      </c>
      <c r="F208" s="1">
        <f t="shared" si="15"/>
        <v>15.505446800165114</v>
      </c>
      <c r="G208" s="1">
        <f t="shared" si="15"/>
        <v>23.42065345754925</v>
      </c>
      <c r="H208" s="1">
        <f t="shared" si="15"/>
        <v>25.753883811036971</v>
      </c>
      <c r="I208" s="1">
        <f t="shared" si="15"/>
        <v>27.639117967083738</v>
      </c>
      <c r="J208" s="1">
        <f t="shared" si="15"/>
        <v>26.907409291554103</v>
      </c>
      <c r="K208" s="1">
        <f t="shared" si="15"/>
        <v>14.971904486261733</v>
      </c>
      <c r="L208" s="1">
        <f t="shared" si="15"/>
        <v>7.6850073367725562</v>
      </c>
      <c r="M208" s="1">
        <f t="shared" si="15"/>
        <v>6.9114466936931009</v>
      </c>
      <c r="N208" s="1">
        <f t="shared" si="15"/>
        <v>14.551806586129725</v>
      </c>
      <c r="O208">
        <f t="shared" si="14"/>
        <v>14.54085053483796</v>
      </c>
    </row>
    <row r="209" spans="1:15" x14ac:dyDescent="0.25">
      <c r="A209" s="1">
        <v>2014</v>
      </c>
      <c r="B209" s="1">
        <f t="shared" ref="B209:N215" si="16">(B123*B166)/100</f>
        <v>5.0582679176295118</v>
      </c>
      <c r="C209" s="1">
        <f t="shared" si="16"/>
        <v>4.6651964346202597</v>
      </c>
      <c r="D209" s="1">
        <f t="shared" si="16"/>
        <v>7.1341202589554884</v>
      </c>
      <c r="E209" s="1">
        <f t="shared" si="16"/>
        <v>12.74624212710763</v>
      </c>
      <c r="F209" s="1">
        <f t="shared" si="16"/>
        <v>17.277485763405224</v>
      </c>
      <c r="G209" s="1">
        <f t="shared" si="16"/>
        <v>24.037750261156734</v>
      </c>
      <c r="H209" s="1">
        <f t="shared" si="16"/>
        <v>25.484806225312312</v>
      </c>
      <c r="I209" s="1">
        <f t="shared" si="16"/>
        <v>27.0967086902623</v>
      </c>
      <c r="J209" s="1">
        <f t="shared" si="16"/>
        <v>26.331409273626246</v>
      </c>
      <c r="K209" s="1">
        <f t="shared" si="16"/>
        <v>18.857603529637846</v>
      </c>
      <c r="L209" s="1">
        <f t="shared" si="16"/>
        <v>8.0781716633767306</v>
      </c>
      <c r="M209" s="1">
        <f t="shared" si="16"/>
        <v>6.3658013937847659</v>
      </c>
      <c r="N209" s="1">
        <f t="shared" si="16"/>
        <v>14.81198787106473</v>
      </c>
      <c r="O209">
        <f t="shared" si="14"/>
        <v>15.261130294906257</v>
      </c>
    </row>
    <row r="210" spans="1:15" x14ac:dyDescent="0.25">
      <c r="A210" s="1">
        <v>2015</v>
      </c>
      <c r="B210" s="1">
        <f t="shared" si="16"/>
        <v>4.8471194855986424</v>
      </c>
      <c r="C210" s="1">
        <f t="shared" si="16"/>
        <v>5.1744896577990982</v>
      </c>
      <c r="D210" s="1">
        <f t="shared" si="16"/>
        <v>6.0414043402386826</v>
      </c>
      <c r="E210" s="1">
        <f t="shared" si="16"/>
        <v>4.9583771798064227</v>
      </c>
      <c r="F210" s="1">
        <f t="shared" si="16"/>
        <v>11.537111771552748</v>
      </c>
      <c r="G210" s="1">
        <f t="shared" si="16"/>
        <v>24.369253698109151</v>
      </c>
      <c r="H210" s="1">
        <f t="shared" si="16"/>
        <v>26.485835842379959</v>
      </c>
      <c r="I210" s="1">
        <f t="shared" si="16"/>
        <v>27.635935907997847</v>
      </c>
      <c r="J210" s="1">
        <f t="shared" si="16"/>
        <v>27.782742841516654</v>
      </c>
      <c r="K210" s="1">
        <f t="shared" si="16"/>
        <v>19.354154750164597</v>
      </c>
      <c r="L210" s="1">
        <f t="shared" si="16"/>
        <v>8.8634567255922008</v>
      </c>
      <c r="M210" s="1">
        <f t="shared" si="16"/>
        <v>6.6613339277681849</v>
      </c>
      <c r="N210" s="1">
        <f t="shared" si="16"/>
        <v>14.086312575120825</v>
      </c>
      <c r="O210">
        <f t="shared" si="14"/>
        <v>14.475934677377014</v>
      </c>
    </row>
    <row r="211" spans="1:15" x14ac:dyDescent="0.25">
      <c r="A211" s="1">
        <v>2016</v>
      </c>
      <c r="B211" s="1">
        <f t="shared" si="16"/>
        <v>5.1559324040117556</v>
      </c>
      <c r="C211" s="1">
        <f t="shared" si="16"/>
        <v>4.9051348345035288</v>
      </c>
      <c r="D211" s="1">
        <f t="shared" si="16"/>
        <v>9.56936671869971</v>
      </c>
      <c r="E211" s="1">
        <f t="shared" si="16"/>
        <v>7.5988235886739766</v>
      </c>
      <c r="F211" s="1">
        <f t="shared" si="16"/>
        <v>18.672716808220791</v>
      </c>
      <c r="G211" s="1">
        <f t="shared" si="16"/>
        <v>25.566507472245927</v>
      </c>
      <c r="H211" s="1">
        <f t="shared" si="16"/>
        <v>28.275951243587887</v>
      </c>
      <c r="I211" s="1">
        <f t="shared" si="16"/>
        <v>28.309640008523473</v>
      </c>
      <c r="J211" s="1">
        <f t="shared" si="16"/>
        <v>27.981315893945023</v>
      </c>
      <c r="K211" s="1">
        <f t="shared" si="16"/>
        <v>16.373770409020064</v>
      </c>
      <c r="L211" s="1">
        <f t="shared" si="16"/>
        <v>9.1422190518256574</v>
      </c>
      <c r="M211" s="1">
        <f t="shared" si="16"/>
        <v>6.8951128847313603</v>
      </c>
      <c r="N211" s="1">
        <f t="shared" si="16"/>
        <v>15.685425209071731</v>
      </c>
      <c r="O211">
        <f t="shared" si="14"/>
        <v>15.703874276499098</v>
      </c>
    </row>
    <row r="212" spans="1:15" x14ac:dyDescent="0.25">
      <c r="A212" s="1">
        <v>2017</v>
      </c>
      <c r="B212" s="1">
        <f t="shared" si="16"/>
        <v>6.2149029913881266</v>
      </c>
      <c r="C212" s="1">
        <f t="shared" si="16"/>
        <v>4.0307750031119163</v>
      </c>
      <c r="D212" s="1">
        <f t="shared" si="16"/>
        <v>5.2635662800084058</v>
      </c>
      <c r="E212" s="1">
        <f t="shared" si="16"/>
        <v>8.345000923474748</v>
      </c>
      <c r="F212" s="1">
        <f t="shared" si="16"/>
        <v>18.80352078856545</v>
      </c>
      <c r="G212" s="1">
        <f t="shared" si="16"/>
        <v>26.370058936467601</v>
      </c>
      <c r="H212" s="1">
        <f t="shared" si="16"/>
        <v>27.533606668680495</v>
      </c>
      <c r="I212" s="1">
        <f t="shared" si="16"/>
        <v>28.04891216258228</v>
      </c>
      <c r="J212" s="1">
        <f t="shared" si="16"/>
        <v>27.365179579386151</v>
      </c>
      <c r="K212" s="1">
        <f t="shared" si="16"/>
        <v>12.665622321848659</v>
      </c>
      <c r="L212" s="1">
        <f t="shared" si="16"/>
        <v>7.210893092881105</v>
      </c>
      <c r="M212" s="1">
        <f t="shared" si="16"/>
        <v>7.3038614755554052</v>
      </c>
      <c r="N212" s="1">
        <f t="shared" si="16"/>
        <v>14.5602867614232</v>
      </c>
      <c r="O212">
        <f t="shared" si="14"/>
        <v>14.929658351995863</v>
      </c>
    </row>
    <row r="213" spans="1:15" x14ac:dyDescent="0.25">
      <c r="A213" s="1">
        <v>2018</v>
      </c>
      <c r="B213" s="1">
        <f t="shared" si="16"/>
        <v>4.6441861901666304</v>
      </c>
      <c r="C213" s="1">
        <f t="shared" si="16"/>
        <v>6.377194391539061</v>
      </c>
      <c r="D213" s="1">
        <f t="shared" si="16"/>
        <v>4.3800810457489989</v>
      </c>
      <c r="E213" s="1">
        <f t="shared" si="16"/>
        <v>7.6871365281227169</v>
      </c>
      <c r="F213" s="1">
        <f t="shared" si="16"/>
        <v>21.999839653764067</v>
      </c>
      <c r="G213" s="1">
        <f t="shared" si="16"/>
        <v>25.362784082606996</v>
      </c>
      <c r="H213" s="1">
        <f t="shared" si="16"/>
        <v>27.202930063564914</v>
      </c>
      <c r="I213" s="1">
        <f t="shared" si="16"/>
        <v>28.401090999204598</v>
      </c>
      <c r="J213" s="1">
        <f t="shared" si="16"/>
        <v>28.243491827839367</v>
      </c>
      <c r="K213" s="1">
        <f t="shared" si="16"/>
        <v>21.754436483940989</v>
      </c>
      <c r="L213" s="1">
        <f t="shared" si="16"/>
        <v>8.8408842551535116</v>
      </c>
      <c r="M213" s="1">
        <f t="shared" si="16"/>
        <v>7.3927332992847798</v>
      </c>
      <c r="N213" s="1">
        <f t="shared" si="16"/>
        <v>15.968325415242283</v>
      </c>
      <c r="O213">
        <f t="shared" si="14"/>
        <v>16.023899068411385</v>
      </c>
    </row>
    <row r="214" spans="1:15" x14ac:dyDescent="0.25">
      <c r="A214" s="1">
        <v>2019</v>
      </c>
      <c r="B214" s="1">
        <f t="shared" si="16"/>
        <v>5.1231730822416912</v>
      </c>
      <c r="C214" s="1">
        <f t="shared" si="16"/>
        <v>5.3573225828867006</v>
      </c>
      <c r="D214" s="1">
        <f t="shared" si="16"/>
        <v>6.573691696029913</v>
      </c>
      <c r="E214" s="1">
        <f t="shared" si="16"/>
        <v>7.6388914777031198</v>
      </c>
      <c r="F214" s="1">
        <f t="shared" si="16"/>
        <v>19.089116208529241</v>
      </c>
      <c r="G214" s="1">
        <f t="shared" si="16"/>
        <v>26.456320617417717</v>
      </c>
      <c r="H214" s="1">
        <f t="shared" si="16"/>
        <v>27.942216295287491</v>
      </c>
      <c r="I214" s="1">
        <f t="shared" si="16"/>
        <v>28.413888120312734</v>
      </c>
      <c r="J214" s="1">
        <f t="shared" si="16"/>
        <v>27.143736283128209</v>
      </c>
      <c r="K214" s="1">
        <f t="shared" si="16"/>
        <v>25.376961305273699</v>
      </c>
      <c r="L214" s="1">
        <f t="shared" si="16"/>
        <v>12.509675300060044</v>
      </c>
      <c r="M214" s="1">
        <f t="shared" si="16"/>
        <v>6.7098031765330166</v>
      </c>
      <c r="N214" s="1">
        <f t="shared" si="16"/>
        <v>16.576307352903946</v>
      </c>
      <c r="O214">
        <f t="shared" si="14"/>
        <v>16.527899678783633</v>
      </c>
    </row>
    <row r="215" spans="1:15" x14ac:dyDescent="0.25">
      <c r="A215" s="1">
        <v>2020</v>
      </c>
      <c r="B215" s="1">
        <f t="shared" si="16"/>
        <v>6.1158999141135473</v>
      </c>
      <c r="C215" s="1">
        <f t="shared" si="16"/>
        <v>5.6797688414704801</v>
      </c>
      <c r="D215" s="1">
        <f t="shared" si="16"/>
        <v>7.3293687069710822</v>
      </c>
      <c r="E215" s="1">
        <f t="shared" si="16"/>
        <v>8.7319845285364366</v>
      </c>
      <c r="F215" s="1">
        <f t="shared" si="16"/>
        <v>17.578878476422467</v>
      </c>
      <c r="G215" s="1">
        <f t="shared" si="16"/>
        <v>23.726844958827513</v>
      </c>
      <c r="H215" s="1">
        <f t="shared" si="16"/>
        <v>28.102285210663382</v>
      </c>
      <c r="I215" s="1">
        <f>(I129*I172)/100</f>
        <v>28.784049963203433</v>
      </c>
      <c r="J215" s="1">
        <f t="shared" si="16"/>
        <v>28.342319938051684</v>
      </c>
      <c r="K215" s="1">
        <f t="shared" si="16"/>
        <v>20.882243800001088</v>
      </c>
      <c r="L215" s="1">
        <f t="shared" si="16"/>
        <v>13.040442011262378</v>
      </c>
      <c r="M215" s="1">
        <f t="shared" si="16"/>
        <v>9.5297238904990351</v>
      </c>
      <c r="N215" s="1">
        <f t="shared" si="16"/>
        <v>16.880997277575194</v>
      </c>
      <c r="O215">
        <f>AVERAGE(B215:M215)</f>
        <v>16.486984186668543</v>
      </c>
    </row>
    <row r="217" spans="1:15" x14ac:dyDescent="0.25">
      <c r="A217" s="1"/>
      <c r="B217" s="9" t="s">
        <v>42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5" x14ac:dyDescent="0.25">
      <c r="A218" s="1"/>
      <c r="B218" s="2" t="s">
        <v>35</v>
      </c>
      <c r="C218" s="2" t="s">
        <v>14</v>
      </c>
      <c r="D218" s="2" t="s">
        <v>15</v>
      </c>
      <c r="E218" s="2" t="s">
        <v>16</v>
      </c>
      <c r="F218" s="2" t="s">
        <v>17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24</v>
      </c>
      <c r="N218" s="3" t="s">
        <v>36</v>
      </c>
    </row>
    <row r="219" spans="1:15" x14ac:dyDescent="0.25">
      <c r="A219" s="1">
        <v>1981</v>
      </c>
      <c r="B219">
        <v>980.3</v>
      </c>
      <c r="C219">
        <v>978.19999999999993</v>
      </c>
      <c r="D219">
        <v>975.90000000000009</v>
      </c>
      <c r="E219">
        <v>974.30000000000007</v>
      </c>
      <c r="F219">
        <v>974.59999999999991</v>
      </c>
      <c r="G219">
        <v>976</v>
      </c>
      <c r="H219">
        <v>976.59999999999991</v>
      </c>
      <c r="I219">
        <v>977</v>
      </c>
      <c r="J219">
        <v>977.4</v>
      </c>
      <c r="K219">
        <v>976.7</v>
      </c>
      <c r="L219">
        <v>979.09999999999991</v>
      </c>
      <c r="M219">
        <v>979.09999999999991</v>
      </c>
      <c r="N219">
        <v>977.09999999999991</v>
      </c>
      <c r="O219">
        <f>AVERAGE(B219:M219)</f>
        <v>977.1</v>
      </c>
    </row>
    <row r="220" spans="1:15" x14ac:dyDescent="0.25">
      <c r="A220" s="1">
        <v>1982</v>
      </c>
      <c r="B220">
        <v>978.40000000000009</v>
      </c>
      <c r="C220">
        <v>978.1</v>
      </c>
      <c r="D220">
        <v>975.69999999999993</v>
      </c>
      <c r="E220">
        <v>973.40000000000009</v>
      </c>
      <c r="F220">
        <v>974.80000000000007</v>
      </c>
      <c r="G220">
        <v>977</v>
      </c>
      <c r="H220">
        <v>977</v>
      </c>
      <c r="I220">
        <v>977.90000000000009</v>
      </c>
      <c r="J220">
        <v>977.90000000000009</v>
      </c>
      <c r="K220">
        <v>977.09999999999991</v>
      </c>
      <c r="L220">
        <v>979.2</v>
      </c>
      <c r="M220">
        <v>979.30000000000007</v>
      </c>
      <c r="N220">
        <v>977.09999999999991</v>
      </c>
      <c r="O220">
        <f t="shared" ref="O220:O257" si="17">AVERAGE(B220:M220)</f>
        <v>977.15</v>
      </c>
    </row>
    <row r="221" spans="1:15" x14ac:dyDescent="0.25">
      <c r="A221" s="1">
        <v>1983</v>
      </c>
      <c r="B221">
        <v>983.6</v>
      </c>
      <c r="C221">
        <v>978.9</v>
      </c>
      <c r="D221">
        <v>978</v>
      </c>
      <c r="E221">
        <v>975.3</v>
      </c>
      <c r="F221">
        <v>973.7</v>
      </c>
      <c r="G221">
        <v>976</v>
      </c>
      <c r="H221">
        <v>976.7</v>
      </c>
      <c r="I221">
        <v>977.90000000000009</v>
      </c>
      <c r="J221">
        <v>977.4</v>
      </c>
      <c r="K221">
        <v>977.69999999999993</v>
      </c>
      <c r="L221">
        <v>979.2</v>
      </c>
      <c r="M221">
        <v>979</v>
      </c>
      <c r="N221">
        <v>977.8</v>
      </c>
      <c r="O221">
        <f t="shared" si="17"/>
        <v>977.78333333333342</v>
      </c>
    </row>
    <row r="222" spans="1:15" x14ac:dyDescent="0.25">
      <c r="A222" s="1">
        <v>1984</v>
      </c>
      <c r="B222">
        <v>980.1</v>
      </c>
      <c r="C222">
        <v>977</v>
      </c>
      <c r="D222">
        <v>973.8</v>
      </c>
      <c r="E222">
        <v>973.19999999999993</v>
      </c>
      <c r="F222">
        <v>973.40000000000009</v>
      </c>
      <c r="G222">
        <v>975.3</v>
      </c>
      <c r="H222">
        <v>976.1</v>
      </c>
      <c r="I222">
        <v>976.80000000000007</v>
      </c>
      <c r="J222">
        <v>976.5</v>
      </c>
      <c r="K222">
        <v>976.3</v>
      </c>
      <c r="L222">
        <v>977.6</v>
      </c>
      <c r="M222">
        <v>979</v>
      </c>
      <c r="N222">
        <v>976.3</v>
      </c>
      <c r="O222">
        <f t="shared" si="17"/>
        <v>976.25833333333333</v>
      </c>
    </row>
    <row r="223" spans="1:15" x14ac:dyDescent="0.25">
      <c r="A223" s="1">
        <v>1985</v>
      </c>
      <c r="B223">
        <v>977.2</v>
      </c>
      <c r="C223">
        <v>979.9</v>
      </c>
      <c r="D223">
        <v>974.09999999999991</v>
      </c>
      <c r="E223">
        <v>974.80000000000007</v>
      </c>
      <c r="F223">
        <v>973.40000000000009</v>
      </c>
      <c r="G223">
        <v>976.7</v>
      </c>
      <c r="H223">
        <v>977.6</v>
      </c>
      <c r="I223">
        <v>977.5</v>
      </c>
      <c r="J223">
        <v>976.9</v>
      </c>
      <c r="K223">
        <v>977.2</v>
      </c>
      <c r="L223">
        <v>977.69999999999993</v>
      </c>
      <c r="M223">
        <v>978.9</v>
      </c>
      <c r="N223">
        <v>976.80000000000007</v>
      </c>
      <c r="O223">
        <f t="shared" si="17"/>
        <v>976.82500000000016</v>
      </c>
    </row>
    <row r="224" spans="1:15" x14ac:dyDescent="0.25">
      <c r="A224" s="1">
        <v>1986</v>
      </c>
      <c r="B224">
        <v>979.5</v>
      </c>
      <c r="C224">
        <v>976.5</v>
      </c>
      <c r="D224">
        <v>975</v>
      </c>
      <c r="E224">
        <v>973</v>
      </c>
      <c r="F224">
        <v>974.59999999999991</v>
      </c>
      <c r="G224">
        <v>975.19999999999993</v>
      </c>
      <c r="H224">
        <v>978</v>
      </c>
      <c r="I224">
        <v>977.6</v>
      </c>
      <c r="J224">
        <v>978.1</v>
      </c>
      <c r="K224">
        <v>977.90000000000009</v>
      </c>
      <c r="L224">
        <v>978.1</v>
      </c>
      <c r="M224">
        <v>981.4</v>
      </c>
      <c r="N224">
        <v>977.09999999999991</v>
      </c>
      <c r="O224">
        <f t="shared" si="17"/>
        <v>977.07499999999993</v>
      </c>
    </row>
    <row r="225" spans="1:15" x14ac:dyDescent="0.25">
      <c r="A225" s="1">
        <v>1987</v>
      </c>
      <c r="B225">
        <v>980.5</v>
      </c>
      <c r="C225">
        <v>978.19999999999993</v>
      </c>
      <c r="D225">
        <v>975.6</v>
      </c>
      <c r="E225">
        <v>976.4</v>
      </c>
      <c r="F225">
        <v>974.2</v>
      </c>
      <c r="G225">
        <v>977.09999999999991</v>
      </c>
      <c r="H225">
        <v>976.5</v>
      </c>
      <c r="I225">
        <v>977.09999999999991</v>
      </c>
      <c r="J225">
        <v>977</v>
      </c>
      <c r="K225">
        <v>977</v>
      </c>
      <c r="L225">
        <v>978.19999999999993</v>
      </c>
      <c r="M225">
        <v>980.1</v>
      </c>
      <c r="N225">
        <v>977.30000000000007</v>
      </c>
      <c r="O225">
        <f t="shared" si="17"/>
        <v>977.32500000000016</v>
      </c>
    </row>
    <row r="226" spans="1:15" x14ac:dyDescent="0.25">
      <c r="A226" s="1">
        <v>1988</v>
      </c>
      <c r="B226">
        <v>979.59999999999991</v>
      </c>
      <c r="C226">
        <v>977.30000000000007</v>
      </c>
      <c r="D226">
        <v>976.3</v>
      </c>
      <c r="E226">
        <v>973.1</v>
      </c>
      <c r="F226">
        <v>974.9</v>
      </c>
      <c r="G226">
        <v>975.5</v>
      </c>
      <c r="H226">
        <v>977</v>
      </c>
      <c r="I226">
        <v>976.9</v>
      </c>
      <c r="J226">
        <v>976.80000000000007</v>
      </c>
      <c r="K226">
        <v>977.30000000000007</v>
      </c>
      <c r="L226">
        <v>978.8</v>
      </c>
      <c r="M226">
        <v>978.7</v>
      </c>
      <c r="N226">
        <v>976.9</v>
      </c>
      <c r="O226">
        <f t="shared" si="17"/>
        <v>976.84999999999991</v>
      </c>
    </row>
    <row r="227" spans="1:15" x14ac:dyDescent="0.25">
      <c r="A227" s="1">
        <v>1989</v>
      </c>
      <c r="B227">
        <v>982.4</v>
      </c>
      <c r="C227">
        <v>981.1</v>
      </c>
      <c r="D227">
        <v>975.90000000000009</v>
      </c>
      <c r="E227">
        <v>973.3</v>
      </c>
      <c r="F227">
        <v>975.40000000000009</v>
      </c>
      <c r="G227">
        <v>976</v>
      </c>
      <c r="H227">
        <v>977.5</v>
      </c>
      <c r="I227">
        <v>977.30000000000007</v>
      </c>
      <c r="J227">
        <v>976</v>
      </c>
      <c r="K227">
        <v>977.30000000000007</v>
      </c>
      <c r="L227">
        <v>977.90000000000009</v>
      </c>
      <c r="M227">
        <v>979.80000000000007</v>
      </c>
      <c r="N227">
        <v>977.5</v>
      </c>
      <c r="O227">
        <f t="shared" si="17"/>
        <v>977.49166666666667</v>
      </c>
    </row>
    <row r="228" spans="1:15" x14ac:dyDescent="0.25">
      <c r="A228" s="1">
        <v>1990</v>
      </c>
      <c r="B228">
        <v>978.6</v>
      </c>
      <c r="C228">
        <v>980</v>
      </c>
      <c r="D228">
        <v>979.09999999999991</v>
      </c>
      <c r="E228">
        <v>972.90000000000009</v>
      </c>
      <c r="F228">
        <v>974.59999999999991</v>
      </c>
      <c r="G228">
        <v>975.8</v>
      </c>
      <c r="H228">
        <v>977.2</v>
      </c>
      <c r="I228">
        <v>978</v>
      </c>
      <c r="J228">
        <v>976.80000000000007</v>
      </c>
      <c r="K228">
        <v>976.80000000000007</v>
      </c>
      <c r="L228">
        <v>976.4</v>
      </c>
      <c r="M228">
        <v>977.2</v>
      </c>
      <c r="N228">
        <v>976.9</v>
      </c>
      <c r="O228">
        <f t="shared" si="17"/>
        <v>976.94999999999993</v>
      </c>
    </row>
    <row r="229" spans="1:15" x14ac:dyDescent="0.25">
      <c r="A229" s="1">
        <v>1991</v>
      </c>
      <c r="B229">
        <v>979.9</v>
      </c>
      <c r="C229">
        <v>977.2</v>
      </c>
      <c r="D229">
        <v>975.1</v>
      </c>
      <c r="E229">
        <v>973.40000000000009</v>
      </c>
      <c r="F229">
        <v>974.7</v>
      </c>
      <c r="G229">
        <v>975.40000000000009</v>
      </c>
      <c r="H229">
        <v>977.6</v>
      </c>
      <c r="I229">
        <v>978.8</v>
      </c>
      <c r="J229">
        <v>977.5</v>
      </c>
      <c r="K229">
        <v>976.59999999999991</v>
      </c>
      <c r="L229">
        <v>978.1</v>
      </c>
      <c r="M229">
        <v>980.40000000000009</v>
      </c>
      <c r="N229">
        <v>977.09999999999991</v>
      </c>
      <c r="O229">
        <f t="shared" si="17"/>
        <v>977.05833333333351</v>
      </c>
    </row>
    <row r="230" spans="1:15" x14ac:dyDescent="0.25">
      <c r="A230" s="1">
        <v>1992</v>
      </c>
      <c r="B230">
        <v>980.8</v>
      </c>
      <c r="C230">
        <v>981.3</v>
      </c>
      <c r="D230">
        <v>975.40000000000009</v>
      </c>
      <c r="E230">
        <v>974.30000000000007</v>
      </c>
      <c r="F230">
        <v>973.9</v>
      </c>
      <c r="G230">
        <v>975.6</v>
      </c>
      <c r="H230">
        <v>977.8</v>
      </c>
      <c r="I230">
        <v>978.3</v>
      </c>
      <c r="J230">
        <v>977.09999999999991</v>
      </c>
      <c r="K230">
        <v>976.7</v>
      </c>
      <c r="L230">
        <v>978.5</v>
      </c>
      <c r="M230">
        <v>979.7</v>
      </c>
      <c r="N230">
        <v>977.4</v>
      </c>
      <c r="O230">
        <f t="shared" si="17"/>
        <v>977.45000000000016</v>
      </c>
    </row>
    <row r="231" spans="1:15" x14ac:dyDescent="0.25">
      <c r="A231" s="1">
        <v>1993</v>
      </c>
      <c r="B231">
        <v>981.7</v>
      </c>
      <c r="C231">
        <v>978.9</v>
      </c>
      <c r="D231">
        <v>976.3</v>
      </c>
      <c r="E231">
        <v>973.40000000000009</v>
      </c>
      <c r="F231">
        <v>973.6</v>
      </c>
      <c r="G231">
        <v>976.3</v>
      </c>
      <c r="H231">
        <v>976.9</v>
      </c>
      <c r="I231">
        <v>978</v>
      </c>
      <c r="J231">
        <v>977.09999999999991</v>
      </c>
      <c r="K231">
        <v>976.5</v>
      </c>
      <c r="L231">
        <v>976</v>
      </c>
      <c r="M231">
        <v>979</v>
      </c>
      <c r="N231">
        <v>977</v>
      </c>
      <c r="O231">
        <f t="shared" si="17"/>
        <v>976.97499999999991</v>
      </c>
    </row>
    <row r="232" spans="1:15" x14ac:dyDescent="0.25">
      <c r="A232" s="1">
        <v>1994</v>
      </c>
      <c r="B232">
        <v>978.5</v>
      </c>
      <c r="C232">
        <v>978.8</v>
      </c>
      <c r="D232">
        <v>975.8</v>
      </c>
      <c r="E232">
        <v>973.19999999999993</v>
      </c>
      <c r="F232">
        <v>974.59999999999991</v>
      </c>
      <c r="G232">
        <v>975.8</v>
      </c>
      <c r="H232">
        <v>977.2</v>
      </c>
      <c r="I232">
        <v>977.90000000000009</v>
      </c>
      <c r="J232">
        <v>978.1</v>
      </c>
      <c r="K232">
        <v>976.7</v>
      </c>
      <c r="L232">
        <v>979.09999999999991</v>
      </c>
      <c r="M232">
        <v>981.59999999999991</v>
      </c>
      <c r="N232">
        <v>977.30000000000007</v>
      </c>
      <c r="O232">
        <f t="shared" si="17"/>
        <v>977.27500000000009</v>
      </c>
    </row>
    <row r="233" spans="1:15" x14ac:dyDescent="0.25">
      <c r="A233" s="1">
        <v>1995</v>
      </c>
      <c r="B233">
        <v>981</v>
      </c>
      <c r="C233">
        <v>979.9</v>
      </c>
      <c r="D233">
        <v>975.1</v>
      </c>
      <c r="E233">
        <v>972.90000000000009</v>
      </c>
      <c r="F233">
        <v>974.2</v>
      </c>
      <c r="G233">
        <v>975.5</v>
      </c>
      <c r="H233">
        <v>975.69999999999993</v>
      </c>
      <c r="I233">
        <v>977.5</v>
      </c>
      <c r="J233">
        <v>977.69999999999993</v>
      </c>
      <c r="K233">
        <v>976.59999999999991</v>
      </c>
      <c r="L233">
        <v>978.9</v>
      </c>
      <c r="M233">
        <v>979.80000000000007</v>
      </c>
      <c r="N233">
        <v>977.09999999999991</v>
      </c>
      <c r="O233">
        <f t="shared" si="17"/>
        <v>977.06666666666661</v>
      </c>
    </row>
    <row r="234" spans="1:15" x14ac:dyDescent="0.25">
      <c r="A234" s="1">
        <v>1996</v>
      </c>
      <c r="B234">
        <v>977.69999999999993</v>
      </c>
      <c r="C234">
        <v>976.2</v>
      </c>
      <c r="D234">
        <v>974.4</v>
      </c>
      <c r="E234">
        <v>973.5</v>
      </c>
      <c r="F234">
        <v>974</v>
      </c>
      <c r="G234">
        <v>975.8</v>
      </c>
      <c r="H234">
        <v>977</v>
      </c>
      <c r="I234">
        <v>977.6</v>
      </c>
      <c r="J234">
        <v>976.80000000000007</v>
      </c>
      <c r="K234">
        <v>976.9</v>
      </c>
      <c r="L234">
        <v>978.6</v>
      </c>
      <c r="M234">
        <v>978.9</v>
      </c>
      <c r="N234">
        <v>976.5</v>
      </c>
      <c r="O234">
        <f t="shared" si="17"/>
        <v>976.44999999999993</v>
      </c>
    </row>
    <row r="235" spans="1:15" x14ac:dyDescent="0.25">
      <c r="A235" s="1">
        <v>1997</v>
      </c>
      <c r="B235">
        <v>979</v>
      </c>
      <c r="C235">
        <v>981.1</v>
      </c>
      <c r="D235">
        <v>976.3</v>
      </c>
      <c r="E235">
        <v>975</v>
      </c>
      <c r="F235">
        <v>976.1</v>
      </c>
      <c r="G235">
        <v>976.1</v>
      </c>
      <c r="H235">
        <v>977.5</v>
      </c>
      <c r="I235">
        <v>978.40000000000009</v>
      </c>
      <c r="J235">
        <v>977.2</v>
      </c>
      <c r="K235">
        <v>975.90000000000009</v>
      </c>
      <c r="L235">
        <v>977.09999999999991</v>
      </c>
      <c r="M235">
        <v>979.7</v>
      </c>
      <c r="N235">
        <v>977.4</v>
      </c>
      <c r="O235">
        <f t="shared" si="17"/>
        <v>977.45000000000016</v>
      </c>
    </row>
    <row r="236" spans="1:15" x14ac:dyDescent="0.25">
      <c r="A236" s="1">
        <v>1998</v>
      </c>
      <c r="B236">
        <v>980.19999999999993</v>
      </c>
      <c r="C236">
        <v>980.3</v>
      </c>
      <c r="D236">
        <v>977.69999999999993</v>
      </c>
      <c r="E236">
        <v>973.3</v>
      </c>
      <c r="F236">
        <v>974</v>
      </c>
      <c r="G236">
        <v>976.2</v>
      </c>
      <c r="H236">
        <v>976.2</v>
      </c>
      <c r="I236">
        <v>976.80000000000007</v>
      </c>
      <c r="J236">
        <v>977.4</v>
      </c>
      <c r="K236">
        <v>976.9</v>
      </c>
      <c r="L236">
        <v>977.30000000000007</v>
      </c>
      <c r="M236">
        <v>979.5</v>
      </c>
      <c r="N236">
        <v>977.09999999999991</v>
      </c>
      <c r="O236">
        <f t="shared" si="17"/>
        <v>977.15</v>
      </c>
    </row>
    <row r="237" spans="1:15" x14ac:dyDescent="0.25">
      <c r="A237" s="1">
        <v>1999</v>
      </c>
      <c r="B237">
        <v>978.19999999999993</v>
      </c>
      <c r="C237">
        <v>976.2</v>
      </c>
      <c r="D237">
        <v>973.5</v>
      </c>
      <c r="E237">
        <v>974.4</v>
      </c>
      <c r="F237">
        <v>974.5</v>
      </c>
      <c r="G237">
        <v>975.1</v>
      </c>
      <c r="H237">
        <v>976.9</v>
      </c>
      <c r="I237">
        <v>977.69999999999993</v>
      </c>
      <c r="J237">
        <v>976.80000000000007</v>
      </c>
      <c r="K237">
        <v>977.09999999999991</v>
      </c>
      <c r="L237">
        <v>977.90000000000009</v>
      </c>
      <c r="M237">
        <v>979.59999999999991</v>
      </c>
      <c r="N237">
        <v>976.5</v>
      </c>
      <c r="O237">
        <f t="shared" si="17"/>
        <v>976.49166666666667</v>
      </c>
    </row>
    <row r="238" spans="1:15" x14ac:dyDescent="0.25">
      <c r="A238" s="1">
        <v>2000</v>
      </c>
      <c r="B238">
        <v>978.19999999999993</v>
      </c>
      <c r="C238">
        <v>980.3</v>
      </c>
      <c r="D238">
        <v>976.2</v>
      </c>
      <c r="E238">
        <v>972.5</v>
      </c>
      <c r="F238">
        <v>973.9</v>
      </c>
      <c r="G238">
        <v>975.5</v>
      </c>
      <c r="H238">
        <v>976.1</v>
      </c>
      <c r="I238">
        <v>977.5</v>
      </c>
      <c r="J238">
        <v>976.2</v>
      </c>
      <c r="K238">
        <v>977.09999999999991</v>
      </c>
      <c r="L238">
        <v>977.30000000000007</v>
      </c>
      <c r="M238">
        <v>980.19999999999993</v>
      </c>
      <c r="N238">
        <v>976.7</v>
      </c>
      <c r="O238">
        <f t="shared" si="17"/>
        <v>976.75</v>
      </c>
    </row>
    <row r="239" spans="1:15" x14ac:dyDescent="0.25">
      <c r="A239" s="1">
        <v>2001</v>
      </c>
      <c r="B239">
        <v>980.5</v>
      </c>
      <c r="C239">
        <v>978.6</v>
      </c>
      <c r="D239">
        <v>975.8</v>
      </c>
      <c r="E239">
        <v>973.3</v>
      </c>
      <c r="F239">
        <v>974.30000000000007</v>
      </c>
      <c r="G239">
        <v>975.8</v>
      </c>
      <c r="H239">
        <v>976.80000000000007</v>
      </c>
      <c r="I239">
        <v>978.3</v>
      </c>
      <c r="J239">
        <v>976.9</v>
      </c>
      <c r="K239">
        <v>977.6</v>
      </c>
      <c r="L239">
        <v>978.5</v>
      </c>
      <c r="M239">
        <v>979</v>
      </c>
      <c r="N239">
        <v>977.09999999999991</v>
      </c>
      <c r="O239">
        <f t="shared" si="17"/>
        <v>977.11666666666679</v>
      </c>
    </row>
    <row r="240" spans="1:15" x14ac:dyDescent="0.25">
      <c r="A240" s="1">
        <v>2002</v>
      </c>
      <c r="B240">
        <v>981.80000000000007</v>
      </c>
      <c r="C240">
        <v>979</v>
      </c>
      <c r="D240">
        <v>975.5</v>
      </c>
      <c r="E240">
        <v>971.80000000000007</v>
      </c>
      <c r="F240">
        <v>974</v>
      </c>
      <c r="G240">
        <v>975.6</v>
      </c>
      <c r="H240">
        <v>977.2</v>
      </c>
      <c r="I240">
        <v>977.8</v>
      </c>
      <c r="J240">
        <v>977.09999999999991</v>
      </c>
      <c r="K240">
        <v>976.5</v>
      </c>
      <c r="L240">
        <v>978.5</v>
      </c>
      <c r="M240">
        <v>981</v>
      </c>
      <c r="N240">
        <v>977.09999999999991</v>
      </c>
      <c r="O240">
        <f t="shared" si="17"/>
        <v>977.15000000000009</v>
      </c>
    </row>
    <row r="241" spans="1:15" x14ac:dyDescent="0.25">
      <c r="A241" s="1">
        <v>2003</v>
      </c>
      <c r="B241">
        <v>980.5</v>
      </c>
      <c r="C241">
        <v>977.5</v>
      </c>
      <c r="D241">
        <v>976.4</v>
      </c>
      <c r="E241">
        <v>973.8</v>
      </c>
      <c r="F241">
        <v>975</v>
      </c>
      <c r="G241">
        <v>975.8</v>
      </c>
      <c r="H241">
        <v>977.5</v>
      </c>
      <c r="I241">
        <v>978</v>
      </c>
      <c r="J241">
        <v>977.8</v>
      </c>
      <c r="K241">
        <v>976.1</v>
      </c>
      <c r="L241">
        <v>977.4</v>
      </c>
      <c r="M241">
        <v>979.7</v>
      </c>
      <c r="N241">
        <v>977.09999999999991</v>
      </c>
      <c r="O241">
        <f t="shared" si="17"/>
        <v>977.125</v>
      </c>
    </row>
    <row r="242" spans="1:15" x14ac:dyDescent="0.25">
      <c r="A242" s="1">
        <v>2004</v>
      </c>
      <c r="B242">
        <v>978.40000000000009</v>
      </c>
      <c r="C242">
        <v>979.5</v>
      </c>
      <c r="D242">
        <v>976.9</v>
      </c>
      <c r="E242">
        <v>973.6</v>
      </c>
      <c r="F242">
        <v>974.4</v>
      </c>
      <c r="G242">
        <v>976.80000000000007</v>
      </c>
      <c r="H242">
        <v>976.9</v>
      </c>
      <c r="I242">
        <v>978</v>
      </c>
      <c r="J242">
        <v>976.59999999999991</v>
      </c>
      <c r="K242">
        <v>976.5</v>
      </c>
      <c r="L242">
        <v>977.5</v>
      </c>
      <c r="M242">
        <v>978.5</v>
      </c>
      <c r="N242">
        <v>977</v>
      </c>
      <c r="O242">
        <f t="shared" si="17"/>
        <v>976.9666666666667</v>
      </c>
    </row>
    <row r="243" spans="1:15" x14ac:dyDescent="0.25">
      <c r="A243" s="1">
        <v>2005</v>
      </c>
      <c r="B243">
        <v>980.5</v>
      </c>
      <c r="C243">
        <v>975.6</v>
      </c>
      <c r="D243">
        <v>975.69999999999993</v>
      </c>
      <c r="E243">
        <v>973.8</v>
      </c>
      <c r="F243">
        <v>975.3</v>
      </c>
      <c r="G243">
        <v>975.5</v>
      </c>
      <c r="H243">
        <v>977.5</v>
      </c>
      <c r="I243">
        <v>977.8</v>
      </c>
      <c r="J243">
        <v>977.4</v>
      </c>
      <c r="K243">
        <v>977.2</v>
      </c>
      <c r="L243">
        <v>977.90000000000009</v>
      </c>
      <c r="M243">
        <v>977.5</v>
      </c>
      <c r="N243">
        <v>976.80000000000007</v>
      </c>
      <c r="O243">
        <f t="shared" si="17"/>
        <v>976.80833333333339</v>
      </c>
    </row>
    <row r="244" spans="1:15" x14ac:dyDescent="0.25">
      <c r="A244" s="1">
        <v>2006</v>
      </c>
      <c r="B244">
        <v>976.9</v>
      </c>
      <c r="C244">
        <v>975.40000000000009</v>
      </c>
      <c r="D244">
        <v>975.8</v>
      </c>
      <c r="E244">
        <v>974.4</v>
      </c>
      <c r="F244">
        <v>974.80000000000007</v>
      </c>
      <c r="G244">
        <v>975.5</v>
      </c>
      <c r="H244">
        <v>976.5</v>
      </c>
      <c r="I244">
        <v>977.4</v>
      </c>
      <c r="J244">
        <v>977.5</v>
      </c>
      <c r="K244">
        <v>976.5</v>
      </c>
      <c r="L244">
        <v>978.8</v>
      </c>
      <c r="M244">
        <v>981.1</v>
      </c>
      <c r="N244">
        <v>976.7</v>
      </c>
      <c r="O244">
        <f t="shared" si="17"/>
        <v>976.7166666666667</v>
      </c>
    </row>
    <row r="245" spans="1:15" x14ac:dyDescent="0.25">
      <c r="A245" s="1">
        <v>2007</v>
      </c>
      <c r="B245">
        <v>982.09999999999991</v>
      </c>
      <c r="C245">
        <v>978.1</v>
      </c>
      <c r="D245">
        <v>975.69999999999993</v>
      </c>
      <c r="E245">
        <v>973.1</v>
      </c>
      <c r="F245">
        <v>973.9</v>
      </c>
      <c r="G245">
        <v>975.5</v>
      </c>
      <c r="H245">
        <v>976.59999999999991</v>
      </c>
      <c r="I245">
        <v>977.5</v>
      </c>
      <c r="J245">
        <v>977.90000000000009</v>
      </c>
      <c r="K245">
        <v>976.7</v>
      </c>
      <c r="L245">
        <v>976.9</v>
      </c>
      <c r="M245">
        <v>978.9</v>
      </c>
      <c r="N245">
        <v>976.9</v>
      </c>
      <c r="O245">
        <f t="shared" si="17"/>
        <v>976.9083333333333</v>
      </c>
    </row>
    <row r="246" spans="1:15" x14ac:dyDescent="0.25">
      <c r="A246" s="1">
        <v>2008</v>
      </c>
      <c r="B246">
        <v>979.7</v>
      </c>
      <c r="C246">
        <v>980.19999999999993</v>
      </c>
      <c r="D246">
        <v>974.5</v>
      </c>
      <c r="E246">
        <v>973.8</v>
      </c>
      <c r="F246">
        <v>974.09999999999991</v>
      </c>
      <c r="G246">
        <v>975.40000000000009</v>
      </c>
      <c r="H246">
        <v>977.09999999999991</v>
      </c>
      <c r="I246">
        <v>976.9</v>
      </c>
      <c r="J246">
        <v>977.69999999999993</v>
      </c>
      <c r="K246">
        <v>977.5</v>
      </c>
      <c r="L246">
        <v>977.90000000000009</v>
      </c>
      <c r="M246">
        <v>977.90000000000009</v>
      </c>
      <c r="N246">
        <v>976.9</v>
      </c>
      <c r="O246">
        <f t="shared" si="17"/>
        <v>976.89166666666654</v>
      </c>
    </row>
    <row r="247" spans="1:15" x14ac:dyDescent="0.25">
      <c r="A247" s="1">
        <v>2009</v>
      </c>
      <c r="B247">
        <v>978</v>
      </c>
      <c r="C247">
        <v>976.5</v>
      </c>
      <c r="D247">
        <v>975.40000000000009</v>
      </c>
      <c r="E247">
        <v>973.5</v>
      </c>
      <c r="F247">
        <v>974.59999999999991</v>
      </c>
      <c r="G247">
        <v>975.8</v>
      </c>
      <c r="H247">
        <v>977.09999999999991</v>
      </c>
      <c r="I247">
        <v>977.4</v>
      </c>
      <c r="J247">
        <v>977.69999999999993</v>
      </c>
      <c r="K247">
        <v>976.1</v>
      </c>
      <c r="L247">
        <v>977.8</v>
      </c>
      <c r="M247">
        <v>979.5</v>
      </c>
      <c r="N247">
        <v>976.59999999999991</v>
      </c>
      <c r="O247">
        <f t="shared" si="17"/>
        <v>976.61666666666667</v>
      </c>
    </row>
    <row r="248" spans="1:15" x14ac:dyDescent="0.25">
      <c r="A248" s="1">
        <v>2010</v>
      </c>
      <c r="B248">
        <v>979.30000000000007</v>
      </c>
      <c r="C248">
        <v>977</v>
      </c>
      <c r="D248">
        <v>977.30000000000007</v>
      </c>
      <c r="E248">
        <v>973.9</v>
      </c>
      <c r="F248">
        <v>973.7</v>
      </c>
      <c r="G248">
        <v>976.3</v>
      </c>
      <c r="H248">
        <v>977</v>
      </c>
      <c r="I248">
        <v>977.8</v>
      </c>
      <c r="J248">
        <v>977.5</v>
      </c>
      <c r="K248">
        <v>976.5</v>
      </c>
      <c r="L248">
        <v>976.7</v>
      </c>
      <c r="M248">
        <v>978.5</v>
      </c>
      <c r="N248">
        <v>976.80000000000007</v>
      </c>
      <c r="O248">
        <f t="shared" si="17"/>
        <v>976.79166666666686</v>
      </c>
    </row>
    <row r="249" spans="1:15" x14ac:dyDescent="0.25">
      <c r="A249" s="1">
        <v>2011</v>
      </c>
      <c r="B249">
        <v>979.2</v>
      </c>
      <c r="C249">
        <v>976.1</v>
      </c>
      <c r="D249">
        <v>975.8</v>
      </c>
      <c r="E249">
        <v>973.8</v>
      </c>
      <c r="F249">
        <v>974.4</v>
      </c>
      <c r="G249">
        <v>975.5</v>
      </c>
      <c r="H249">
        <v>976.5</v>
      </c>
      <c r="I249">
        <v>977.4</v>
      </c>
      <c r="J249">
        <v>978.3</v>
      </c>
      <c r="K249">
        <v>976.4</v>
      </c>
      <c r="L249">
        <v>978.6</v>
      </c>
      <c r="M249">
        <v>980.5</v>
      </c>
      <c r="N249">
        <v>976.9</v>
      </c>
      <c r="O249">
        <f t="shared" si="17"/>
        <v>976.875</v>
      </c>
    </row>
    <row r="250" spans="1:15" x14ac:dyDescent="0.25">
      <c r="A250" s="1">
        <v>2012</v>
      </c>
      <c r="B250">
        <v>980.1</v>
      </c>
      <c r="C250">
        <v>975.8</v>
      </c>
      <c r="D250">
        <v>977.30000000000007</v>
      </c>
      <c r="E250">
        <v>973.1</v>
      </c>
      <c r="F250">
        <v>975.1</v>
      </c>
      <c r="G250">
        <v>976.80000000000007</v>
      </c>
      <c r="H250">
        <v>977.5</v>
      </c>
      <c r="I250">
        <v>978.7</v>
      </c>
      <c r="J250">
        <v>979.09999999999991</v>
      </c>
      <c r="K250">
        <v>976.9</v>
      </c>
      <c r="L250">
        <v>977.69999999999993</v>
      </c>
      <c r="M250">
        <v>979.59999999999991</v>
      </c>
      <c r="N250">
        <v>977.30000000000007</v>
      </c>
      <c r="O250">
        <f t="shared" si="17"/>
        <v>977.30833333333339</v>
      </c>
    </row>
    <row r="251" spans="1:15" x14ac:dyDescent="0.25">
      <c r="A251" s="1">
        <v>2013</v>
      </c>
      <c r="B251">
        <v>979.80000000000007</v>
      </c>
      <c r="C251">
        <v>977.2</v>
      </c>
      <c r="D251">
        <v>974.80000000000007</v>
      </c>
      <c r="E251">
        <v>974.9</v>
      </c>
      <c r="F251">
        <v>975.1</v>
      </c>
      <c r="G251">
        <v>975.8</v>
      </c>
      <c r="H251">
        <v>977.30000000000007</v>
      </c>
      <c r="I251">
        <v>977.69999999999993</v>
      </c>
      <c r="J251">
        <v>978.19999999999993</v>
      </c>
      <c r="K251">
        <v>977.8</v>
      </c>
      <c r="L251">
        <v>977.09999999999991</v>
      </c>
      <c r="M251">
        <v>979.80000000000007</v>
      </c>
      <c r="N251">
        <v>977.09999999999991</v>
      </c>
      <c r="O251">
        <f t="shared" si="17"/>
        <v>977.125</v>
      </c>
    </row>
    <row r="252" spans="1:15" x14ac:dyDescent="0.25">
      <c r="A252" s="1">
        <v>2014</v>
      </c>
      <c r="B252">
        <v>979.59999999999991</v>
      </c>
      <c r="C252">
        <v>978.1</v>
      </c>
      <c r="D252">
        <v>975.69999999999993</v>
      </c>
      <c r="E252">
        <v>974.59999999999991</v>
      </c>
      <c r="F252">
        <v>975.1</v>
      </c>
      <c r="G252">
        <v>975.6</v>
      </c>
      <c r="H252">
        <v>977.8</v>
      </c>
      <c r="I252">
        <v>978.19999999999993</v>
      </c>
      <c r="J252">
        <v>978.19999999999993</v>
      </c>
      <c r="K252">
        <v>977.5</v>
      </c>
      <c r="L252">
        <v>978.5</v>
      </c>
      <c r="M252">
        <v>980.5</v>
      </c>
      <c r="N252">
        <v>977.4</v>
      </c>
      <c r="O252">
        <f t="shared" si="17"/>
        <v>977.44999999999993</v>
      </c>
    </row>
    <row r="253" spans="1:15" x14ac:dyDescent="0.25">
      <c r="A253" s="1">
        <v>2015</v>
      </c>
      <c r="B253">
        <v>982.4</v>
      </c>
      <c r="C253">
        <v>977.4</v>
      </c>
      <c r="D253">
        <v>976.2</v>
      </c>
      <c r="E253">
        <v>977.2</v>
      </c>
      <c r="F253">
        <v>975.19999999999993</v>
      </c>
      <c r="G253">
        <v>976.3</v>
      </c>
      <c r="H253">
        <v>977.4</v>
      </c>
      <c r="I253">
        <v>978.40000000000009</v>
      </c>
      <c r="J253">
        <v>978.19999999999993</v>
      </c>
      <c r="K253">
        <v>977.5</v>
      </c>
      <c r="L253">
        <v>979.30000000000007</v>
      </c>
      <c r="M253">
        <v>984</v>
      </c>
      <c r="N253">
        <v>978.3</v>
      </c>
      <c r="O253">
        <f t="shared" si="17"/>
        <v>978.29166666666663</v>
      </c>
    </row>
    <row r="254" spans="1:15" x14ac:dyDescent="0.25">
      <c r="A254" s="1">
        <v>2016</v>
      </c>
      <c r="B254">
        <v>982.5</v>
      </c>
      <c r="C254">
        <v>979.7</v>
      </c>
      <c r="D254">
        <v>975.8</v>
      </c>
      <c r="E254">
        <v>974.2</v>
      </c>
      <c r="F254">
        <v>975.8</v>
      </c>
      <c r="G254">
        <v>977.5</v>
      </c>
      <c r="H254">
        <v>977.69999999999993</v>
      </c>
      <c r="I254">
        <v>978.3</v>
      </c>
      <c r="J254">
        <v>978.19999999999993</v>
      </c>
      <c r="K254">
        <v>976.9</v>
      </c>
      <c r="L254">
        <v>977.90000000000009</v>
      </c>
      <c r="M254">
        <v>979.80000000000007</v>
      </c>
      <c r="N254">
        <v>977.90000000000009</v>
      </c>
      <c r="O254">
        <f t="shared" si="17"/>
        <v>977.85833333333323</v>
      </c>
    </row>
    <row r="255" spans="1:15" x14ac:dyDescent="0.25">
      <c r="A255" s="1">
        <v>2017</v>
      </c>
      <c r="B255">
        <v>978.9</v>
      </c>
      <c r="C255">
        <v>979.59999999999991</v>
      </c>
      <c r="D255">
        <v>976.5</v>
      </c>
      <c r="E255">
        <v>974.59999999999991</v>
      </c>
      <c r="F255">
        <v>975</v>
      </c>
      <c r="G255">
        <v>976.5</v>
      </c>
      <c r="H255">
        <v>978.19999999999993</v>
      </c>
      <c r="I255">
        <v>977.90000000000009</v>
      </c>
      <c r="J255">
        <v>977.90000000000009</v>
      </c>
      <c r="K255">
        <v>977.5</v>
      </c>
      <c r="L255">
        <v>978.40000000000009</v>
      </c>
      <c r="M255">
        <v>979.59999999999991</v>
      </c>
      <c r="N255">
        <v>977.5</v>
      </c>
      <c r="O255">
        <f t="shared" si="17"/>
        <v>977.55000000000007</v>
      </c>
    </row>
    <row r="256" spans="1:15" x14ac:dyDescent="0.25">
      <c r="A256" s="1">
        <v>2018</v>
      </c>
      <c r="B256">
        <v>981.4</v>
      </c>
      <c r="C256">
        <v>976.1</v>
      </c>
      <c r="D256">
        <v>975.6</v>
      </c>
      <c r="E256">
        <v>974.30000000000007</v>
      </c>
      <c r="F256">
        <v>974.30000000000007</v>
      </c>
      <c r="G256">
        <v>976.7</v>
      </c>
      <c r="H256">
        <v>978</v>
      </c>
      <c r="I256">
        <v>978.40000000000009</v>
      </c>
      <c r="J256">
        <v>977.6</v>
      </c>
      <c r="K256">
        <v>977.09999999999991</v>
      </c>
      <c r="L256">
        <v>978.1</v>
      </c>
      <c r="M256">
        <v>981.2</v>
      </c>
      <c r="N256">
        <v>977.4</v>
      </c>
      <c r="O256">
        <f t="shared" si="17"/>
        <v>977.40000000000009</v>
      </c>
    </row>
    <row r="257" spans="1:15" x14ac:dyDescent="0.25">
      <c r="A257" s="1">
        <v>2019</v>
      </c>
      <c r="B257">
        <v>980.19999999999993</v>
      </c>
      <c r="C257">
        <v>979.30000000000007</v>
      </c>
      <c r="D257">
        <v>976.7</v>
      </c>
      <c r="E257">
        <v>974.30000000000007</v>
      </c>
      <c r="F257">
        <v>974.4</v>
      </c>
      <c r="G257">
        <v>976.9</v>
      </c>
      <c r="H257">
        <v>977.8</v>
      </c>
      <c r="I257">
        <v>979.09999999999991</v>
      </c>
      <c r="J257">
        <v>978.19999999999993</v>
      </c>
      <c r="K257">
        <v>977.5</v>
      </c>
      <c r="L257">
        <v>977.69999999999993</v>
      </c>
      <c r="M257">
        <v>980.40000000000009</v>
      </c>
      <c r="N257">
        <v>977.69999999999993</v>
      </c>
      <c r="O257">
        <f t="shared" si="17"/>
        <v>977.70833333333337</v>
      </c>
    </row>
    <row r="258" spans="1:15" x14ac:dyDescent="0.25">
      <c r="A258" s="1">
        <v>2020</v>
      </c>
      <c r="B258">
        <v>982.09999999999991</v>
      </c>
      <c r="C258">
        <v>980.69999999999993</v>
      </c>
      <c r="D258">
        <v>976.2</v>
      </c>
      <c r="E258">
        <v>975</v>
      </c>
      <c r="F258">
        <v>975.90000000000009</v>
      </c>
      <c r="G258">
        <v>975.90000000000009</v>
      </c>
      <c r="H258">
        <v>976.7</v>
      </c>
      <c r="I258">
        <v>977.4</v>
      </c>
      <c r="J258">
        <v>978.1</v>
      </c>
      <c r="K258">
        <v>978.1</v>
      </c>
      <c r="L258">
        <v>979.80000000000007</v>
      </c>
      <c r="M258">
        <v>979.09999999999991</v>
      </c>
      <c r="N258">
        <v>977.90000000000009</v>
      </c>
      <c r="O258">
        <f>AVERAGE(B258:M258)</f>
        <v>977.91666666666652</v>
      </c>
    </row>
    <row r="260" spans="1:15" ht="19.5" thickBot="1" x14ac:dyDescent="0.35">
      <c r="B260" s="8" t="s">
        <v>43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5" x14ac:dyDescent="0.25">
      <c r="A261" s="1"/>
      <c r="B261" s="2" t="s">
        <v>35</v>
      </c>
      <c r="C261" s="2" t="s">
        <v>14</v>
      </c>
      <c r="D261" s="2" t="s">
        <v>15</v>
      </c>
      <c r="E261" s="2" t="s">
        <v>16</v>
      </c>
      <c r="F261" s="2" t="s">
        <v>17</v>
      </c>
      <c r="G261" s="2" t="s">
        <v>18</v>
      </c>
      <c r="H261" s="2" t="s">
        <v>19</v>
      </c>
      <c r="I261" s="2" t="s">
        <v>20</v>
      </c>
      <c r="J261" s="2" t="s">
        <v>21</v>
      </c>
      <c r="K261" s="2" t="s">
        <v>22</v>
      </c>
      <c r="L261" s="2" t="s">
        <v>23</v>
      </c>
      <c r="M261" s="2" t="s">
        <v>24</v>
      </c>
      <c r="N261" s="3" t="s">
        <v>36</v>
      </c>
    </row>
    <row r="262" spans="1:15" x14ac:dyDescent="0.25">
      <c r="A262" s="1">
        <v>1981</v>
      </c>
      <c r="B262" s="1">
        <f>77.6*(B219/B47)+375000*(B176/(B47^2))</f>
        <v>280.1554223996655</v>
      </c>
      <c r="C262" s="1">
        <f t="shared" ref="C262:N262" si="18">77.6*(C219/C47)+375000*(C176/(C47^2))</f>
        <v>273.86837720039699</v>
      </c>
      <c r="D262" s="1">
        <f t="shared" si="18"/>
        <v>275.39326975656178</v>
      </c>
      <c r="E262" s="1">
        <f t="shared" si="18"/>
        <v>291.10472344784858</v>
      </c>
      <c r="F262" s="1">
        <f t="shared" si="18"/>
        <v>330.74687610070816</v>
      </c>
      <c r="G262" s="1">
        <f t="shared" si="18"/>
        <v>334.38555718474504</v>
      </c>
      <c r="H262" s="1">
        <f t="shared" si="18"/>
        <v>358.4615269851738</v>
      </c>
      <c r="I262" s="1">
        <f t="shared" si="18"/>
        <v>359.45732673787415</v>
      </c>
      <c r="J262" s="1">
        <f t="shared" si="18"/>
        <v>353.16234218983607</v>
      </c>
      <c r="K262" s="1">
        <f t="shared" si="18"/>
        <v>318.12732116568952</v>
      </c>
      <c r="L262" s="1">
        <f t="shared" si="18"/>
        <v>283.20036247960184</v>
      </c>
      <c r="M262" s="1">
        <f t="shared" si="18"/>
        <v>275.3527050569129</v>
      </c>
      <c r="N262" s="1">
        <f t="shared" si="18"/>
        <v>308.01145242411428</v>
      </c>
      <c r="O262">
        <f>AVERAGE(B262:M262)</f>
        <v>311.11798422541784</v>
      </c>
    </row>
    <row r="263" spans="1:15" x14ac:dyDescent="0.25">
      <c r="A263" s="1">
        <v>1982</v>
      </c>
      <c r="B263" s="1">
        <f t="shared" ref="B263:N278" si="19">77.6*(B220/B48)+375000*(B177/(B48^2))</f>
        <v>281.3130028315943</v>
      </c>
      <c r="C263" s="1">
        <f t="shared" si="19"/>
        <v>274.41020628628894</v>
      </c>
      <c r="D263" s="1">
        <f t="shared" si="19"/>
        <v>274.98526071521229</v>
      </c>
      <c r="E263" s="1">
        <f t="shared" si="19"/>
        <v>285.22218508953637</v>
      </c>
      <c r="F263" s="1">
        <f t="shared" si="19"/>
        <v>325.09930851550797</v>
      </c>
      <c r="G263" s="1">
        <f t="shared" si="19"/>
        <v>342.26140322872652</v>
      </c>
      <c r="H263" s="1">
        <f t="shared" si="19"/>
        <v>352.40849361690351</v>
      </c>
      <c r="I263" s="1">
        <f t="shared" si="19"/>
        <v>366.53841509288247</v>
      </c>
      <c r="J263" s="1">
        <f t="shared" si="19"/>
        <v>358.8698148081607</v>
      </c>
      <c r="K263" s="1">
        <f t="shared" si="19"/>
        <v>333.94907204090964</v>
      </c>
      <c r="L263" s="1">
        <f t="shared" si="19"/>
        <v>287.24994188803987</v>
      </c>
      <c r="M263" s="1">
        <f t="shared" si="19"/>
        <v>281.88757712145758</v>
      </c>
      <c r="N263" s="1">
        <f t="shared" si="19"/>
        <v>312.4653218811203</v>
      </c>
      <c r="O263">
        <f t="shared" ref="O263:O300" si="20">AVERAGE(B263:M263)</f>
        <v>313.682890102935</v>
      </c>
    </row>
    <row r="264" spans="1:15" x14ac:dyDescent="0.25">
      <c r="A264" s="1">
        <v>1983</v>
      </c>
      <c r="B264" s="1">
        <f t="shared" si="19"/>
        <v>282.78548951126606</v>
      </c>
      <c r="C264" s="1">
        <f t="shared" si="19"/>
        <v>275.71540642447201</v>
      </c>
      <c r="D264" s="1">
        <f t="shared" si="19"/>
        <v>272.56896695451269</v>
      </c>
      <c r="E264" s="1">
        <f t="shared" si="19"/>
        <v>271.87726121795197</v>
      </c>
      <c r="F264" s="1">
        <f t="shared" si="19"/>
        <v>317.60639359934373</v>
      </c>
      <c r="G264" s="1">
        <f t="shared" si="19"/>
        <v>339.34551218865323</v>
      </c>
      <c r="H264" s="1">
        <f t="shared" si="19"/>
        <v>353.75777741789568</v>
      </c>
      <c r="I264" s="1">
        <f t="shared" si="19"/>
        <v>360.3258925039803</v>
      </c>
      <c r="J264" s="1">
        <f t="shared" si="19"/>
        <v>349.95628908245197</v>
      </c>
      <c r="K264" s="1">
        <f t="shared" si="19"/>
        <v>288.02591258382222</v>
      </c>
      <c r="L264" s="1">
        <f t="shared" si="19"/>
        <v>278.7787574920801</v>
      </c>
      <c r="M264" s="1">
        <f t="shared" si="19"/>
        <v>281.4910294506999</v>
      </c>
      <c r="N264" s="1">
        <f t="shared" si="19"/>
        <v>302.84418237923848</v>
      </c>
      <c r="O264">
        <f t="shared" si="20"/>
        <v>306.01955736892751</v>
      </c>
    </row>
    <row r="265" spans="1:15" x14ac:dyDescent="0.25">
      <c r="A265" s="1">
        <v>1984</v>
      </c>
      <c r="B265" s="1">
        <f t="shared" si="19"/>
        <v>276.59537139040481</v>
      </c>
      <c r="C265" s="1">
        <f t="shared" si="19"/>
        <v>271.93974279356439</v>
      </c>
      <c r="D265" s="1">
        <f t="shared" si="19"/>
        <v>269.45522736945998</v>
      </c>
      <c r="E265" s="1">
        <f t="shared" si="19"/>
        <v>293.97351116176264</v>
      </c>
      <c r="F265" s="1">
        <f t="shared" si="19"/>
        <v>339.56909784447515</v>
      </c>
      <c r="G265" s="1">
        <f t="shared" si="19"/>
        <v>324.97207900733338</v>
      </c>
      <c r="H265" s="1">
        <f t="shared" si="19"/>
        <v>346.23853923292779</v>
      </c>
      <c r="I265" s="1">
        <f t="shared" si="19"/>
        <v>351.62171516309741</v>
      </c>
      <c r="J265" s="1">
        <f t="shared" si="19"/>
        <v>338.65954731195495</v>
      </c>
      <c r="K265" s="1">
        <f t="shared" si="19"/>
        <v>305.57201055731207</v>
      </c>
      <c r="L265" s="1">
        <f t="shared" si="19"/>
        <v>279.01110199191771</v>
      </c>
      <c r="M265" s="1">
        <f t="shared" si="19"/>
        <v>283.25309524388035</v>
      </c>
      <c r="N265" s="1">
        <f t="shared" si="19"/>
        <v>302.73542657676495</v>
      </c>
      <c r="O265">
        <f t="shared" si="20"/>
        <v>306.73841992234088</v>
      </c>
    </row>
    <row r="266" spans="1:15" x14ac:dyDescent="0.25">
      <c r="A266" s="1">
        <v>1985</v>
      </c>
      <c r="B266" s="1">
        <f t="shared" si="19"/>
        <v>276.86041735236552</v>
      </c>
      <c r="C266" s="1">
        <f t="shared" si="19"/>
        <v>270.73398005368557</v>
      </c>
      <c r="D266" s="1">
        <f t="shared" si="19"/>
        <v>279.0332644001702</v>
      </c>
      <c r="E266" s="1">
        <f t="shared" si="19"/>
        <v>266.42659506282314</v>
      </c>
      <c r="F266" s="1">
        <f t="shared" si="19"/>
        <v>318.10882358068079</v>
      </c>
      <c r="G266" s="1">
        <f t="shared" si="19"/>
        <v>341.86393909100502</v>
      </c>
      <c r="H266" s="1">
        <f t="shared" si="19"/>
        <v>356.22792788989517</v>
      </c>
      <c r="I266" s="1">
        <f t="shared" si="19"/>
        <v>360.19928974137218</v>
      </c>
      <c r="J266" s="1">
        <f t="shared" si="19"/>
        <v>354.86056400323321</v>
      </c>
      <c r="K266" s="1">
        <f t="shared" si="19"/>
        <v>297.34922898767047</v>
      </c>
      <c r="L266" s="1">
        <f t="shared" si="19"/>
        <v>280.24342149631218</v>
      </c>
      <c r="M266" s="1">
        <f t="shared" si="19"/>
        <v>281.55025393814691</v>
      </c>
      <c r="N266" s="1">
        <f t="shared" si="19"/>
        <v>305.099361095814</v>
      </c>
      <c r="O266">
        <f t="shared" si="20"/>
        <v>306.95480879977998</v>
      </c>
    </row>
    <row r="267" spans="1:15" x14ac:dyDescent="0.25">
      <c r="A267" s="1">
        <v>1986</v>
      </c>
      <c r="B267" s="1">
        <f t="shared" si="19"/>
        <v>278.44534247681253</v>
      </c>
      <c r="C267" s="1">
        <f t="shared" si="19"/>
        <v>268.16431937505354</v>
      </c>
      <c r="D267" s="1">
        <f t="shared" si="19"/>
        <v>271.2673642798992</v>
      </c>
      <c r="E267" s="1">
        <f t="shared" si="19"/>
        <v>274.51341123088832</v>
      </c>
      <c r="F267" s="1">
        <f t="shared" si="19"/>
        <v>296.5914599749687</v>
      </c>
      <c r="G267" s="1">
        <f t="shared" si="19"/>
        <v>332.13923288477872</v>
      </c>
      <c r="H267" s="1">
        <f t="shared" si="19"/>
        <v>351.77191644265417</v>
      </c>
      <c r="I267" s="1">
        <f t="shared" si="19"/>
        <v>355.24229207277926</v>
      </c>
      <c r="J267" s="1">
        <f t="shared" si="19"/>
        <v>358.0119793409749</v>
      </c>
      <c r="K267" s="1">
        <f t="shared" si="19"/>
        <v>313.87106477533143</v>
      </c>
      <c r="L267" s="1">
        <f t="shared" si="19"/>
        <v>290.00700195659579</v>
      </c>
      <c r="M267" s="1">
        <f t="shared" si="19"/>
        <v>281.5880938539234</v>
      </c>
      <c r="N267" s="1">
        <f t="shared" si="19"/>
        <v>304.25806220645489</v>
      </c>
      <c r="O267">
        <f t="shared" si="20"/>
        <v>305.96778988872171</v>
      </c>
    </row>
    <row r="268" spans="1:15" x14ac:dyDescent="0.25">
      <c r="A268" s="1">
        <v>1987</v>
      </c>
      <c r="B268" s="1">
        <f t="shared" si="19"/>
        <v>277.41410339338415</v>
      </c>
      <c r="C268" s="1">
        <f t="shared" si="19"/>
        <v>271.05314337940206</v>
      </c>
      <c r="D268" s="1">
        <f t="shared" si="19"/>
        <v>272.55163137961694</v>
      </c>
      <c r="E268" s="1">
        <f t="shared" si="19"/>
        <v>266.58355551408107</v>
      </c>
      <c r="F268" s="1">
        <f t="shared" si="19"/>
        <v>294.30692507409685</v>
      </c>
      <c r="G268" s="1">
        <f t="shared" si="19"/>
        <v>333.49438515940284</v>
      </c>
      <c r="H268" s="1">
        <f t="shared" si="19"/>
        <v>359.25294498385665</v>
      </c>
      <c r="I268" s="1">
        <f t="shared" si="19"/>
        <v>363.6008170855149</v>
      </c>
      <c r="J268" s="1">
        <f t="shared" si="19"/>
        <v>351.94508836894784</v>
      </c>
      <c r="K268" s="1">
        <f t="shared" si="19"/>
        <v>301.46148031821485</v>
      </c>
      <c r="L268" s="1">
        <f t="shared" si="19"/>
        <v>284.70283100948961</v>
      </c>
      <c r="M268" s="1">
        <f t="shared" si="19"/>
        <v>281.92380183800162</v>
      </c>
      <c r="N268" s="1">
        <f t="shared" si="19"/>
        <v>303.62055552665458</v>
      </c>
      <c r="O268">
        <f t="shared" si="20"/>
        <v>304.85755895866743</v>
      </c>
    </row>
    <row r="269" spans="1:15" x14ac:dyDescent="0.25">
      <c r="A269" s="1">
        <v>1988</v>
      </c>
      <c r="B269" s="1">
        <f t="shared" si="19"/>
        <v>278.73226910837639</v>
      </c>
      <c r="C269" s="1">
        <f t="shared" si="19"/>
        <v>272.35214754724882</v>
      </c>
      <c r="D269" s="1">
        <f t="shared" si="19"/>
        <v>267.5513607815775</v>
      </c>
      <c r="E269" s="1">
        <f t="shared" si="19"/>
        <v>282.56069106859195</v>
      </c>
      <c r="F269" s="1">
        <f t="shared" si="19"/>
        <v>304.5656761474981</v>
      </c>
      <c r="G269" s="1">
        <f t="shared" si="19"/>
        <v>340.09092948513376</v>
      </c>
      <c r="H269" s="1">
        <f t="shared" si="19"/>
        <v>359.33406680912378</v>
      </c>
      <c r="I269" s="1">
        <f t="shared" si="19"/>
        <v>367.33753389800091</v>
      </c>
      <c r="J269" s="1">
        <f t="shared" si="19"/>
        <v>365.15825692741299</v>
      </c>
      <c r="K269" s="1">
        <f t="shared" si="19"/>
        <v>313.7560649856635</v>
      </c>
      <c r="L269" s="1">
        <f t="shared" si="19"/>
        <v>289.54066548327137</v>
      </c>
      <c r="M269" s="1">
        <f t="shared" si="19"/>
        <v>287.16892709049665</v>
      </c>
      <c r="N269" s="1">
        <f t="shared" si="19"/>
        <v>310.95579675776349</v>
      </c>
      <c r="O269">
        <f t="shared" si="20"/>
        <v>310.67904911103295</v>
      </c>
    </row>
    <row r="270" spans="1:15" x14ac:dyDescent="0.25">
      <c r="A270" s="1">
        <v>1989</v>
      </c>
      <c r="B270" s="1">
        <f t="shared" si="19"/>
        <v>281.33241278037298</v>
      </c>
      <c r="C270" s="1">
        <f t="shared" si="19"/>
        <v>276.28061544876925</v>
      </c>
      <c r="D270" s="1">
        <f t="shared" si="19"/>
        <v>269.5877104537156</v>
      </c>
      <c r="E270" s="1">
        <f t="shared" si="19"/>
        <v>282.60894725460736</v>
      </c>
      <c r="F270" s="1">
        <f t="shared" si="19"/>
        <v>315.86171220879464</v>
      </c>
      <c r="G270" s="1">
        <f t="shared" si="19"/>
        <v>344.95671173062408</v>
      </c>
      <c r="H270" s="1">
        <f t="shared" si="19"/>
        <v>354.69571482698694</v>
      </c>
      <c r="I270" s="1">
        <f t="shared" si="19"/>
        <v>360.41320787216983</v>
      </c>
      <c r="J270" s="1">
        <f t="shared" si="19"/>
        <v>355.95368070530236</v>
      </c>
      <c r="K270" s="1">
        <f t="shared" si="19"/>
        <v>316.51203816347646</v>
      </c>
      <c r="L270" s="1">
        <f t="shared" si="19"/>
        <v>282.98716341587362</v>
      </c>
      <c r="M270" s="1">
        <f t="shared" si="19"/>
        <v>280.94427244905972</v>
      </c>
      <c r="N270" s="1">
        <f t="shared" si="19"/>
        <v>306.65570143633875</v>
      </c>
      <c r="O270">
        <f t="shared" si="20"/>
        <v>310.17784894247939</v>
      </c>
    </row>
    <row r="271" spans="1:15" x14ac:dyDescent="0.25">
      <c r="A271" s="1">
        <v>1990</v>
      </c>
      <c r="B271" s="1">
        <f t="shared" si="19"/>
        <v>279.7174149195248</v>
      </c>
      <c r="C271" s="1">
        <f t="shared" si="19"/>
        <v>275.47802157370813</v>
      </c>
      <c r="D271" s="1">
        <f t="shared" si="19"/>
        <v>271.09298082752485</v>
      </c>
      <c r="E271" s="1">
        <f t="shared" si="19"/>
        <v>286.53015008530491</v>
      </c>
      <c r="F271" s="1">
        <f t="shared" si="19"/>
        <v>327.86555333753944</v>
      </c>
      <c r="G271" s="1">
        <f t="shared" si="19"/>
        <v>329.8372066187452</v>
      </c>
      <c r="H271" s="1">
        <f t="shared" si="19"/>
        <v>356.18116572816302</v>
      </c>
      <c r="I271" s="1">
        <f t="shared" si="19"/>
        <v>358.73079071767518</v>
      </c>
      <c r="J271" s="1">
        <f t="shared" si="19"/>
        <v>341.0877952760178</v>
      </c>
      <c r="K271" s="1">
        <f t="shared" si="19"/>
        <v>299.68670597426217</v>
      </c>
      <c r="L271" s="1">
        <f t="shared" si="19"/>
        <v>284.98786141864196</v>
      </c>
      <c r="M271" s="1">
        <f t="shared" si="19"/>
        <v>280.44507584730525</v>
      </c>
      <c r="N271" s="1">
        <f t="shared" si="19"/>
        <v>305.45593748912057</v>
      </c>
      <c r="O271">
        <f t="shared" si="20"/>
        <v>307.63672686036779</v>
      </c>
    </row>
    <row r="272" spans="1:15" x14ac:dyDescent="0.25">
      <c r="A272" s="1">
        <v>1991</v>
      </c>
      <c r="B272" s="1">
        <f t="shared" si="19"/>
        <v>278.99076210121655</v>
      </c>
      <c r="C272" s="1">
        <f t="shared" si="19"/>
        <v>272.01606998643973</v>
      </c>
      <c r="D272" s="1">
        <f t="shared" si="19"/>
        <v>273.10714012949359</v>
      </c>
      <c r="E272" s="1">
        <f t="shared" si="19"/>
        <v>292.32855807158933</v>
      </c>
      <c r="F272" s="1">
        <f t="shared" si="19"/>
        <v>344.28263619953265</v>
      </c>
      <c r="G272" s="1">
        <f t="shared" si="19"/>
        <v>342.42469556345719</v>
      </c>
      <c r="H272" s="1">
        <f t="shared" si="19"/>
        <v>357.03815814953566</v>
      </c>
      <c r="I272" s="1">
        <f t="shared" si="19"/>
        <v>362.9258901423101</v>
      </c>
      <c r="J272" s="1">
        <f t="shared" si="19"/>
        <v>354.96786789877251</v>
      </c>
      <c r="K272" s="1">
        <f t="shared" si="19"/>
        <v>301.76265077905651</v>
      </c>
      <c r="L272" s="1">
        <f t="shared" si="19"/>
        <v>283.41199104139355</v>
      </c>
      <c r="M272" s="1">
        <f t="shared" si="19"/>
        <v>282.84310717852878</v>
      </c>
      <c r="N272" s="1">
        <f t="shared" si="19"/>
        <v>310.07750672798562</v>
      </c>
      <c r="O272">
        <f t="shared" si="20"/>
        <v>312.17496060344382</v>
      </c>
    </row>
    <row r="273" spans="1:15" x14ac:dyDescent="0.25">
      <c r="A273" s="1">
        <v>1992</v>
      </c>
      <c r="B273" s="1">
        <f t="shared" si="19"/>
        <v>281.26765100672344</v>
      </c>
      <c r="C273" s="1">
        <f t="shared" si="19"/>
        <v>273.73947473623656</v>
      </c>
      <c r="D273" s="1">
        <f t="shared" si="19"/>
        <v>279.64363132782637</v>
      </c>
      <c r="E273" s="1">
        <f t="shared" si="19"/>
        <v>298.84149822521562</v>
      </c>
      <c r="F273" s="1">
        <f t="shared" si="19"/>
        <v>318.66509508293069</v>
      </c>
      <c r="G273" s="1">
        <f t="shared" si="19"/>
        <v>338.37471410554343</v>
      </c>
      <c r="H273" s="1">
        <f t="shared" si="19"/>
        <v>353.46672754731804</v>
      </c>
      <c r="I273" s="1">
        <f t="shared" si="19"/>
        <v>359.40764747908332</v>
      </c>
      <c r="J273" s="1">
        <f t="shared" si="19"/>
        <v>350.43572487988803</v>
      </c>
      <c r="K273" s="1">
        <f t="shared" si="19"/>
        <v>310.84110914764307</v>
      </c>
      <c r="L273" s="1">
        <f t="shared" si="19"/>
        <v>289.40979319390385</v>
      </c>
      <c r="M273" s="1">
        <f t="shared" si="19"/>
        <v>281.51508516892778</v>
      </c>
      <c r="N273" s="1">
        <f t="shared" si="19"/>
        <v>308.24575795271454</v>
      </c>
      <c r="O273">
        <f t="shared" si="20"/>
        <v>311.30067932510337</v>
      </c>
    </row>
    <row r="274" spans="1:15" x14ac:dyDescent="0.25">
      <c r="A274" s="1">
        <v>1993</v>
      </c>
      <c r="B274" s="1">
        <f t="shared" si="19"/>
        <v>280.84497410678023</v>
      </c>
      <c r="C274" s="1">
        <f t="shared" si="19"/>
        <v>272.29103009793675</v>
      </c>
      <c r="D274" s="1">
        <f t="shared" si="19"/>
        <v>272.93004984688832</v>
      </c>
      <c r="E274" s="1">
        <f t="shared" si="19"/>
        <v>292.00179432115385</v>
      </c>
      <c r="F274" s="1">
        <f t="shared" si="19"/>
        <v>325.82260379475315</v>
      </c>
      <c r="G274" s="1">
        <f t="shared" si="19"/>
        <v>340.24867300744381</v>
      </c>
      <c r="H274" s="1">
        <f t="shared" si="19"/>
        <v>349.02205029424005</v>
      </c>
      <c r="I274" s="1">
        <f t="shared" si="19"/>
        <v>359.82414127352394</v>
      </c>
      <c r="J274" s="1">
        <f t="shared" si="19"/>
        <v>351.25203235167368</v>
      </c>
      <c r="K274" s="1">
        <f t="shared" si="19"/>
        <v>307.01913128063484</v>
      </c>
      <c r="L274" s="1">
        <f t="shared" si="19"/>
        <v>281.35062612955488</v>
      </c>
      <c r="M274" s="1">
        <f t="shared" si="19"/>
        <v>285.40866458825388</v>
      </c>
      <c r="N274" s="1">
        <f t="shared" si="19"/>
        <v>307.23667695457857</v>
      </c>
      <c r="O274">
        <f t="shared" si="20"/>
        <v>309.83464759106977</v>
      </c>
    </row>
    <row r="275" spans="1:15" x14ac:dyDescent="0.25">
      <c r="A275" s="1">
        <v>1994</v>
      </c>
      <c r="B275" s="1">
        <f t="shared" si="19"/>
        <v>279.83656272899924</v>
      </c>
      <c r="C275" s="1">
        <f t="shared" si="19"/>
        <v>270.92103319673487</v>
      </c>
      <c r="D275" s="1">
        <f t="shared" si="19"/>
        <v>267.6575469033134</v>
      </c>
      <c r="E275" s="1">
        <f t="shared" si="19"/>
        <v>288.57197782477283</v>
      </c>
      <c r="F275" s="1">
        <f t="shared" si="19"/>
        <v>305.45748908413469</v>
      </c>
      <c r="G275" s="1">
        <f t="shared" si="19"/>
        <v>331.13076206618649</v>
      </c>
      <c r="H275" s="1">
        <f t="shared" si="19"/>
        <v>357.88708097520907</v>
      </c>
      <c r="I275" s="1">
        <f t="shared" si="19"/>
        <v>369.78945844364733</v>
      </c>
      <c r="J275" s="1">
        <f t="shared" si="19"/>
        <v>368.59510897516031</v>
      </c>
      <c r="K275" s="1">
        <f t="shared" si="19"/>
        <v>349.65204862893256</v>
      </c>
      <c r="L275" s="1">
        <f t="shared" si="19"/>
        <v>294.94132644382017</v>
      </c>
      <c r="M275" s="1">
        <f t="shared" si="19"/>
        <v>288.3076521883898</v>
      </c>
      <c r="N275" s="1">
        <f t="shared" si="19"/>
        <v>314.95361307220105</v>
      </c>
      <c r="O275">
        <f t="shared" si="20"/>
        <v>314.39567062160836</v>
      </c>
    </row>
    <row r="276" spans="1:15" x14ac:dyDescent="0.25">
      <c r="A276" s="1">
        <v>1995</v>
      </c>
      <c r="B276" s="1">
        <f t="shared" si="19"/>
        <v>281.72878132415411</v>
      </c>
      <c r="C276" s="1">
        <f t="shared" si="19"/>
        <v>277.92953021203641</v>
      </c>
      <c r="D276" s="1">
        <f t="shared" si="19"/>
        <v>275.35752024584934</v>
      </c>
      <c r="E276" s="1">
        <f t="shared" si="19"/>
        <v>296.29809341168874</v>
      </c>
      <c r="F276" s="1">
        <f t="shared" si="19"/>
        <v>307.12495098666921</v>
      </c>
      <c r="G276" s="1">
        <f t="shared" si="19"/>
        <v>342.55331015042879</v>
      </c>
      <c r="H276" s="1">
        <f t="shared" si="19"/>
        <v>358.67734224005636</v>
      </c>
      <c r="I276" s="1">
        <f t="shared" si="19"/>
        <v>367.47616635702053</v>
      </c>
      <c r="J276" s="1">
        <f t="shared" si="19"/>
        <v>364.76342298699933</v>
      </c>
      <c r="K276" s="1">
        <f t="shared" si="19"/>
        <v>335.10157299782321</v>
      </c>
      <c r="L276" s="1">
        <f t="shared" si="19"/>
        <v>289.61341734847269</v>
      </c>
      <c r="M276" s="1">
        <f t="shared" si="19"/>
        <v>283.97180187017079</v>
      </c>
      <c r="N276" s="1">
        <f t="shared" si="19"/>
        <v>313.83916834234896</v>
      </c>
      <c r="O276">
        <f t="shared" si="20"/>
        <v>315.04965917761416</v>
      </c>
    </row>
    <row r="277" spans="1:15" x14ac:dyDescent="0.25">
      <c r="A277" s="1">
        <v>1996</v>
      </c>
      <c r="B277" s="1">
        <f t="shared" si="19"/>
        <v>276.80154318938412</v>
      </c>
      <c r="C277" s="1">
        <f t="shared" si="19"/>
        <v>273.32948111917312</v>
      </c>
      <c r="D277" s="1">
        <f t="shared" si="19"/>
        <v>272.57809152674986</v>
      </c>
      <c r="E277" s="1">
        <f t="shared" si="19"/>
        <v>283.59381086469392</v>
      </c>
      <c r="F277" s="1">
        <f t="shared" si="19"/>
        <v>331.90418853451985</v>
      </c>
      <c r="G277" s="1">
        <f t="shared" si="19"/>
        <v>344.61748291577277</v>
      </c>
      <c r="H277" s="1">
        <f t="shared" si="19"/>
        <v>347.7894927543752</v>
      </c>
      <c r="I277" s="1">
        <f t="shared" si="19"/>
        <v>359.04634126071176</v>
      </c>
      <c r="J277" s="1">
        <f t="shared" si="19"/>
        <v>359.00418277016922</v>
      </c>
      <c r="K277" s="1">
        <f t="shared" si="19"/>
        <v>319.32556194438183</v>
      </c>
      <c r="L277" s="1">
        <f t="shared" si="19"/>
        <v>286.26420566702092</v>
      </c>
      <c r="M277" s="1">
        <f t="shared" si="19"/>
        <v>279.49046466849387</v>
      </c>
      <c r="N277" s="1">
        <f t="shared" si="19"/>
        <v>308.92377815636075</v>
      </c>
      <c r="O277">
        <f t="shared" si="20"/>
        <v>311.14540393462056</v>
      </c>
    </row>
    <row r="278" spans="1:15" x14ac:dyDescent="0.25">
      <c r="A278" s="1">
        <v>1997</v>
      </c>
      <c r="B278" s="1">
        <f t="shared" si="19"/>
        <v>277.52197307266272</v>
      </c>
      <c r="C278" s="1">
        <f t="shared" si="19"/>
        <v>274.52486480890536</v>
      </c>
      <c r="D278" s="1">
        <f t="shared" si="19"/>
        <v>279.07199933135132</v>
      </c>
      <c r="E278" s="1">
        <f t="shared" si="19"/>
        <v>313.75642453996062</v>
      </c>
      <c r="F278" s="1">
        <f t="shared" si="19"/>
        <v>331.21518269230251</v>
      </c>
      <c r="G278" s="1">
        <f t="shared" si="19"/>
        <v>353.30613119282344</v>
      </c>
      <c r="H278" s="1">
        <f t="shared" si="19"/>
        <v>360.19447469660525</v>
      </c>
      <c r="I278" s="1">
        <f t="shared" si="19"/>
        <v>361.64617688028079</v>
      </c>
      <c r="J278" s="1">
        <f t="shared" si="19"/>
        <v>355.74060823772368</v>
      </c>
      <c r="K278" s="1">
        <f t="shared" si="19"/>
        <v>328.43586235036526</v>
      </c>
      <c r="L278" s="1">
        <f t="shared" si="19"/>
        <v>282.26542413989381</v>
      </c>
      <c r="M278" s="1">
        <f t="shared" si="19"/>
        <v>279.36357753704112</v>
      </c>
      <c r="N278" s="1">
        <f t="shared" si="19"/>
        <v>312.41727259435288</v>
      </c>
      <c r="O278">
        <f t="shared" si="20"/>
        <v>316.42022495665969</v>
      </c>
    </row>
    <row r="279" spans="1:15" x14ac:dyDescent="0.25">
      <c r="A279" s="1">
        <v>1998</v>
      </c>
      <c r="B279" s="1">
        <f t="shared" ref="B279:N294" si="21">77.6*(B236/B64)+375000*(B193/(B64^2))</f>
        <v>278.11048582305307</v>
      </c>
      <c r="C279" s="1">
        <f t="shared" si="21"/>
        <v>276.76158277099358</v>
      </c>
      <c r="D279" s="1">
        <f t="shared" si="21"/>
        <v>270.08674965512296</v>
      </c>
      <c r="E279" s="1">
        <f t="shared" si="21"/>
        <v>277.48142093501264</v>
      </c>
      <c r="F279" s="1">
        <f t="shared" si="21"/>
        <v>312.29742429289018</v>
      </c>
      <c r="G279" s="1">
        <f t="shared" si="21"/>
        <v>338.59320687394973</v>
      </c>
      <c r="H279" s="1">
        <f t="shared" si="21"/>
        <v>352.04146068572771</v>
      </c>
      <c r="I279" s="1">
        <f t="shared" si="21"/>
        <v>362.282957088476</v>
      </c>
      <c r="J279" s="1">
        <f t="shared" si="21"/>
        <v>363.58536527997478</v>
      </c>
      <c r="K279" s="1">
        <f t="shared" si="21"/>
        <v>324.41033075941652</v>
      </c>
      <c r="L279" s="1">
        <f t="shared" si="21"/>
        <v>287.67359213668487</v>
      </c>
      <c r="M279" s="1">
        <f t="shared" si="21"/>
        <v>286.44237046330534</v>
      </c>
      <c r="N279" s="1">
        <f t="shared" si="21"/>
        <v>309.022838093681</v>
      </c>
      <c r="O279">
        <f t="shared" si="20"/>
        <v>310.81391223038389</v>
      </c>
    </row>
    <row r="280" spans="1:15" x14ac:dyDescent="0.25">
      <c r="A280" s="1">
        <v>1999</v>
      </c>
      <c r="B280" s="1">
        <f t="shared" si="21"/>
        <v>279.36209489495673</v>
      </c>
      <c r="C280" s="1">
        <f t="shared" si="21"/>
        <v>274.62649221649997</v>
      </c>
      <c r="D280" s="1">
        <f t="shared" si="21"/>
        <v>267.12939453870774</v>
      </c>
      <c r="E280" s="1">
        <f t="shared" si="21"/>
        <v>271.62207900162781</v>
      </c>
      <c r="F280" s="1">
        <f t="shared" si="21"/>
        <v>288.09288339753317</v>
      </c>
      <c r="G280" s="1">
        <f t="shared" si="21"/>
        <v>315.20243746067752</v>
      </c>
      <c r="H280" s="1">
        <f t="shared" si="21"/>
        <v>353.47717671239667</v>
      </c>
      <c r="I280" s="1">
        <f t="shared" si="21"/>
        <v>365.02185216563055</v>
      </c>
      <c r="J280" s="1">
        <f t="shared" si="21"/>
        <v>360.32918656059894</v>
      </c>
      <c r="K280" s="1">
        <f t="shared" si="21"/>
        <v>323.54325965900597</v>
      </c>
      <c r="L280" s="1">
        <f t="shared" si="21"/>
        <v>290.45307617721693</v>
      </c>
      <c r="M280" s="1">
        <f t="shared" si="21"/>
        <v>283.35116175971456</v>
      </c>
      <c r="N280" s="1">
        <f t="shared" si="21"/>
        <v>307.36334157549646</v>
      </c>
      <c r="O280">
        <f t="shared" si="20"/>
        <v>306.01759121204719</v>
      </c>
    </row>
    <row r="281" spans="1:15" x14ac:dyDescent="0.25">
      <c r="A281" s="1">
        <v>2000</v>
      </c>
      <c r="B281" s="1">
        <f t="shared" si="21"/>
        <v>282.56995997565036</v>
      </c>
      <c r="C281" s="1">
        <f t="shared" si="21"/>
        <v>278.78217670903717</v>
      </c>
      <c r="D281" s="1">
        <f t="shared" si="21"/>
        <v>269.78439749710873</v>
      </c>
      <c r="E281" s="1">
        <f t="shared" si="21"/>
        <v>269.3853655278977</v>
      </c>
      <c r="F281" s="1">
        <f t="shared" si="21"/>
        <v>293.0225446531478</v>
      </c>
      <c r="G281" s="1">
        <f t="shared" si="21"/>
        <v>335.20387944755919</v>
      </c>
      <c r="H281" s="1">
        <f t="shared" si="21"/>
        <v>354.05978319806951</v>
      </c>
      <c r="I281" s="1">
        <f t="shared" si="21"/>
        <v>356.22057459212948</v>
      </c>
      <c r="J281" s="1">
        <f t="shared" si="21"/>
        <v>353.93159670156592</v>
      </c>
      <c r="K281" s="1">
        <f t="shared" si="21"/>
        <v>307.28323834021359</v>
      </c>
      <c r="L281" s="1">
        <f t="shared" si="21"/>
        <v>279.90081630992177</v>
      </c>
      <c r="M281" s="1">
        <f t="shared" si="21"/>
        <v>281.62276514261129</v>
      </c>
      <c r="N281" s="1">
        <f t="shared" si="21"/>
        <v>303.11832569976019</v>
      </c>
      <c r="O281">
        <f t="shared" si="20"/>
        <v>305.14725817457605</v>
      </c>
    </row>
    <row r="282" spans="1:15" x14ac:dyDescent="0.25">
      <c r="A282" s="1">
        <v>2001</v>
      </c>
      <c r="B282" s="1">
        <f t="shared" si="21"/>
        <v>276.17157881927716</v>
      </c>
      <c r="C282" s="1">
        <f t="shared" si="21"/>
        <v>273.65369127377255</v>
      </c>
      <c r="D282" s="1">
        <f t="shared" si="21"/>
        <v>266.2192988973523</v>
      </c>
      <c r="E282" s="1">
        <f t="shared" si="21"/>
        <v>285.9396657192143</v>
      </c>
      <c r="F282" s="1">
        <f t="shared" si="21"/>
        <v>305.56270531159879</v>
      </c>
      <c r="G282" s="1">
        <f t="shared" si="21"/>
        <v>335.62953359144257</v>
      </c>
      <c r="H282" s="1">
        <f t="shared" si="21"/>
        <v>352.95134412625612</v>
      </c>
      <c r="I282" s="1">
        <f t="shared" si="21"/>
        <v>364.21221863156194</v>
      </c>
      <c r="J282" s="1">
        <f t="shared" si="21"/>
        <v>355.70521723280268</v>
      </c>
      <c r="K282" s="1">
        <f t="shared" si="21"/>
        <v>297.85764257113436</v>
      </c>
      <c r="L282" s="1">
        <f t="shared" si="21"/>
        <v>280.93206320905142</v>
      </c>
      <c r="M282" s="1">
        <f t="shared" si="21"/>
        <v>280.34546985981643</v>
      </c>
      <c r="N282" s="1">
        <f t="shared" si="21"/>
        <v>303.68649886418154</v>
      </c>
      <c r="O282">
        <f t="shared" si="20"/>
        <v>306.26503577027341</v>
      </c>
    </row>
    <row r="283" spans="1:15" x14ac:dyDescent="0.25">
      <c r="A283" s="1">
        <v>2002</v>
      </c>
      <c r="B283" s="1">
        <f t="shared" si="21"/>
        <v>279.37087234006646</v>
      </c>
      <c r="C283" s="1">
        <f t="shared" si="21"/>
        <v>273.92043477413711</v>
      </c>
      <c r="D283" s="1">
        <f t="shared" si="21"/>
        <v>269.0154990534225</v>
      </c>
      <c r="E283" s="1">
        <f t="shared" si="21"/>
        <v>286.09415077867658</v>
      </c>
      <c r="F283" s="1">
        <f t="shared" si="21"/>
        <v>276.55720604875</v>
      </c>
      <c r="G283" s="1">
        <f t="shared" si="21"/>
        <v>323.34897530088898</v>
      </c>
      <c r="H283" s="1">
        <f t="shared" si="21"/>
        <v>347.75638754759905</v>
      </c>
      <c r="I283" s="1">
        <f t="shared" si="21"/>
        <v>360.27041688869537</v>
      </c>
      <c r="J283" s="1">
        <f t="shared" si="21"/>
        <v>352.59048810900362</v>
      </c>
      <c r="K283" s="1">
        <f t="shared" si="21"/>
        <v>309.33563132719598</v>
      </c>
      <c r="L283" s="1">
        <f t="shared" si="21"/>
        <v>280.63970041204794</v>
      </c>
      <c r="M283" s="1">
        <f t="shared" si="21"/>
        <v>279.17373371788125</v>
      </c>
      <c r="N283" s="1">
        <f t="shared" si="21"/>
        <v>301.05848943576768</v>
      </c>
      <c r="O283">
        <f t="shared" si="20"/>
        <v>303.17279135819706</v>
      </c>
    </row>
    <row r="284" spans="1:15" x14ac:dyDescent="0.25">
      <c r="A284" s="1">
        <v>2003</v>
      </c>
      <c r="B284" s="1">
        <f t="shared" si="21"/>
        <v>275.07173122774822</v>
      </c>
      <c r="C284" s="1">
        <f t="shared" si="21"/>
        <v>271.76244240353191</v>
      </c>
      <c r="D284" s="1">
        <f t="shared" si="21"/>
        <v>269.63284152391356</v>
      </c>
      <c r="E284" s="1">
        <f t="shared" si="21"/>
        <v>282.85859743824165</v>
      </c>
      <c r="F284" s="1">
        <f t="shared" si="21"/>
        <v>289.62864462598418</v>
      </c>
      <c r="G284" s="1">
        <f t="shared" si="21"/>
        <v>345.07201008772779</v>
      </c>
      <c r="H284" s="1">
        <f t="shared" si="21"/>
        <v>355.01941416096946</v>
      </c>
      <c r="I284" s="1">
        <f t="shared" si="21"/>
        <v>362.61474147837112</v>
      </c>
      <c r="J284" s="1">
        <f t="shared" si="21"/>
        <v>350.43971062112166</v>
      </c>
      <c r="K284" s="1">
        <f t="shared" si="21"/>
        <v>309.50125743769343</v>
      </c>
      <c r="L284" s="1">
        <f t="shared" si="21"/>
        <v>283.83942228283325</v>
      </c>
      <c r="M284" s="1">
        <f t="shared" si="21"/>
        <v>279.61386136619825</v>
      </c>
      <c r="N284" s="1">
        <f t="shared" si="21"/>
        <v>304.99568817467127</v>
      </c>
      <c r="O284">
        <f t="shared" si="20"/>
        <v>306.2545562211946</v>
      </c>
    </row>
    <row r="285" spans="1:15" x14ac:dyDescent="0.25">
      <c r="A285" s="1">
        <v>2004</v>
      </c>
      <c r="B285" s="1">
        <f t="shared" si="21"/>
        <v>275.33616541722995</v>
      </c>
      <c r="C285" s="1">
        <f t="shared" si="21"/>
        <v>272.61237202172595</v>
      </c>
      <c r="D285" s="1">
        <f t="shared" si="21"/>
        <v>266.51758806282669</v>
      </c>
      <c r="E285" s="1">
        <f t="shared" si="21"/>
        <v>266.51442168640023</v>
      </c>
      <c r="F285" s="1">
        <f t="shared" si="21"/>
        <v>330.56252055925876</v>
      </c>
      <c r="G285" s="1">
        <f t="shared" si="21"/>
        <v>327.99487393979712</v>
      </c>
      <c r="H285" s="1">
        <f t="shared" si="21"/>
        <v>348.61999578600137</v>
      </c>
      <c r="I285" s="1">
        <f t="shared" si="21"/>
        <v>360.8171870313414</v>
      </c>
      <c r="J285" s="1">
        <f t="shared" si="21"/>
        <v>339.05819154170916</v>
      </c>
      <c r="K285" s="1">
        <f t="shared" si="21"/>
        <v>296.02078714478159</v>
      </c>
      <c r="L285" s="1">
        <f t="shared" si="21"/>
        <v>278.73613550221933</v>
      </c>
      <c r="M285" s="1">
        <f t="shared" si="21"/>
        <v>277.13530016448425</v>
      </c>
      <c r="N285" s="1">
        <f t="shared" si="21"/>
        <v>300.47417734522054</v>
      </c>
      <c r="O285">
        <f t="shared" si="20"/>
        <v>303.32712823814796</v>
      </c>
    </row>
    <row r="286" spans="1:15" x14ac:dyDescent="0.25">
      <c r="A286" s="1">
        <v>2005</v>
      </c>
      <c r="B286" s="1">
        <f t="shared" si="21"/>
        <v>279.03568522492753</v>
      </c>
      <c r="C286" s="1">
        <f t="shared" si="21"/>
        <v>274.83175383439971</v>
      </c>
      <c r="D286" s="1">
        <f t="shared" si="21"/>
        <v>269.02856142994699</v>
      </c>
      <c r="E286" s="1">
        <f t="shared" si="21"/>
        <v>277.56582757548011</v>
      </c>
      <c r="F286" s="1">
        <f t="shared" si="21"/>
        <v>298.25033847708488</v>
      </c>
      <c r="G286" s="1">
        <f t="shared" si="21"/>
        <v>341.05186493029089</v>
      </c>
      <c r="H286" s="1">
        <f t="shared" si="21"/>
        <v>353.76451464360434</v>
      </c>
      <c r="I286" s="1">
        <f t="shared" si="21"/>
        <v>363.64089342563722</v>
      </c>
      <c r="J286" s="1">
        <f t="shared" si="21"/>
        <v>354.06304387486023</v>
      </c>
      <c r="K286" s="1">
        <f t="shared" si="21"/>
        <v>308.43282379764531</v>
      </c>
      <c r="L286" s="1">
        <f t="shared" si="21"/>
        <v>282.65069277573122</v>
      </c>
      <c r="M286" s="1">
        <f t="shared" si="21"/>
        <v>282.8032530192728</v>
      </c>
      <c r="N286" s="1">
        <f t="shared" si="21"/>
        <v>306.18490988198477</v>
      </c>
      <c r="O286">
        <f t="shared" si="20"/>
        <v>307.09327108407348</v>
      </c>
    </row>
    <row r="287" spans="1:15" x14ac:dyDescent="0.25">
      <c r="A287" s="1">
        <v>2006</v>
      </c>
      <c r="B287" s="1">
        <f t="shared" si="21"/>
        <v>277.34761326453685</v>
      </c>
      <c r="C287" s="1">
        <f t="shared" si="21"/>
        <v>272.97134000938922</v>
      </c>
      <c r="D287" s="1">
        <f t="shared" si="21"/>
        <v>265.65203730332786</v>
      </c>
      <c r="E287" s="1">
        <f t="shared" si="21"/>
        <v>268.19215603886164</v>
      </c>
      <c r="F287" s="1">
        <f t="shared" si="21"/>
        <v>310.90811770898961</v>
      </c>
      <c r="G287" s="1">
        <f t="shared" si="21"/>
        <v>316.70402306556235</v>
      </c>
      <c r="H287" s="1">
        <f t="shared" si="21"/>
        <v>336.76937358029272</v>
      </c>
      <c r="I287" s="1">
        <f t="shared" si="21"/>
        <v>358.98253959937676</v>
      </c>
      <c r="J287" s="1">
        <f t="shared" si="21"/>
        <v>356.12429939116805</v>
      </c>
      <c r="K287" s="1">
        <f t="shared" si="21"/>
        <v>322.79203128894409</v>
      </c>
      <c r="L287" s="1">
        <f t="shared" si="21"/>
        <v>285.73082259428963</v>
      </c>
      <c r="M287" s="1">
        <f t="shared" si="21"/>
        <v>282.29705849247324</v>
      </c>
      <c r="N287" s="1">
        <f t="shared" si="21"/>
        <v>303.37524836000733</v>
      </c>
      <c r="O287">
        <f t="shared" si="20"/>
        <v>304.5392843614344</v>
      </c>
    </row>
    <row r="288" spans="1:15" x14ac:dyDescent="0.25">
      <c r="A288" s="1">
        <v>2007</v>
      </c>
      <c r="B288" s="1">
        <f t="shared" si="21"/>
        <v>281.96730507234707</v>
      </c>
      <c r="C288" s="1">
        <f t="shared" si="21"/>
        <v>273.7679886606885</v>
      </c>
      <c r="D288" s="1">
        <f t="shared" si="21"/>
        <v>267.95863233045708</v>
      </c>
      <c r="E288" s="1">
        <f t="shared" si="21"/>
        <v>278.90584693641904</v>
      </c>
      <c r="F288" s="1">
        <f t="shared" si="21"/>
        <v>311.2747937720967</v>
      </c>
      <c r="G288" s="1">
        <f t="shared" si="21"/>
        <v>339.85972138560101</v>
      </c>
      <c r="H288" s="1">
        <f t="shared" si="21"/>
        <v>354.25243023402186</v>
      </c>
      <c r="I288" s="1">
        <f t="shared" si="21"/>
        <v>362.37326736766119</v>
      </c>
      <c r="J288" s="1">
        <f t="shared" si="21"/>
        <v>348.76302826702124</v>
      </c>
      <c r="K288" s="1">
        <f t="shared" si="21"/>
        <v>301.05172030494225</v>
      </c>
      <c r="L288" s="1">
        <f t="shared" si="21"/>
        <v>282.82302676589268</v>
      </c>
      <c r="M288" s="1">
        <f t="shared" si="21"/>
        <v>281.4757783057708</v>
      </c>
      <c r="N288" s="1">
        <f t="shared" si="21"/>
        <v>305.7140956825084</v>
      </c>
      <c r="O288">
        <f t="shared" si="20"/>
        <v>307.03946161690993</v>
      </c>
    </row>
    <row r="289" spans="1:15" x14ac:dyDescent="0.25">
      <c r="A289" s="1">
        <v>2008</v>
      </c>
      <c r="B289" s="1">
        <f t="shared" si="21"/>
        <v>281.64390736683339</v>
      </c>
      <c r="C289" s="1">
        <f t="shared" si="21"/>
        <v>274.62488814562067</v>
      </c>
      <c r="D289" s="1">
        <f t="shared" si="21"/>
        <v>265.50278243794554</v>
      </c>
      <c r="E289" s="1">
        <f t="shared" si="21"/>
        <v>275.78681341331486</v>
      </c>
      <c r="F289" s="1">
        <f t="shared" si="21"/>
        <v>304.16940149460982</v>
      </c>
      <c r="G289" s="1">
        <f t="shared" si="21"/>
        <v>331.16144844313692</v>
      </c>
      <c r="H289" s="1">
        <f t="shared" si="21"/>
        <v>354.86657957842857</v>
      </c>
      <c r="I289" s="1">
        <f t="shared" si="21"/>
        <v>364.80262331339515</v>
      </c>
      <c r="J289" s="1">
        <f t="shared" si="21"/>
        <v>362.87631269340653</v>
      </c>
      <c r="K289" s="1">
        <f t="shared" si="21"/>
        <v>320.50177674592453</v>
      </c>
      <c r="L289" s="1">
        <f t="shared" si="21"/>
        <v>284.47753709526785</v>
      </c>
      <c r="M289" s="1">
        <f t="shared" si="21"/>
        <v>281.66320676366956</v>
      </c>
      <c r="N289" s="1">
        <f t="shared" si="21"/>
        <v>308.07465682218356</v>
      </c>
      <c r="O289">
        <f t="shared" si="20"/>
        <v>308.50643979096282</v>
      </c>
    </row>
    <row r="290" spans="1:15" x14ac:dyDescent="0.25">
      <c r="A290" s="1">
        <v>2009</v>
      </c>
      <c r="B290" s="1">
        <f t="shared" si="21"/>
        <v>277.04505366640285</v>
      </c>
      <c r="C290" s="1">
        <f t="shared" si="21"/>
        <v>269.11436125661561</v>
      </c>
      <c r="D290" s="1">
        <f t="shared" si="21"/>
        <v>265.876873530193</v>
      </c>
      <c r="E290" s="1">
        <f t="shared" si="21"/>
        <v>298.31396998674603</v>
      </c>
      <c r="F290" s="1">
        <f t="shared" si="21"/>
        <v>301.05895030798507</v>
      </c>
      <c r="G290" s="1">
        <f t="shared" si="21"/>
        <v>321.84494177596446</v>
      </c>
      <c r="H290" s="1">
        <f t="shared" si="21"/>
        <v>349.40969409881211</v>
      </c>
      <c r="I290" s="1">
        <f t="shared" si="21"/>
        <v>359.62818922457598</v>
      </c>
      <c r="J290" s="1">
        <f t="shared" si="21"/>
        <v>359.50371716908387</v>
      </c>
      <c r="K290" s="1">
        <f t="shared" si="21"/>
        <v>334.09066074770726</v>
      </c>
      <c r="L290" s="1">
        <f t="shared" si="21"/>
        <v>289.49348808698221</v>
      </c>
      <c r="M290" s="1">
        <f t="shared" si="21"/>
        <v>279.1198992611765</v>
      </c>
      <c r="N290" s="1">
        <f t="shared" si="21"/>
        <v>307.14395260786824</v>
      </c>
      <c r="O290">
        <f t="shared" si="20"/>
        <v>308.70831659268708</v>
      </c>
    </row>
    <row r="291" spans="1:15" x14ac:dyDescent="0.25">
      <c r="A291" s="1">
        <v>2010</v>
      </c>
      <c r="B291" s="1">
        <f t="shared" si="21"/>
        <v>278.28005843051932</v>
      </c>
      <c r="C291" s="1">
        <f t="shared" si="21"/>
        <v>269.70337668273072</v>
      </c>
      <c r="D291" s="1">
        <f t="shared" si="21"/>
        <v>267.40412083602683</v>
      </c>
      <c r="E291" s="1">
        <f t="shared" si="21"/>
        <v>280.02752585727893</v>
      </c>
      <c r="F291" s="1">
        <f t="shared" si="21"/>
        <v>300.88993292507337</v>
      </c>
      <c r="G291" s="1">
        <f t="shared" si="21"/>
        <v>343.38169623678402</v>
      </c>
      <c r="H291" s="1">
        <f t="shared" si="21"/>
        <v>359.93097672261308</v>
      </c>
      <c r="I291" s="1">
        <f t="shared" si="21"/>
        <v>369.05553293040339</v>
      </c>
      <c r="J291" s="1">
        <f t="shared" si="21"/>
        <v>365.42528032199266</v>
      </c>
      <c r="K291" s="1">
        <f t="shared" si="21"/>
        <v>347.50395544128668</v>
      </c>
      <c r="L291" s="1">
        <f t="shared" si="21"/>
        <v>290.57395286517954</v>
      </c>
      <c r="M291" s="1">
        <f t="shared" si="21"/>
        <v>282.06793678331917</v>
      </c>
      <c r="N291" s="1">
        <f t="shared" si="21"/>
        <v>313.74525894844072</v>
      </c>
      <c r="O291">
        <f t="shared" si="20"/>
        <v>312.85369550276732</v>
      </c>
    </row>
    <row r="292" spans="1:15" x14ac:dyDescent="0.25">
      <c r="A292" s="1">
        <v>2011</v>
      </c>
      <c r="B292" s="1">
        <f t="shared" si="21"/>
        <v>280.86561868845109</v>
      </c>
      <c r="C292" s="1">
        <f t="shared" si="21"/>
        <v>277.70679427900683</v>
      </c>
      <c r="D292" s="1">
        <f t="shared" si="21"/>
        <v>269.01046285716626</v>
      </c>
      <c r="E292" s="1">
        <f t="shared" si="21"/>
        <v>277.27702057559731</v>
      </c>
      <c r="F292" s="1">
        <f t="shared" si="21"/>
        <v>295.89530863609622</v>
      </c>
      <c r="G292" s="1">
        <f t="shared" si="21"/>
        <v>341.87521773836255</v>
      </c>
      <c r="H292" s="1">
        <f t="shared" si="21"/>
        <v>350.5272976942054</v>
      </c>
      <c r="I292" s="1">
        <f t="shared" si="21"/>
        <v>364.45987869783085</v>
      </c>
      <c r="J292" s="1">
        <f t="shared" si="21"/>
        <v>362.55533387542084</v>
      </c>
      <c r="K292" s="1">
        <f t="shared" si="21"/>
        <v>323.66952209288115</v>
      </c>
      <c r="L292" s="1">
        <f t="shared" si="21"/>
        <v>281.83798784442143</v>
      </c>
      <c r="M292" s="1">
        <f t="shared" si="21"/>
        <v>282.30558862557257</v>
      </c>
      <c r="N292" s="1">
        <f t="shared" si="21"/>
        <v>308.18155611233828</v>
      </c>
      <c r="O292">
        <f t="shared" si="20"/>
        <v>308.99883596708435</v>
      </c>
    </row>
    <row r="293" spans="1:15" x14ac:dyDescent="0.25">
      <c r="A293" s="1">
        <v>2012</v>
      </c>
      <c r="B293" s="1">
        <f t="shared" si="21"/>
        <v>279.34477089844484</v>
      </c>
      <c r="C293" s="1">
        <f t="shared" si="21"/>
        <v>272.46088291732667</v>
      </c>
      <c r="D293" s="1">
        <f t="shared" si="21"/>
        <v>267.1780078447506</v>
      </c>
      <c r="E293" s="1">
        <f t="shared" si="21"/>
        <v>278.94266210249543</v>
      </c>
      <c r="F293" s="1">
        <f t="shared" si="21"/>
        <v>315.6690475530404</v>
      </c>
      <c r="G293" s="1">
        <f t="shared" si="21"/>
        <v>350.46465142231023</v>
      </c>
      <c r="H293" s="1">
        <f t="shared" si="21"/>
        <v>359.92563529325093</v>
      </c>
      <c r="I293" s="1">
        <f t="shared" si="21"/>
        <v>368.87345820837356</v>
      </c>
      <c r="J293" s="1">
        <f t="shared" si="21"/>
        <v>366.81111558527596</v>
      </c>
      <c r="K293" s="1">
        <f t="shared" si="21"/>
        <v>334.82530297053324</v>
      </c>
      <c r="L293" s="1">
        <f t="shared" si="21"/>
        <v>289.20437599144242</v>
      </c>
      <c r="M293" s="1">
        <f t="shared" si="21"/>
        <v>283.99535254249867</v>
      </c>
      <c r="N293" s="1">
        <f t="shared" si="21"/>
        <v>314.34299865605794</v>
      </c>
      <c r="O293">
        <f t="shared" si="20"/>
        <v>313.97460527747853</v>
      </c>
    </row>
    <row r="294" spans="1:15" x14ac:dyDescent="0.25">
      <c r="A294" s="1">
        <v>2013</v>
      </c>
      <c r="B294" s="1">
        <f t="shared" si="21"/>
        <v>281.46930577998603</v>
      </c>
      <c r="C294" s="1">
        <f t="shared" si="21"/>
        <v>273.37063695981396</v>
      </c>
      <c r="D294" s="1">
        <f t="shared" si="21"/>
        <v>267.52182320003897</v>
      </c>
      <c r="E294" s="1">
        <f t="shared" si="21"/>
        <v>275.46444482448334</v>
      </c>
      <c r="F294" s="1">
        <f t="shared" si="21"/>
        <v>302.77975448122089</v>
      </c>
      <c r="G294" s="1">
        <f t="shared" si="21"/>
        <v>334.18864838975713</v>
      </c>
      <c r="H294" s="1">
        <f t="shared" si="21"/>
        <v>349.55989858515505</v>
      </c>
      <c r="I294" s="1">
        <f t="shared" si="21"/>
        <v>364.91382068840005</v>
      </c>
      <c r="J294" s="1">
        <f t="shared" si="21"/>
        <v>359.71491928846859</v>
      </c>
      <c r="K294" s="1">
        <f t="shared" si="21"/>
        <v>309.67840708643854</v>
      </c>
      <c r="L294" s="1">
        <f t="shared" si="21"/>
        <v>282.20004479633559</v>
      </c>
      <c r="M294" s="1">
        <f t="shared" si="21"/>
        <v>282.99816875472612</v>
      </c>
      <c r="N294" s="1">
        <f t="shared" si="21"/>
        <v>307.15279935046095</v>
      </c>
      <c r="O294">
        <f t="shared" si="20"/>
        <v>306.98832273623538</v>
      </c>
    </row>
    <row r="295" spans="1:15" x14ac:dyDescent="0.25">
      <c r="A295" s="1">
        <v>2014</v>
      </c>
      <c r="B295" s="1">
        <f t="shared" ref="B295:N301" si="22">77.6*(B252/B80)+375000*(B209/(B80^2))</f>
        <v>275.91182592638256</v>
      </c>
      <c r="C295" s="1">
        <f t="shared" si="22"/>
        <v>271.18119734257647</v>
      </c>
      <c r="D295" s="1">
        <f t="shared" si="22"/>
        <v>275.44736357353128</v>
      </c>
      <c r="E295" s="1">
        <f t="shared" si="22"/>
        <v>292.67578912762082</v>
      </c>
      <c r="F295" s="1">
        <f t="shared" si="22"/>
        <v>310.753420437523</v>
      </c>
      <c r="G295" s="1">
        <f t="shared" si="22"/>
        <v>335.27770657051997</v>
      </c>
      <c r="H295" s="1">
        <f t="shared" si="22"/>
        <v>346.90801952208699</v>
      </c>
      <c r="I295" s="1">
        <f t="shared" si="22"/>
        <v>362.81166363386376</v>
      </c>
      <c r="J295" s="1">
        <f t="shared" si="22"/>
        <v>357.32341172630879</v>
      </c>
      <c r="K295" s="1">
        <f t="shared" si="22"/>
        <v>324.75934971707181</v>
      </c>
      <c r="L295" s="1">
        <f t="shared" si="22"/>
        <v>284.65437416912442</v>
      </c>
      <c r="M295" s="1">
        <f t="shared" si="22"/>
        <v>281.89540666378997</v>
      </c>
      <c r="N295" s="1">
        <f t="shared" si="22"/>
        <v>308.49455890919063</v>
      </c>
      <c r="O295">
        <f t="shared" si="20"/>
        <v>309.96662736753325</v>
      </c>
    </row>
    <row r="296" spans="1:15" x14ac:dyDescent="0.25">
      <c r="A296" s="1">
        <v>2015</v>
      </c>
      <c r="B296" s="1">
        <f t="shared" si="22"/>
        <v>278.30407730330899</v>
      </c>
      <c r="C296" s="1">
        <f t="shared" si="22"/>
        <v>271.27946836378533</v>
      </c>
      <c r="D296" s="1">
        <f t="shared" si="22"/>
        <v>271.84132582661903</v>
      </c>
      <c r="E296" s="1">
        <f t="shared" si="22"/>
        <v>267.0985080444425</v>
      </c>
      <c r="F296" s="1">
        <f t="shared" si="22"/>
        <v>287.75054942779013</v>
      </c>
      <c r="G296" s="1">
        <f t="shared" si="22"/>
        <v>339.09118801459374</v>
      </c>
      <c r="H296" s="1">
        <f t="shared" si="22"/>
        <v>351.05684954531034</v>
      </c>
      <c r="I296" s="1">
        <f t="shared" si="22"/>
        <v>364.08441173957885</v>
      </c>
      <c r="J296" s="1">
        <f t="shared" si="22"/>
        <v>363.92420272974903</v>
      </c>
      <c r="K296" s="1">
        <f t="shared" si="22"/>
        <v>327.29319322098536</v>
      </c>
      <c r="L296" s="1">
        <f t="shared" si="22"/>
        <v>289.05939011886602</v>
      </c>
      <c r="M296" s="1">
        <f t="shared" si="22"/>
        <v>287.87914449014113</v>
      </c>
      <c r="N296" s="1">
        <f t="shared" si="22"/>
        <v>306.978355607531</v>
      </c>
      <c r="O296">
        <f t="shared" si="20"/>
        <v>308.22185906876422</v>
      </c>
    </row>
    <row r="297" spans="1:15" x14ac:dyDescent="0.25">
      <c r="A297" s="1">
        <v>2016</v>
      </c>
      <c r="B297" s="1">
        <f t="shared" si="22"/>
        <v>279.94804177776177</v>
      </c>
      <c r="C297" s="1">
        <f t="shared" si="22"/>
        <v>273.83417708533477</v>
      </c>
      <c r="D297" s="1">
        <f t="shared" si="22"/>
        <v>283.2619426435129</v>
      </c>
      <c r="E297" s="1">
        <f t="shared" si="22"/>
        <v>272.99892623095599</v>
      </c>
      <c r="F297" s="1">
        <f t="shared" si="22"/>
        <v>314.33512213068565</v>
      </c>
      <c r="G297" s="1">
        <f t="shared" si="22"/>
        <v>345.80758215811011</v>
      </c>
      <c r="H297" s="1">
        <f t="shared" si="22"/>
        <v>364.19694269714387</v>
      </c>
      <c r="I297" s="1">
        <f t="shared" si="22"/>
        <v>369.24182975024132</v>
      </c>
      <c r="J297" s="1">
        <f t="shared" si="22"/>
        <v>365.98770682405103</v>
      </c>
      <c r="K297" s="1">
        <f t="shared" si="22"/>
        <v>315.95802153348006</v>
      </c>
      <c r="L297" s="1">
        <f t="shared" si="22"/>
        <v>288.15297060653086</v>
      </c>
      <c r="M297" s="1">
        <f t="shared" si="22"/>
        <v>282.53441756663449</v>
      </c>
      <c r="N297" s="1">
        <f t="shared" si="22"/>
        <v>313.10810154874235</v>
      </c>
      <c r="O297">
        <f t="shared" si="20"/>
        <v>313.02147341703693</v>
      </c>
    </row>
    <row r="298" spans="1:15" x14ac:dyDescent="0.25">
      <c r="A298" s="1">
        <v>2017</v>
      </c>
      <c r="B298" s="1">
        <f t="shared" si="22"/>
        <v>278.80970500892005</v>
      </c>
      <c r="C298" s="1">
        <f t="shared" si="22"/>
        <v>270.29960300076374</v>
      </c>
      <c r="D298" s="1">
        <f t="shared" si="22"/>
        <v>269.48448149645719</v>
      </c>
      <c r="E298" s="1">
        <f t="shared" si="22"/>
        <v>276.7876052844199</v>
      </c>
      <c r="F298" s="1">
        <f t="shared" si="22"/>
        <v>315.64637414283584</v>
      </c>
      <c r="G298" s="1">
        <f t="shared" si="22"/>
        <v>348.60880709381547</v>
      </c>
      <c r="H298" s="1">
        <f t="shared" si="22"/>
        <v>359.82619948466578</v>
      </c>
      <c r="I298" s="1">
        <f t="shared" si="22"/>
        <v>365.82223616982412</v>
      </c>
      <c r="J298" s="1">
        <f t="shared" si="22"/>
        <v>360.32153699272067</v>
      </c>
      <c r="K298" s="1">
        <f t="shared" si="22"/>
        <v>300.79767858226563</v>
      </c>
      <c r="L298" s="1">
        <f t="shared" si="22"/>
        <v>281.36117670874233</v>
      </c>
      <c r="M298" s="1">
        <f t="shared" si="22"/>
        <v>284.13722325743908</v>
      </c>
      <c r="N298" s="1">
        <f t="shared" si="22"/>
        <v>308.08235306355704</v>
      </c>
      <c r="O298">
        <f t="shared" si="20"/>
        <v>309.32521893523915</v>
      </c>
    </row>
    <row r="299" spans="1:15" x14ac:dyDescent="0.25">
      <c r="A299" s="1">
        <v>2018</v>
      </c>
      <c r="B299" s="1">
        <f t="shared" si="22"/>
        <v>277.5752996626041</v>
      </c>
      <c r="C299" s="1">
        <f t="shared" si="22"/>
        <v>275.2374711285658</v>
      </c>
      <c r="D299" s="1">
        <f t="shared" si="22"/>
        <v>264.50632854483797</v>
      </c>
      <c r="E299" s="1">
        <f t="shared" si="22"/>
        <v>274.16066811065195</v>
      </c>
      <c r="F299" s="1">
        <f t="shared" si="22"/>
        <v>326.77294540134693</v>
      </c>
      <c r="G299" s="1">
        <f t="shared" si="22"/>
        <v>344.44780003574738</v>
      </c>
      <c r="H299" s="1">
        <f t="shared" si="22"/>
        <v>359.05737740351356</v>
      </c>
      <c r="I299" s="1">
        <f t="shared" si="22"/>
        <v>369.37104708919924</v>
      </c>
      <c r="J299" s="1">
        <f t="shared" si="22"/>
        <v>368.27235491679278</v>
      </c>
      <c r="K299" s="1">
        <f t="shared" si="22"/>
        <v>338.08422833607062</v>
      </c>
      <c r="L299" s="1">
        <f t="shared" si="22"/>
        <v>288.65674160001623</v>
      </c>
      <c r="M299" s="1">
        <f t="shared" si="22"/>
        <v>286.71435196863456</v>
      </c>
      <c r="N299" s="1">
        <f t="shared" si="22"/>
        <v>314.38929595285998</v>
      </c>
      <c r="O299">
        <f t="shared" si="20"/>
        <v>314.4047178498318</v>
      </c>
    </row>
    <row r="300" spans="1:15" x14ac:dyDescent="0.25">
      <c r="A300" s="1">
        <v>2019</v>
      </c>
      <c r="B300" s="1">
        <f t="shared" si="22"/>
        <v>276.53059480166593</v>
      </c>
      <c r="C300" s="1">
        <f t="shared" si="22"/>
        <v>274.86191595915511</v>
      </c>
      <c r="D300" s="1">
        <f t="shared" si="22"/>
        <v>273.32744714857176</v>
      </c>
      <c r="E300" s="1">
        <f t="shared" si="22"/>
        <v>273.35541603351646</v>
      </c>
      <c r="F300" s="1">
        <f t="shared" si="22"/>
        <v>316.30051755060538</v>
      </c>
      <c r="G300" s="1">
        <f t="shared" si="22"/>
        <v>348.31669139628406</v>
      </c>
      <c r="H300" s="1">
        <f t="shared" si="22"/>
        <v>362.08742663126043</v>
      </c>
      <c r="I300" s="1">
        <f t="shared" si="22"/>
        <v>370.12221716715453</v>
      </c>
      <c r="J300" s="1">
        <f t="shared" si="22"/>
        <v>362.70665563880709</v>
      </c>
      <c r="K300" s="1">
        <f t="shared" si="22"/>
        <v>355.20937446457765</v>
      </c>
      <c r="L300" s="1">
        <f t="shared" si="22"/>
        <v>303.3406782435049</v>
      </c>
      <c r="M300" s="1">
        <f t="shared" si="22"/>
        <v>284.81015262402622</v>
      </c>
      <c r="N300" s="1">
        <f t="shared" si="22"/>
        <v>317.08600684222131</v>
      </c>
      <c r="O300">
        <f t="shared" si="20"/>
        <v>316.74742397159417</v>
      </c>
    </row>
    <row r="301" spans="1:15" x14ac:dyDescent="0.25">
      <c r="A301" s="1">
        <v>2020</v>
      </c>
      <c r="B301" s="1">
        <f t="shared" si="22"/>
        <v>282.94618768905156</v>
      </c>
      <c r="C301" s="1">
        <f t="shared" si="22"/>
        <v>277.89304089334848</v>
      </c>
      <c r="D301" s="1">
        <f t="shared" si="22"/>
        <v>276.50262980425907</v>
      </c>
      <c r="E301" s="1">
        <f t="shared" si="22"/>
        <v>278.22900856632879</v>
      </c>
      <c r="F301" s="1">
        <f t="shared" si="22"/>
        <v>311.08694922112102</v>
      </c>
      <c r="G301" s="1">
        <f t="shared" si="22"/>
        <v>334.44116103565437</v>
      </c>
      <c r="H301" s="1">
        <f t="shared" si="22"/>
        <v>361.58093012762083</v>
      </c>
      <c r="I301" s="1">
        <f t="shared" si="22"/>
        <v>372.39336623133141</v>
      </c>
      <c r="J301" s="1">
        <f t="shared" si="22"/>
        <v>370.021584638337</v>
      </c>
      <c r="K301" s="1">
        <f t="shared" si="22"/>
        <v>341.1249547399583</v>
      </c>
      <c r="L301" s="1">
        <f t="shared" si="22"/>
        <v>311.94728657230371</v>
      </c>
      <c r="M301" s="1">
        <f t="shared" si="22"/>
        <v>295.0784516778059</v>
      </c>
      <c r="N301" s="1">
        <f t="shared" si="22"/>
        <v>319.43569368264252</v>
      </c>
      <c r="O301">
        <f>AVERAGE(B301:M301)</f>
        <v>317.77046259976004</v>
      </c>
    </row>
    <row r="303" spans="1:15" ht="19.5" thickBot="1" x14ac:dyDescent="0.35">
      <c r="B303" s="8" t="s">
        <v>43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5" x14ac:dyDescent="0.25">
      <c r="A304" s="1"/>
      <c r="B304" s="2" t="s">
        <v>35</v>
      </c>
      <c r="C304" s="2" t="s">
        <v>14</v>
      </c>
      <c r="D304" s="2" t="s">
        <v>15</v>
      </c>
      <c r="E304" s="2" t="s">
        <v>16</v>
      </c>
      <c r="F304" s="2" t="s">
        <v>17</v>
      </c>
      <c r="G304" s="2" t="s">
        <v>18</v>
      </c>
      <c r="H304" s="2" t="s">
        <v>19</v>
      </c>
      <c r="I304" s="2" t="s">
        <v>20</v>
      </c>
      <c r="J304" s="2" t="s">
        <v>21</v>
      </c>
      <c r="K304" s="2" t="s">
        <v>22</v>
      </c>
      <c r="L304" s="2" t="s">
        <v>23</v>
      </c>
      <c r="M304" s="2" t="s">
        <v>24</v>
      </c>
      <c r="N304" s="3" t="s">
        <v>36</v>
      </c>
    </row>
    <row r="305" spans="1:15" x14ac:dyDescent="0.25">
      <c r="A305" s="1">
        <v>1981</v>
      </c>
      <c r="B305" s="1">
        <f>(77.6/B47)*(B219+4810*(B176/B47))</f>
        <v>280.04752107663961</v>
      </c>
      <c r="C305" s="1">
        <f t="shared" ref="C305:N305" si="23">(77.6/C47)*(C219+4810*(C176/C47))</f>
        <v>273.7702787405795</v>
      </c>
      <c r="D305" s="1">
        <f t="shared" si="23"/>
        <v>275.26437245720388</v>
      </c>
      <c r="E305" s="1">
        <f t="shared" si="23"/>
        <v>290.88792777742907</v>
      </c>
      <c r="F305" s="1">
        <f t="shared" si="23"/>
        <v>330.34035921613827</v>
      </c>
      <c r="G305" s="1">
        <f t="shared" si="23"/>
        <v>333.96879812536463</v>
      </c>
      <c r="H305" s="1">
        <f t="shared" si="23"/>
        <v>357.95197891366951</v>
      </c>
      <c r="I305" s="1">
        <f t="shared" si="23"/>
        <v>358.94289947727327</v>
      </c>
      <c r="J305" s="1">
        <f t="shared" si="23"/>
        <v>352.67591922726189</v>
      </c>
      <c r="K305" s="1">
        <f t="shared" si="23"/>
        <v>317.80077711833377</v>
      </c>
      <c r="L305" s="1">
        <f t="shared" si="23"/>
        <v>283.06025920489748</v>
      </c>
      <c r="M305" s="1">
        <f t="shared" si="23"/>
        <v>275.25453368575035</v>
      </c>
      <c r="N305" s="1">
        <f t="shared" si="23"/>
        <v>307.73807515810535</v>
      </c>
      <c r="O305">
        <f>AVERAGE(B305:M305)</f>
        <v>310.83046875171181</v>
      </c>
    </row>
    <row r="306" spans="1:15" x14ac:dyDescent="0.25">
      <c r="A306" s="1">
        <v>1982</v>
      </c>
      <c r="B306" s="1">
        <f t="shared" ref="B306:N321" si="24">(77.6/B48)*(B220+4810*(B177/B48))</f>
        <v>281.18099229658787</v>
      </c>
      <c r="C306" s="1">
        <f t="shared" si="24"/>
        <v>274.30946778293531</v>
      </c>
      <c r="D306" s="1">
        <f t="shared" si="24"/>
        <v>274.85885408285628</v>
      </c>
      <c r="E306" s="1">
        <f t="shared" si="24"/>
        <v>285.03154989904294</v>
      </c>
      <c r="F306" s="1">
        <f t="shared" si="24"/>
        <v>324.71819729682773</v>
      </c>
      <c r="G306" s="1">
        <f t="shared" si="24"/>
        <v>341.81032538776856</v>
      </c>
      <c r="H306" s="1">
        <f t="shared" si="24"/>
        <v>351.91828930400271</v>
      </c>
      <c r="I306" s="1">
        <f t="shared" si="24"/>
        <v>366.00527258434363</v>
      </c>
      <c r="J306" s="1">
        <f t="shared" si="24"/>
        <v>358.36757261155435</v>
      </c>
      <c r="K306" s="1">
        <f t="shared" si="24"/>
        <v>333.55996480924205</v>
      </c>
      <c r="L306" s="1">
        <f t="shared" si="24"/>
        <v>287.09838424476618</v>
      </c>
      <c r="M306" s="1">
        <f t="shared" si="24"/>
        <v>281.76338588640903</v>
      </c>
      <c r="N306" s="1">
        <f t="shared" si="24"/>
        <v>312.1728717222494</v>
      </c>
      <c r="O306">
        <f t="shared" ref="O306:O343" si="25">AVERAGE(B306:M306)</f>
        <v>313.38518801552812</v>
      </c>
    </row>
    <row r="307" spans="1:15" x14ac:dyDescent="0.25">
      <c r="A307" s="1">
        <v>1983</v>
      </c>
      <c r="B307" s="1">
        <f t="shared" si="24"/>
        <v>282.68062159096189</v>
      </c>
      <c r="C307" s="1">
        <f t="shared" si="24"/>
        <v>275.60760381262503</v>
      </c>
      <c r="D307" s="1">
        <f t="shared" si="24"/>
        <v>272.46762218505637</v>
      </c>
      <c r="E307" s="1">
        <f t="shared" si="24"/>
        <v>271.75767980413912</v>
      </c>
      <c r="F307" s="1">
        <f t="shared" si="24"/>
        <v>317.25657059475373</v>
      </c>
      <c r="G307" s="1">
        <f t="shared" si="24"/>
        <v>338.90745469639353</v>
      </c>
      <c r="H307" s="1">
        <f t="shared" si="24"/>
        <v>353.26375820781857</v>
      </c>
      <c r="I307" s="1">
        <f t="shared" si="24"/>
        <v>359.81093031494288</v>
      </c>
      <c r="J307" s="1">
        <f t="shared" si="24"/>
        <v>349.48507957216714</v>
      </c>
      <c r="K307" s="1">
        <f t="shared" si="24"/>
        <v>287.84944261927802</v>
      </c>
      <c r="L307" s="1">
        <f t="shared" si="24"/>
        <v>278.65558591521153</v>
      </c>
      <c r="M307" s="1">
        <f t="shared" si="24"/>
        <v>281.36052212995952</v>
      </c>
      <c r="N307" s="1">
        <f t="shared" si="24"/>
        <v>302.59769094830114</v>
      </c>
      <c r="O307">
        <f t="shared" si="25"/>
        <v>305.75857262027557</v>
      </c>
    </row>
    <row r="308" spans="1:15" x14ac:dyDescent="0.25">
      <c r="A308" s="1">
        <v>1984</v>
      </c>
      <c r="B308" s="1">
        <f t="shared" si="24"/>
        <v>276.50229153400039</v>
      </c>
      <c r="C308" s="1">
        <f t="shared" si="24"/>
        <v>271.84999328915688</v>
      </c>
      <c r="D308" s="1">
        <f t="shared" si="24"/>
        <v>269.34981564098445</v>
      </c>
      <c r="E308" s="1">
        <f t="shared" si="24"/>
        <v>293.74120921616196</v>
      </c>
      <c r="F308" s="1">
        <f t="shared" si="24"/>
        <v>339.11819793657139</v>
      </c>
      <c r="G308" s="1">
        <f t="shared" si="24"/>
        <v>324.59355963427055</v>
      </c>
      <c r="H308" s="1">
        <f t="shared" si="24"/>
        <v>345.77567207748626</v>
      </c>
      <c r="I308" s="1">
        <f t="shared" si="24"/>
        <v>351.13733446824773</v>
      </c>
      <c r="J308" s="1">
        <f t="shared" si="24"/>
        <v>338.23378268109877</v>
      </c>
      <c r="K308" s="1">
        <f t="shared" si="24"/>
        <v>305.30478138605815</v>
      </c>
      <c r="L308" s="1">
        <f t="shared" si="24"/>
        <v>278.88318501140498</v>
      </c>
      <c r="M308" s="1">
        <f t="shared" si="24"/>
        <v>283.1213538484518</v>
      </c>
      <c r="N308" s="1">
        <f t="shared" si="24"/>
        <v>302.48294084055738</v>
      </c>
      <c r="O308">
        <f t="shared" si="25"/>
        <v>306.46759806032446</v>
      </c>
    </row>
    <row r="309" spans="1:15" x14ac:dyDescent="0.25">
      <c r="A309" s="1">
        <v>1985</v>
      </c>
      <c r="B309" s="1">
        <f t="shared" si="24"/>
        <v>276.74739770588673</v>
      </c>
      <c r="C309" s="1">
        <f t="shared" si="24"/>
        <v>270.66218825089919</v>
      </c>
      <c r="D309" s="1">
        <f t="shared" si="24"/>
        <v>278.88456257760225</v>
      </c>
      <c r="E309" s="1">
        <f t="shared" si="24"/>
        <v>266.3336398593454</v>
      </c>
      <c r="F309" s="1">
        <f t="shared" si="24"/>
        <v>317.75685914439936</v>
      </c>
      <c r="G309" s="1">
        <f t="shared" si="24"/>
        <v>341.41642907299831</v>
      </c>
      <c r="H309" s="1">
        <f t="shared" si="24"/>
        <v>355.73396249953907</v>
      </c>
      <c r="I309" s="1">
        <f t="shared" si="24"/>
        <v>359.68608493141699</v>
      </c>
      <c r="J309" s="1">
        <f t="shared" si="24"/>
        <v>354.36819445399982</v>
      </c>
      <c r="K309" s="1">
        <f t="shared" si="24"/>
        <v>297.12708290994402</v>
      </c>
      <c r="L309" s="1">
        <f t="shared" si="24"/>
        <v>280.10927286801336</v>
      </c>
      <c r="M309" s="1">
        <f t="shared" si="24"/>
        <v>281.42579388828477</v>
      </c>
      <c r="N309" s="1">
        <f t="shared" si="24"/>
        <v>304.84042936283379</v>
      </c>
      <c r="O309">
        <f t="shared" si="25"/>
        <v>306.68762234686079</v>
      </c>
    </row>
    <row r="310" spans="1:15" x14ac:dyDescent="0.25">
      <c r="A310" s="1">
        <v>1986</v>
      </c>
      <c r="B310" s="1">
        <f t="shared" si="24"/>
        <v>278.33792069953523</v>
      </c>
      <c r="C310" s="1">
        <f t="shared" si="24"/>
        <v>268.08228636794706</v>
      </c>
      <c r="D310" s="1">
        <f t="shared" si="24"/>
        <v>271.15614143994389</v>
      </c>
      <c r="E310" s="1">
        <f t="shared" si="24"/>
        <v>274.37247944738584</v>
      </c>
      <c r="F310" s="1">
        <f t="shared" si="24"/>
        <v>296.34791808531133</v>
      </c>
      <c r="G310" s="1">
        <f t="shared" si="24"/>
        <v>331.73276013303655</v>
      </c>
      <c r="H310" s="1">
        <f t="shared" si="24"/>
        <v>351.28956930266099</v>
      </c>
      <c r="I310" s="1">
        <f t="shared" si="24"/>
        <v>354.74692533564831</v>
      </c>
      <c r="J310" s="1">
        <f t="shared" si="24"/>
        <v>357.5058431513994</v>
      </c>
      <c r="K310" s="1">
        <f t="shared" si="24"/>
        <v>313.57165237431235</v>
      </c>
      <c r="L310" s="1">
        <f t="shared" si="24"/>
        <v>289.82897188190725</v>
      </c>
      <c r="M310" s="1">
        <f t="shared" si="24"/>
        <v>281.47390151537229</v>
      </c>
      <c r="N310" s="1">
        <f t="shared" si="24"/>
        <v>304.00187407661355</v>
      </c>
      <c r="O310">
        <f t="shared" si="25"/>
        <v>305.70386414453839</v>
      </c>
    </row>
    <row r="311" spans="1:15" x14ac:dyDescent="0.25">
      <c r="A311" s="1">
        <v>1987</v>
      </c>
      <c r="B311" s="1">
        <f t="shared" si="24"/>
        <v>277.3115329642892</v>
      </c>
      <c r="C311" s="1">
        <f t="shared" si="24"/>
        <v>270.96295409471242</v>
      </c>
      <c r="D311" s="1">
        <f t="shared" si="24"/>
        <v>272.43827562700193</v>
      </c>
      <c r="E311" s="1">
        <f t="shared" si="24"/>
        <v>266.49167672046121</v>
      </c>
      <c r="F311" s="1">
        <f t="shared" si="24"/>
        <v>294.07003287096745</v>
      </c>
      <c r="G311" s="1">
        <f t="shared" si="24"/>
        <v>333.08864245572573</v>
      </c>
      <c r="H311" s="1">
        <f t="shared" si="24"/>
        <v>358.73471478040898</v>
      </c>
      <c r="I311" s="1">
        <f t="shared" si="24"/>
        <v>363.07519429026155</v>
      </c>
      <c r="J311" s="1">
        <f t="shared" si="24"/>
        <v>351.46124617648445</v>
      </c>
      <c r="K311" s="1">
        <f t="shared" si="24"/>
        <v>301.21605114219238</v>
      </c>
      <c r="L311" s="1">
        <f t="shared" si="24"/>
        <v>284.54807612560705</v>
      </c>
      <c r="M311" s="1">
        <f t="shared" si="24"/>
        <v>281.79572389237291</v>
      </c>
      <c r="N311" s="1">
        <f t="shared" si="24"/>
        <v>303.36802667232104</v>
      </c>
      <c r="O311">
        <f t="shared" si="25"/>
        <v>304.59951009504044</v>
      </c>
    </row>
    <row r="312" spans="1:15" x14ac:dyDescent="0.25">
      <c r="A312" s="1">
        <v>1988</v>
      </c>
      <c r="B312" s="1">
        <f t="shared" si="24"/>
        <v>278.62017312387752</v>
      </c>
      <c r="C312" s="1">
        <f t="shared" si="24"/>
        <v>272.25791079257266</v>
      </c>
      <c r="D312" s="1">
        <f t="shared" si="24"/>
        <v>267.46072628995898</v>
      </c>
      <c r="E312" s="1">
        <f t="shared" si="24"/>
        <v>282.3798483959331</v>
      </c>
      <c r="F312" s="1">
        <f t="shared" si="24"/>
        <v>304.28331101425249</v>
      </c>
      <c r="G312" s="1">
        <f t="shared" si="24"/>
        <v>339.64837877048774</v>
      </c>
      <c r="H312" s="1">
        <f t="shared" si="24"/>
        <v>358.8223438663116</v>
      </c>
      <c r="I312" s="1">
        <f t="shared" si="24"/>
        <v>366.80177352574918</v>
      </c>
      <c r="J312" s="1">
        <f t="shared" si="24"/>
        <v>364.62777320509883</v>
      </c>
      <c r="K312" s="1">
        <f t="shared" si="24"/>
        <v>313.46970124231052</v>
      </c>
      <c r="L312" s="1">
        <f t="shared" si="24"/>
        <v>289.36969684870678</v>
      </c>
      <c r="M312" s="1">
        <f t="shared" si="24"/>
        <v>287.01654668304462</v>
      </c>
      <c r="N312" s="1">
        <f t="shared" si="24"/>
        <v>310.67181250389802</v>
      </c>
      <c r="O312">
        <f t="shared" si="25"/>
        <v>310.39651531319197</v>
      </c>
    </row>
    <row r="313" spans="1:15" x14ac:dyDescent="0.25">
      <c r="A313" s="1">
        <v>1989</v>
      </c>
      <c r="B313" s="1">
        <f t="shared" si="24"/>
        <v>281.23076891657655</v>
      </c>
      <c r="C313" s="1">
        <f t="shared" si="24"/>
        <v>276.18792438488305</v>
      </c>
      <c r="D313" s="1">
        <f t="shared" si="24"/>
        <v>269.49580662388507</v>
      </c>
      <c r="E313" s="1">
        <f t="shared" si="24"/>
        <v>282.43119389672637</v>
      </c>
      <c r="F313" s="1">
        <f t="shared" si="24"/>
        <v>315.52677320479125</v>
      </c>
      <c r="G313" s="1">
        <f t="shared" si="24"/>
        <v>344.49148919498396</v>
      </c>
      <c r="H313" s="1">
        <f t="shared" si="24"/>
        <v>354.2029234221452</v>
      </c>
      <c r="I313" s="1">
        <f t="shared" si="24"/>
        <v>359.89792923909653</v>
      </c>
      <c r="J313" s="1">
        <f t="shared" si="24"/>
        <v>355.45375638207514</v>
      </c>
      <c r="K313" s="1">
        <f t="shared" si="24"/>
        <v>316.19986035420487</v>
      </c>
      <c r="L313" s="1">
        <f t="shared" si="24"/>
        <v>282.84161853088807</v>
      </c>
      <c r="M313" s="1">
        <f t="shared" si="24"/>
        <v>280.82320312134044</v>
      </c>
      <c r="N313" s="1">
        <f t="shared" si="24"/>
        <v>306.39239094936528</v>
      </c>
      <c r="O313">
        <f t="shared" si="25"/>
        <v>309.89860393929968</v>
      </c>
    </row>
    <row r="314" spans="1:15" x14ac:dyDescent="0.25">
      <c r="A314" s="1">
        <v>1990</v>
      </c>
      <c r="B314" s="1">
        <f t="shared" si="24"/>
        <v>279.59498902412003</v>
      </c>
      <c r="C314" s="1">
        <f t="shared" si="24"/>
        <v>275.3792464354529</v>
      </c>
      <c r="D314" s="1">
        <f t="shared" si="24"/>
        <v>270.99927225500511</v>
      </c>
      <c r="E314" s="1">
        <f t="shared" si="24"/>
        <v>286.32820590195638</v>
      </c>
      <c r="F314" s="1">
        <f t="shared" si="24"/>
        <v>327.47105456858742</v>
      </c>
      <c r="G314" s="1">
        <f t="shared" si="24"/>
        <v>329.43762766633159</v>
      </c>
      <c r="H314" s="1">
        <f t="shared" si="24"/>
        <v>355.68020158674983</v>
      </c>
      <c r="I314" s="1">
        <f t="shared" si="24"/>
        <v>358.22191633234718</v>
      </c>
      <c r="J314" s="1">
        <f t="shared" si="24"/>
        <v>340.65390926057319</v>
      </c>
      <c r="K314" s="1">
        <f t="shared" si="24"/>
        <v>299.4481571447933</v>
      </c>
      <c r="L314" s="1">
        <f t="shared" si="24"/>
        <v>284.82164326613963</v>
      </c>
      <c r="M314" s="1">
        <f t="shared" si="24"/>
        <v>280.30915919116455</v>
      </c>
      <c r="N314" s="1">
        <f t="shared" si="24"/>
        <v>305.19113063961089</v>
      </c>
      <c r="O314">
        <f t="shared" si="25"/>
        <v>307.36211521943505</v>
      </c>
    </row>
    <row r="315" spans="1:15" x14ac:dyDescent="0.25">
      <c r="A315" s="1">
        <v>1991</v>
      </c>
      <c r="B315" s="1">
        <f t="shared" si="24"/>
        <v>278.87529262632034</v>
      </c>
      <c r="C315" s="1">
        <f t="shared" si="24"/>
        <v>271.91365329259759</v>
      </c>
      <c r="D315" s="1">
        <f t="shared" si="24"/>
        <v>272.98597658355538</v>
      </c>
      <c r="E315" s="1">
        <f t="shared" si="24"/>
        <v>292.10150480808721</v>
      </c>
      <c r="F315" s="1">
        <f t="shared" si="24"/>
        <v>343.81303027282655</v>
      </c>
      <c r="G315" s="1">
        <f t="shared" si="24"/>
        <v>341.96640367386408</v>
      </c>
      <c r="H315" s="1">
        <f t="shared" si="24"/>
        <v>356.53364353731939</v>
      </c>
      <c r="I315" s="1">
        <f t="shared" si="24"/>
        <v>362.40539517726302</v>
      </c>
      <c r="J315" s="1">
        <f t="shared" si="24"/>
        <v>354.47237117128032</v>
      </c>
      <c r="K315" s="1">
        <f t="shared" si="24"/>
        <v>301.51622030922664</v>
      </c>
      <c r="L315" s="1">
        <f t="shared" si="24"/>
        <v>283.26436044190388</v>
      </c>
      <c r="M315" s="1">
        <f t="shared" si="24"/>
        <v>282.71900542518159</v>
      </c>
      <c r="N315" s="1">
        <f t="shared" si="24"/>
        <v>309.79273304819367</v>
      </c>
      <c r="O315">
        <f t="shared" si="25"/>
        <v>311.88057144328553</v>
      </c>
    </row>
    <row r="316" spans="1:15" x14ac:dyDescent="0.25">
      <c r="A316" s="1">
        <v>1992</v>
      </c>
      <c r="B316" s="1">
        <f t="shared" si="24"/>
        <v>281.15361362177345</v>
      </c>
      <c r="C316" s="1">
        <f t="shared" si="24"/>
        <v>273.65488297266194</v>
      </c>
      <c r="D316" s="1">
        <f t="shared" si="24"/>
        <v>279.49645149929796</v>
      </c>
      <c r="E316" s="1">
        <f t="shared" si="24"/>
        <v>298.59104255128716</v>
      </c>
      <c r="F316" s="1">
        <f t="shared" si="24"/>
        <v>318.30992928917425</v>
      </c>
      <c r="G316" s="1">
        <f t="shared" si="24"/>
        <v>337.93647767019326</v>
      </c>
      <c r="H316" s="1">
        <f t="shared" si="24"/>
        <v>352.97784801110163</v>
      </c>
      <c r="I316" s="1">
        <f t="shared" si="24"/>
        <v>358.90049428141617</v>
      </c>
      <c r="J316" s="1">
        <f t="shared" si="24"/>
        <v>349.96718393420764</v>
      </c>
      <c r="K316" s="1">
        <f t="shared" si="24"/>
        <v>310.5508695353065</v>
      </c>
      <c r="L316" s="1">
        <f t="shared" si="24"/>
        <v>289.23821305977611</v>
      </c>
      <c r="M316" s="1">
        <f t="shared" si="24"/>
        <v>281.39482780148268</v>
      </c>
      <c r="N316" s="1">
        <f t="shared" si="24"/>
        <v>307.97317331256687</v>
      </c>
      <c r="O316">
        <f t="shared" si="25"/>
        <v>311.01431951897325</v>
      </c>
    </row>
    <row r="317" spans="1:15" x14ac:dyDescent="0.25">
      <c r="A317" s="1">
        <v>1993</v>
      </c>
      <c r="B317" s="1">
        <f t="shared" si="24"/>
        <v>280.73767822097125</v>
      </c>
      <c r="C317" s="1">
        <f t="shared" si="24"/>
        <v>272.20330646952493</v>
      </c>
      <c r="D317" s="1">
        <f t="shared" si="24"/>
        <v>272.8139477545833</v>
      </c>
      <c r="E317" s="1">
        <f t="shared" si="24"/>
        <v>291.77772292114588</v>
      </c>
      <c r="F317" s="1">
        <f t="shared" si="24"/>
        <v>325.43481585728154</v>
      </c>
      <c r="G317" s="1">
        <f t="shared" si="24"/>
        <v>339.80337949649265</v>
      </c>
      <c r="H317" s="1">
        <f t="shared" si="24"/>
        <v>348.54650549011609</v>
      </c>
      <c r="I317" s="1">
        <f t="shared" si="24"/>
        <v>359.31358192772626</v>
      </c>
      <c r="J317" s="1">
        <f t="shared" si="24"/>
        <v>350.77767186977178</v>
      </c>
      <c r="K317" s="1">
        <f t="shared" si="24"/>
        <v>306.74529503351556</v>
      </c>
      <c r="L317" s="1">
        <f t="shared" si="24"/>
        <v>281.20375275484434</v>
      </c>
      <c r="M317" s="1">
        <f t="shared" si="24"/>
        <v>285.26253831765337</v>
      </c>
      <c r="N317" s="1">
        <f t="shared" si="24"/>
        <v>306.96545249523962</v>
      </c>
      <c r="O317">
        <f t="shared" si="25"/>
        <v>309.55168300946895</v>
      </c>
    </row>
    <row r="318" spans="1:15" x14ac:dyDescent="0.25">
      <c r="A318" s="1">
        <v>1994</v>
      </c>
      <c r="B318" s="1">
        <f t="shared" si="24"/>
        <v>279.71701158907547</v>
      </c>
      <c r="C318" s="1">
        <f t="shared" si="24"/>
        <v>270.83849995929745</v>
      </c>
      <c r="D318" s="1">
        <f t="shared" si="24"/>
        <v>267.56624319542084</v>
      </c>
      <c r="E318" s="1">
        <f t="shared" si="24"/>
        <v>288.36424682295063</v>
      </c>
      <c r="F318" s="1">
        <f t="shared" si="24"/>
        <v>305.16953220640886</v>
      </c>
      <c r="G318" s="1">
        <f t="shared" si="24"/>
        <v>330.73156121945539</v>
      </c>
      <c r="H318" s="1">
        <f t="shared" si="24"/>
        <v>357.38354635986229</v>
      </c>
      <c r="I318" s="1">
        <f t="shared" si="24"/>
        <v>369.24627378614269</v>
      </c>
      <c r="J318" s="1">
        <f t="shared" si="24"/>
        <v>368.05451105758658</v>
      </c>
      <c r="K318" s="1">
        <f t="shared" si="24"/>
        <v>349.18847623213713</v>
      </c>
      <c r="L318" s="1">
        <f t="shared" si="24"/>
        <v>294.75272793576875</v>
      </c>
      <c r="M318" s="1">
        <f t="shared" si="24"/>
        <v>288.16581175165817</v>
      </c>
      <c r="N318" s="1">
        <f t="shared" si="24"/>
        <v>314.65323937771433</v>
      </c>
      <c r="O318">
        <f t="shared" si="25"/>
        <v>314.09820350964702</v>
      </c>
    </row>
    <row r="319" spans="1:15" x14ac:dyDescent="0.25">
      <c r="A319" s="1">
        <v>1995</v>
      </c>
      <c r="B319" s="1">
        <f t="shared" si="24"/>
        <v>281.6126817306328</v>
      </c>
      <c r="C319" s="1">
        <f t="shared" si="24"/>
        <v>277.82089564164437</v>
      </c>
      <c r="D319" s="1">
        <f t="shared" si="24"/>
        <v>275.22675439347012</v>
      </c>
      <c r="E319" s="1">
        <f t="shared" si="24"/>
        <v>296.05455745886468</v>
      </c>
      <c r="F319" s="1">
        <f t="shared" si="24"/>
        <v>306.82764537904472</v>
      </c>
      <c r="G319" s="1">
        <f t="shared" si="24"/>
        <v>342.09794565006638</v>
      </c>
      <c r="H319" s="1">
        <f t="shared" si="24"/>
        <v>358.16507840807765</v>
      </c>
      <c r="I319" s="1">
        <f t="shared" si="24"/>
        <v>366.93717368083713</v>
      </c>
      <c r="J319" s="1">
        <f t="shared" si="24"/>
        <v>364.23183858220079</v>
      </c>
      <c r="K319" s="1">
        <f t="shared" si="24"/>
        <v>334.7024157066927</v>
      </c>
      <c r="L319" s="1">
        <f t="shared" si="24"/>
        <v>289.44305273029408</v>
      </c>
      <c r="M319" s="1">
        <f t="shared" si="24"/>
        <v>283.8341142042558</v>
      </c>
      <c r="N319" s="1">
        <f t="shared" si="24"/>
        <v>313.54097876041021</v>
      </c>
      <c r="O319">
        <f t="shared" si="25"/>
        <v>314.74617946384012</v>
      </c>
    </row>
    <row r="320" spans="1:15" x14ac:dyDescent="0.25">
      <c r="A320" s="1">
        <v>1996</v>
      </c>
      <c r="B320" s="1">
        <f t="shared" si="24"/>
        <v>276.69403502912951</v>
      </c>
      <c r="C320" s="1">
        <f t="shared" si="24"/>
        <v>273.22522917056739</v>
      </c>
      <c r="D320" s="1">
        <f t="shared" si="24"/>
        <v>272.4583012481483</v>
      </c>
      <c r="E320" s="1">
        <f t="shared" si="24"/>
        <v>283.41005792379735</v>
      </c>
      <c r="F320" s="1">
        <f t="shared" si="24"/>
        <v>331.4853681584849</v>
      </c>
      <c r="G320" s="1">
        <f t="shared" si="24"/>
        <v>344.15452604438457</v>
      </c>
      <c r="H320" s="1">
        <f t="shared" si="24"/>
        <v>347.32174375584015</v>
      </c>
      <c r="I320" s="1">
        <f t="shared" si="24"/>
        <v>358.53911511099824</v>
      </c>
      <c r="J320" s="1">
        <f t="shared" si="24"/>
        <v>358.49490131085054</v>
      </c>
      <c r="K320" s="1">
        <f t="shared" si="24"/>
        <v>318.99906270106106</v>
      </c>
      <c r="L320" s="1">
        <f t="shared" si="24"/>
        <v>286.11196232114889</v>
      </c>
      <c r="M320" s="1">
        <f t="shared" si="24"/>
        <v>279.37399637029779</v>
      </c>
      <c r="N320" s="1">
        <f t="shared" si="24"/>
        <v>308.64419109107297</v>
      </c>
      <c r="O320">
        <f t="shared" si="25"/>
        <v>310.85569159539239</v>
      </c>
    </row>
    <row r="321" spans="1:15" x14ac:dyDescent="0.25">
      <c r="A321" s="1">
        <v>1997</v>
      </c>
      <c r="B321" s="1">
        <f t="shared" si="24"/>
        <v>277.41513734304635</v>
      </c>
      <c r="C321" s="1">
        <f t="shared" si="24"/>
        <v>274.43853546754264</v>
      </c>
      <c r="D321" s="1">
        <f t="shared" si="24"/>
        <v>278.93081605171932</v>
      </c>
      <c r="E321" s="1">
        <f t="shared" si="24"/>
        <v>313.43742310264122</v>
      </c>
      <c r="F321" s="1">
        <f t="shared" si="24"/>
        <v>330.81575515604345</v>
      </c>
      <c r="G321" s="1">
        <f t="shared" si="24"/>
        <v>352.80759900764502</v>
      </c>
      <c r="H321" s="1">
        <f t="shared" si="24"/>
        <v>359.67652779720305</v>
      </c>
      <c r="I321" s="1">
        <f t="shared" si="24"/>
        <v>361.12379922628048</v>
      </c>
      <c r="J321" s="1">
        <f t="shared" si="24"/>
        <v>355.23942578339245</v>
      </c>
      <c r="K321" s="1">
        <f t="shared" si="24"/>
        <v>328.0551435649823</v>
      </c>
      <c r="L321" s="1">
        <f t="shared" si="24"/>
        <v>282.11671874947456</v>
      </c>
      <c r="M321" s="1">
        <f t="shared" si="24"/>
        <v>279.24934121159964</v>
      </c>
      <c r="N321" s="1">
        <f t="shared" si="24"/>
        <v>312.12414243204046</v>
      </c>
      <c r="O321">
        <f t="shared" si="25"/>
        <v>316.10885187179753</v>
      </c>
    </row>
    <row r="322" spans="1:15" x14ac:dyDescent="0.25">
      <c r="A322" s="1">
        <v>1998</v>
      </c>
      <c r="B322" s="1">
        <f t="shared" ref="B322:N337" si="26">(77.6/B64)*(B236+4810*(B193/B64))</f>
        <v>278.00682895346847</v>
      </c>
      <c r="C322" s="1">
        <f t="shared" si="26"/>
        <v>276.64677503641951</v>
      </c>
      <c r="D322" s="1">
        <f t="shared" si="26"/>
        <v>269.99386212251642</v>
      </c>
      <c r="E322" s="1">
        <f t="shared" si="26"/>
        <v>277.32122350587554</v>
      </c>
      <c r="F322" s="1">
        <f t="shared" si="26"/>
        <v>311.96874570316822</v>
      </c>
      <c r="G322" s="1">
        <f t="shared" si="26"/>
        <v>338.15216661798354</v>
      </c>
      <c r="H322" s="1">
        <f t="shared" si="26"/>
        <v>351.54944826304239</v>
      </c>
      <c r="I322" s="1">
        <f t="shared" si="26"/>
        <v>361.75545575392692</v>
      </c>
      <c r="J322" s="1">
        <f t="shared" si="26"/>
        <v>363.05909445212461</v>
      </c>
      <c r="K322" s="1">
        <f t="shared" si="26"/>
        <v>324.05623779090246</v>
      </c>
      <c r="L322" s="1">
        <f t="shared" si="26"/>
        <v>287.501435664692</v>
      </c>
      <c r="M322" s="1">
        <f t="shared" si="26"/>
        <v>286.29227716156521</v>
      </c>
      <c r="N322" s="1">
        <f t="shared" si="26"/>
        <v>308.74217226595812</v>
      </c>
      <c r="O322">
        <f t="shared" si="25"/>
        <v>310.5252959188071</v>
      </c>
    </row>
    <row r="323" spans="1:15" x14ac:dyDescent="0.25">
      <c r="A323" s="1">
        <v>1999</v>
      </c>
      <c r="B323" s="1">
        <f t="shared" si="26"/>
        <v>279.24561510777784</v>
      </c>
      <c r="C323" s="1">
        <f t="shared" si="26"/>
        <v>274.51055413467634</v>
      </c>
      <c r="D323" s="1">
        <f t="shared" si="26"/>
        <v>267.03186617029667</v>
      </c>
      <c r="E323" s="1">
        <f t="shared" si="26"/>
        <v>271.49641196028887</v>
      </c>
      <c r="F323" s="1">
        <f t="shared" si="26"/>
        <v>287.88534852676065</v>
      </c>
      <c r="G323" s="1">
        <f t="shared" si="26"/>
        <v>314.86868388321489</v>
      </c>
      <c r="H323" s="1">
        <f t="shared" si="26"/>
        <v>352.98831964293447</v>
      </c>
      <c r="I323" s="1">
        <f t="shared" si="26"/>
        <v>364.49560085512735</v>
      </c>
      <c r="J323" s="1">
        <f t="shared" si="26"/>
        <v>359.81980891721872</v>
      </c>
      <c r="K323" s="1">
        <f t="shared" si="26"/>
        <v>323.20158664724607</v>
      </c>
      <c r="L323" s="1">
        <f t="shared" si="26"/>
        <v>290.2727709982193</v>
      </c>
      <c r="M323" s="1">
        <f t="shared" si="26"/>
        <v>283.22204418973882</v>
      </c>
      <c r="N323" s="1">
        <f t="shared" si="26"/>
        <v>307.09253329871257</v>
      </c>
      <c r="O323">
        <f t="shared" si="25"/>
        <v>305.753217586125</v>
      </c>
    </row>
    <row r="324" spans="1:15" x14ac:dyDescent="0.25">
      <c r="A324" s="1">
        <v>2000</v>
      </c>
      <c r="B324" s="1">
        <f t="shared" si="26"/>
        <v>282.43551816916425</v>
      </c>
      <c r="C324" s="1">
        <f t="shared" si="26"/>
        <v>278.67025834058069</v>
      </c>
      <c r="D324" s="1">
        <f t="shared" si="26"/>
        <v>269.68956384706649</v>
      </c>
      <c r="E324" s="1">
        <f t="shared" si="26"/>
        <v>269.26451370466162</v>
      </c>
      <c r="F324" s="1">
        <f t="shared" si="26"/>
        <v>292.78829811348112</v>
      </c>
      <c r="G324" s="1">
        <f t="shared" si="26"/>
        <v>334.78082257676192</v>
      </c>
      <c r="H324" s="1">
        <f t="shared" si="26"/>
        <v>353.56421615662754</v>
      </c>
      <c r="I324" s="1">
        <f t="shared" si="26"/>
        <v>355.72312433859611</v>
      </c>
      <c r="J324" s="1">
        <f t="shared" si="26"/>
        <v>353.43760952810732</v>
      </c>
      <c r="K324" s="1">
        <f t="shared" si="26"/>
        <v>307.01187781762098</v>
      </c>
      <c r="L324" s="1">
        <f t="shared" si="26"/>
        <v>279.7685577094735</v>
      </c>
      <c r="M324" s="1">
        <f t="shared" si="26"/>
        <v>281.50209397993035</v>
      </c>
      <c r="N324" s="1">
        <f t="shared" si="26"/>
        <v>302.86654514332815</v>
      </c>
      <c r="O324">
        <f t="shared" si="25"/>
        <v>304.88637119017267</v>
      </c>
    </row>
    <row r="325" spans="1:15" x14ac:dyDescent="0.25">
      <c r="A325" s="1">
        <v>2001</v>
      </c>
      <c r="B325" s="1">
        <f t="shared" si="26"/>
        <v>276.08079581276206</v>
      </c>
      <c r="C325" s="1">
        <f t="shared" si="26"/>
        <v>273.55946573580297</v>
      </c>
      <c r="D325" s="1">
        <f t="shared" si="26"/>
        <v>266.13441958863461</v>
      </c>
      <c r="E325" s="1">
        <f t="shared" si="26"/>
        <v>285.74334147780422</v>
      </c>
      <c r="F325" s="1">
        <f t="shared" si="26"/>
        <v>305.27201763703044</v>
      </c>
      <c r="G325" s="1">
        <f t="shared" si="26"/>
        <v>335.20389412355354</v>
      </c>
      <c r="H325" s="1">
        <f t="shared" si="26"/>
        <v>352.45995373340082</v>
      </c>
      <c r="I325" s="1">
        <f t="shared" si="26"/>
        <v>363.6790082793633</v>
      </c>
      <c r="J325" s="1">
        <f t="shared" si="26"/>
        <v>355.20869132677331</v>
      </c>
      <c r="K325" s="1">
        <f t="shared" si="26"/>
        <v>297.63017762323773</v>
      </c>
      <c r="L325" s="1">
        <f t="shared" si="26"/>
        <v>280.79632811800502</v>
      </c>
      <c r="M325" s="1">
        <f t="shared" si="26"/>
        <v>280.22202265745523</v>
      </c>
      <c r="N325" s="1">
        <f t="shared" si="26"/>
        <v>303.43228382631372</v>
      </c>
      <c r="O325">
        <f t="shared" si="25"/>
        <v>305.9991763428186</v>
      </c>
    </row>
    <row r="326" spans="1:15" x14ac:dyDescent="0.25">
      <c r="A326" s="1">
        <v>2002</v>
      </c>
      <c r="B326" s="1">
        <f t="shared" si="26"/>
        <v>279.26824613213654</v>
      </c>
      <c r="C326" s="1">
        <f t="shared" si="26"/>
        <v>273.82266397281325</v>
      </c>
      <c r="D326" s="1">
        <f t="shared" si="26"/>
        <v>268.91590349683196</v>
      </c>
      <c r="E326" s="1">
        <f t="shared" si="26"/>
        <v>285.89164832143359</v>
      </c>
      <c r="F326" s="1">
        <f t="shared" si="26"/>
        <v>276.40208333749251</v>
      </c>
      <c r="G326" s="1">
        <f t="shared" si="26"/>
        <v>322.97638691956354</v>
      </c>
      <c r="H326" s="1">
        <f t="shared" si="26"/>
        <v>347.28674512483099</v>
      </c>
      <c r="I326" s="1">
        <f t="shared" si="26"/>
        <v>359.75304180632526</v>
      </c>
      <c r="J326" s="1">
        <f t="shared" si="26"/>
        <v>352.10236903356815</v>
      </c>
      <c r="K326" s="1">
        <f t="shared" si="26"/>
        <v>309.04954991046088</v>
      </c>
      <c r="L326" s="1">
        <f t="shared" si="26"/>
        <v>280.50230511764204</v>
      </c>
      <c r="M326" s="1">
        <f t="shared" si="26"/>
        <v>279.0613167506213</v>
      </c>
      <c r="N326" s="1">
        <f t="shared" si="26"/>
        <v>300.81444606916187</v>
      </c>
      <c r="O326">
        <f t="shared" si="25"/>
        <v>302.91935499364337</v>
      </c>
    </row>
    <row r="327" spans="1:15" x14ac:dyDescent="0.25">
      <c r="A327" s="1">
        <v>2003</v>
      </c>
      <c r="B327" s="1">
        <f t="shared" si="26"/>
        <v>274.97901900275394</v>
      </c>
      <c r="C327" s="1">
        <f t="shared" si="26"/>
        <v>271.66329008340301</v>
      </c>
      <c r="D327" s="1">
        <f t="shared" si="26"/>
        <v>269.53260714880469</v>
      </c>
      <c r="E327" s="1">
        <f t="shared" si="26"/>
        <v>282.67579557014511</v>
      </c>
      <c r="F327" s="1">
        <f t="shared" si="26"/>
        <v>289.41769383957859</v>
      </c>
      <c r="G327" s="1">
        <f t="shared" si="26"/>
        <v>344.60963851280229</v>
      </c>
      <c r="H327" s="1">
        <f t="shared" si="26"/>
        <v>354.52084682468671</v>
      </c>
      <c r="I327" s="1">
        <f t="shared" si="26"/>
        <v>362.09143390202627</v>
      </c>
      <c r="J327" s="1">
        <f t="shared" si="26"/>
        <v>349.96775088758346</v>
      </c>
      <c r="K327" s="1">
        <f t="shared" si="26"/>
        <v>309.21325584528</v>
      </c>
      <c r="L327" s="1">
        <f t="shared" si="26"/>
        <v>283.68371570649492</v>
      </c>
      <c r="M327" s="1">
        <f t="shared" si="26"/>
        <v>279.49699340160674</v>
      </c>
      <c r="N327" s="1">
        <f t="shared" si="26"/>
        <v>304.7344344060304</v>
      </c>
      <c r="O327">
        <f t="shared" si="25"/>
        <v>305.9876700604305</v>
      </c>
    </row>
    <row r="328" spans="1:15" x14ac:dyDescent="0.25">
      <c r="A328" s="1">
        <v>2004</v>
      </c>
      <c r="B328" s="1">
        <f t="shared" si="26"/>
        <v>275.23371717387568</v>
      </c>
      <c r="C328" s="1">
        <f t="shared" si="26"/>
        <v>272.52187315090964</v>
      </c>
      <c r="D328" s="1">
        <f t="shared" si="26"/>
        <v>266.43759558933061</v>
      </c>
      <c r="E328" s="1">
        <f t="shared" si="26"/>
        <v>266.40948275836149</v>
      </c>
      <c r="F328" s="1">
        <f t="shared" si="26"/>
        <v>330.14864027962477</v>
      </c>
      <c r="G328" s="1">
        <f t="shared" si="26"/>
        <v>327.60061675148921</v>
      </c>
      <c r="H328" s="1">
        <f t="shared" si="26"/>
        <v>348.14345142286408</v>
      </c>
      <c r="I328" s="1">
        <f t="shared" si="26"/>
        <v>360.2994099304309</v>
      </c>
      <c r="J328" s="1">
        <f t="shared" si="26"/>
        <v>338.63249253210847</v>
      </c>
      <c r="K328" s="1">
        <f t="shared" si="26"/>
        <v>295.79335865262908</v>
      </c>
      <c r="L328" s="1">
        <f t="shared" si="26"/>
        <v>278.60424330150732</v>
      </c>
      <c r="M328" s="1">
        <f t="shared" si="26"/>
        <v>277.02499835866092</v>
      </c>
      <c r="N328" s="1">
        <f t="shared" si="26"/>
        <v>300.230916862112</v>
      </c>
      <c r="O328">
        <f t="shared" si="25"/>
        <v>303.07082332514932</v>
      </c>
    </row>
    <row r="329" spans="1:15" x14ac:dyDescent="0.25">
      <c r="A329" s="1">
        <v>2005</v>
      </c>
      <c r="B329" s="1">
        <f t="shared" si="26"/>
        <v>278.92832990100834</v>
      </c>
      <c r="C329" s="1">
        <f t="shared" si="26"/>
        <v>274.70851332672555</v>
      </c>
      <c r="D329" s="1">
        <f t="shared" si="26"/>
        <v>268.92441403682915</v>
      </c>
      <c r="E329" s="1">
        <f t="shared" si="26"/>
        <v>277.40800579587994</v>
      </c>
      <c r="F329" s="1">
        <f t="shared" si="26"/>
        <v>297.99773604636891</v>
      </c>
      <c r="G329" s="1">
        <f t="shared" si="26"/>
        <v>340.60351992114693</v>
      </c>
      <c r="H329" s="1">
        <f t="shared" si="26"/>
        <v>353.26765646752767</v>
      </c>
      <c r="I329" s="1">
        <f t="shared" si="26"/>
        <v>363.11207776233346</v>
      </c>
      <c r="J329" s="1">
        <f t="shared" si="26"/>
        <v>353.57319026717744</v>
      </c>
      <c r="K329" s="1">
        <f t="shared" si="26"/>
        <v>308.15297552976028</v>
      </c>
      <c r="L329" s="1">
        <f t="shared" si="26"/>
        <v>282.50485212879659</v>
      </c>
      <c r="M329" s="1">
        <f t="shared" si="26"/>
        <v>282.66049568710793</v>
      </c>
      <c r="N329" s="1">
        <f t="shared" si="26"/>
        <v>305.91583730870644</v>
      </c>
      <c r="O329">
        <f t="shared" si="25"/>
        <v>306.82014723922185</v>
      </c>
    </row>
    <row r="330" spans="1:15" x14ac:dyDescent="0.25">
      <c r="A330" s="1">
        <v>2006</v>
      </c>
      <c r="B330" s="1">
        <f t="shared" si="26"/>
        <v>277.22717663306048</v>
      </c>
      <c r="C330" s="1">
        <f t="shared" si="26"/>
        <v>272.85685588777721</v>
      </c>
      <c r="D330" s="1">
        <f t="shared" si="26"/>
        <v>265.56738425898749</v>
      </c>
      <c r="E330" s="1">
        <f t="shared" si="26"/>
        <v>268.08661392941934</v>
      </c>
      <c r="F330" s="1">
        <f t="shared" si="26"/>
        <v>310.58985144458353</v>
      </c>
      <c r="G330" s="1">
        <f t="shared" si="26"/>
        <v>316.36396920941013</v>
      </c>
      <c r="H330" s="1">
        <f t="shared" si="26"/>
        <v>336.34325357915776</v>
      </c>
      <c r="I330" s="1">
        <f t="shared" si="26"/>
        <v>358.47430086825034</v>
      </c>
      <c r="J330" s="1">
        <f t="shared" si="26"/>
        <v>355.62642142930531</v>
      </c>
      <c r="K330" s="1">
        <f t="shared" si="26"/>
        <v>322.44043607683341</v>
      </c>
      <c r="L330" s="1">
        <f t="shared" si="26"/>
        <v>285.57686846433228</v>
      </c>
      <c r="M330" s="1">
        <f t="shared" si="26"/>
        <v>282.17771314008849</v>
      </c>
      <c r="N330" s="1">
        <f t="shared" si="26"/>
        <v>303.11870835560359</v>
      </c>
      <c r="O330">
        <f t="shared" si="25"/>
        <v>304.27757041010045</v>
      </c>
    </row>
    <row r="331" spans="1:15" x14ac:dyDescent="0.25">
      <c r="A331" s="1">
        <v>2007</v>
      </c>
      <c r="B331" s="1">
        <f t="shared" si="26"/>
        <v>281.85454804174776</v>
      </c>
      <c r="C331" s="1">
        <f t="shared" si="26"/>
        <v>273.66458849561889</v>
      </c>
      <c r="D331" s="1">
        <f t="shared" si="26"/>
        <v>267.86664188233334</v>
      </c>
      <c r="E331" s="1">
        <f t="shared" si="26"/>
        <v>278.73853823863465</v>
      </c>
      <c r="F331" s="1">
        <f t="shared" si="26"/>
        <v>310.95194231979269</v>
      </c>
      <c r="G331" s="1">
        <f t="shared" si="26"/>
        <v>339.41446229349413</v>
      </c>
      <c r="H331" s="1">
        <f t="shared" si="26"/>
        <v>353.75682034284506</v>
      </c>
      <c r="I331" s="1">
        <f t="shared" si="26"/>
        <v>361.85313746261448</v>
      </c>
      <c r="J331" s="1">
        <f t="shared" si="26"/>
        <v>348.30501873898737</v>
      </c>
      <c r="K331" s="1">
        <f t="shared" si="26"/>
        <v>300.81195221961434</v>
      </c>
      <c r="L331" s="1">
        <f t="shared" si="26"/>
        <v>282.67310561019798</v>
      </c>
      <c r="M331" s="1">
        <f t="shared" si="26"/>
        <v>281.34869127505578</v>
      </c>
      <c r="N331" s="1">
        <f t="shared" si="26"/>
        <v>305.45044212936148</v>
      </c>
      <c r="O331">
        <f t="shared" si="25"/>
        <v>306.76995391007807</v>
      </c>
    </row>
    <row r="332" spans="1:15" x14ac:dyDescent="0.25">
      <c r="A332" s="1">
        <v>2008</v>
      </c>
      <c r="B332" s="1">
        <f t="shared" si="26"/>
        <v>281.52393116826113</v>
      </c>
      <c r="C332" s="1">
        <f t="shared" si="26"/>
        <v>274.53095487507693</v>
      </c>
      <c r="D332" s="1">
        <f t="shared" si="26"/>
        <v>265.41590245804309</v>
      </c>
      <c r="E332" s="1">
        <f t="shared" si="26"/>
        <v>275.64207093432486</v>
      </c>
      <c r="F332" s="1">
        <f t="shared" si="26"/>
        <v>303.88481626144682</v>
      </c>
      <c r="G332" s="1">
        <f t="shared" si="26"/>
        <v>330.75469824847266</v>
      </c>
      <c r="H332" s="1">
        <f t="shared" si="26"/>
        <v>354.37445716536689</v>
      </c>
      <c r="I332" s="1">
        <f t="shared" si="26"/>
        <v>364.27302396266913</v>
      </c>
      <c r="J332" s="1">
        <f t="shared" si="26"/>
        <v>362.35396622461445</v>
      </c>
      <c r="K332" s="1">
        <f t="shared" si="26"/>
        <v>320.17591557451084</v>
      </c>
      <c r="L332" s="1">
        <f t="shared" si="26"/>
        <v>284.3263824746021</v>
      </c>
      <c r="M332" s="1">
        <f t="shared" si="26"/>
        <v>281.5305351468877</v>
      </c>
      <c r="N332" s="1">
        <f t="shared" si="26"/>
        <v>307.80215944938334</v>
      </c>
      <c r="O332">
        <f t="shared" si="25"/>
        <v>308.23222120785641</v>
      </c>
    </row>
    <row r="333" spans="1:15" x14ac:dyDescent="0.25">
      <c r="A333" s="1">
        <v>2009</v>
      </c>
      <c r="B333" s="1">
        <f t="shared" si="26"/>
        <v>276.93151082230366</v>
      </c>
      <c r="C333" s="1">
        <f t="shared" si="26"/>
        <v>269.02744786653062</v>
      </c>
      <c r="D333" s="1">
        <f t="shared" si="26"/>
        <v>265.79266118893389</v>
      </c>
      <c r="E333" s="1">
        <f t="shared" si="26"/>
        <v>298.05795687841419</v>
      </c>
      <c r="F333" s="1">
        <f t="shared" si="26"/>
        <v>300.79349573054293</v>
      </c>
      <c r="G333" s="1">
        <f t="shared" si="26"/>
        <v>321.48322689058068</v>
      </c>
      <c r="H333" s="1">
        <f t="shared" si="26"/>
        <v>348.93299261843265</v>
      </c>
      <c r="I333" s="1">
        <f t="shared" si="26"/>
        <v>359.11515370699902</v>
      </c>
      <c r="J333" s="1">
        <f t="shared" si="26"/>
        <v>358.99047379936661</v>
      </c>
      <c r="K333" s="1">
        <f t="shared" si="26"/>
        <v>333.68781301407546</v>
      </c>
      <c r="L333" s="1">
        <f t="shared" si="26"/>
        <v>289.3130789280309</v>
      </c>
      <c r="M333" s="1">
        <f t="shared" si="26"/>
        <v>279.00595898211918</v>
      </c>
      <c r="N333" s="1">
        <f t="shared" si="26"/>
        <v>306.87033471322559</v>
      </c>
      <c r="O333">
        <f t="shared" si="25"/>
        <v>308.42764753552746</v>
      </c>
    </row>
    <row r="334" spans="1:15" x14ac:dyDescent="0.25">
      <c r="A334" s="1">
        <v>2010</v>
      </c>
      <c r="B334" s="1">
        <f t="shared" si="26"/>
        <v>278.16669681470006</v>
      </c>
      <c r="C334" s="1">
        <f t="shared" si="26"/>
        <v>269.60883942956821</v>
      </c>
      <c r="D334" s="1">
        <f t="shared" si="26"/>
        <v>267.31686726521082</v>
      </c>
      <c r="E334" s="1">
        <f t="shared" si="26"/>
        <v>279.85775116250363</v>
      </c>
      <c r="F334" s="1">
        <f t="shared" si="26"/>
        <v>300.6141043292721</v>
      </c>
      <c r="G334" s="1">
        <f t="shared" si="26"/>
        <v>342.92073223745484</v>
      </c>
      <c r="H334" s="1">
        <f t="shared" si="26"/>
        <v>359.41480267340154</v>
      </c>
      <c r="I334" s="1">
        <f t="shared" si="26"/>
        <v>368.51180996440547</v>
      </c>
      <c r="J334" s="1">
        <f t="shared" si="26"/>
        <v>364.89423677926953</v>
      </c>
      <c r="K334" s="1">
        <f t="shared" si="26"/>
        <v>347.04604767829045</v>
      </c>
      <c r="L334" s="1">
        <f t="shared" si="26"/>
        <v>290.38886415233941</v>
      </c>
      <c r="M334" s="1">
        <f t="shared" si="26"/>
        <v>281.94205673656518</v>
      </c>
      <c r="N334" s="1">
        <f t="shared" si="26"/>
        <v>313.44413658139939</v>
      </c>
      <c r="O334">
        <f t="shared" si="25"/>
        <v>312.55690076858178</v>
      </c>
    </row>
    <row r="335" spans="1:15" x14ac:dyDescent="0.25">
      <c r="A335" s="1">
        <v>2011</v>
      </c>
      <c r="B335" s="1">
        <f t="shared" si="26"/>
        <v>280.75005721160449</v>
      </c>
      <c r="C335" s="1">
        <f t="shared" si="26"/>
        <v>277.57545573421254</v>
      </c>
      <c r="D335" s="1">
        <f t="shared" si="26"/>
        <v>268.91248949255703</v>
      </c>
      <c r="E335" s="1">
        <f t="shared" si="26"/>
        <v>277.12439059720725</v>
      </c>
      <c r="F335" s="1">
        <f t="shared" si="26"/>
        <v>295.65027861506087</v>
      </c>
      <c r="G335" s="1">
        <f t="shared" si="26"/>
        <v>341.42084158950621</v>
      </c>
      <c r="H335" s="1">
        <f t="shared" si="26"/>
        <v>350.0470901386941</v>
      </c>
      <c r="I335" s="1">
        <f t="shared" si="26"/>
        <v>363.93138950120658</v>
      </c>
      <c r="J335" s="1">
        <f t="shared" si="26"/>
        <v>362.03789700181687</v>
      </c>
      <c r="K335" s="1">
        <f t="shared" si="26"/>
        <v>323.32413338578596</v>
      </c>
      <c r="L335" s="1">
        <f t="shared" si="26"/>
        <v>281.70538537767237</v>
      </c>
      <c r="M335" s="1">
        <f t="shared" si="26"/>
        <v>282.18543348649018</v>
      </c>
      <c r="N335" s="1">
        <f t="shared" si="26"/>
        <v>307.90837069861828</v>
      </c>
      <c r="O335">
        <f t="shared" si="25"/>
        <v>308.72207017765123</v>
      </c>
    </row>
    <row r="336" spans="1:15" x14ac:dyDescent="0.25">
      <c r="A336" s="1">
        <v>2012</v>
      </c>
      <c r="B336" s="1">
        <f t="shared" si="26"/>
        <v>279.23465255370598</v>
      </c>
      <c r="C336" s="1">
        <f t="shared" si="26"/>
        <v>272.35553619105463</v>
      </c>
      <c r="D336" s="1">
        <f t="shared" si="26"/>
        <v>267.0955713599929</v>
      </c>
      <c r="E336" s="1">
        <f t="shared" si="26"/>
        <v>278.77631005079428</v>
      </c>
      <c r="F336" s="1">
        <f t="shared" si="26"/>
        <v>315.33545983347346</v>
      </c>
      <c r="G336" s="1">
        <f t="shared" si="26"/>
        <v>349.98157079113787</v>
      </c>
      <c r="H336" s="1">
        <f t="shared" si="26"/>
        <v>359.41550476927932</v>
      </c>
      <c r="I336" s="1">
        <f t="shared" si="26"/>
        <v>368.33369299565607</v>
      </c>
      <c r="J336" s="1">
        <f t="shared" si="26"/>
        <v>366.27802561869981</v>
      </c>
      <c r="K336" s="1">
        <f t="shared" si="26"/>
        <v>334.42805370627889</v>
      </c>
      <c r="L336" s="1">
        <f t="shared" si="26"/>
        <v>289.02750787386674</v>
      </c>
      <c r="M336" s="1">
        <f t="shared" si="26"/>
        <v>283.86228065702466</v>
      </c>
      <c r="N336" s="1">
        <f t="shared" si="26"/>
        <v>314.04354591849864</v>
      </c>
      <c r="O336">
        <f t="shared" si="25"/>
        <v>313.67701386674707</v>
      </c>
    </row>
    <row r="337" spans="1:15" x14ac:dyDescent="0.25">
      <c r="A337" s="1">
        <v>2013</v>
      </c>
      <c r="B337" s="1">
        <f t="shared" si="26"/>
        <v>281.34021685603238</v>
      </c>
      <c r="C337" s="1">
        <f t="shared" si="26"/>
        <v>273.2638787074784</v>
      </c>
      <c r="D337" s="1">
        <f t="shared" si="26"/>
        <v>267.4210923728898</v>
      </c>
      <c r="E337" s="1">
        <f t="shared" si="26"/>
        <v>275.3195439526221</v>
      </c>
      <c r="F337" s="1">
        <f t="shared" si="26"/>
        <v>302.50115823873409</v>
      </c>
      <c r="G337" s="1">
        <f t="shared" si="26"/>
        <v>333.76653490105963</v>
      </c>
      <c r="H337" s="1">
        <f t="shared" si="26"/>
        <v>349.08322000151196</v>
      </c>
      <c r="I337" s="1">
        <f t="shared" si="26"/>
        <v>364.38520133133687</v>
      </c>
      <c r="J337" s="1">
        <f t="shared" si="26"/>
        <v>359.20533566979253</v>
      </c>
      <c r="K337" s="1">
        <f t="shared" si="26"/>
        <v>309.39688898770453</v>
      </c>
      <c r="L337" s="1">
        <f t="shared" si="26"/>
        <v>282.05352929031164</v>
      </c>
      <c r="M337" s="1">
        <f t="shared" si="26"/>
        <v>282.86358610455414</v>
      </c>
      <c r="N337" s="1">
        <f t="shared" si="26"/>
        <v>306.88014812847064</v>
      </c>
      <c r="O337">
        <f t="shared" si="25"/>
        <v>306.71668220116902</v>
      </c>
    </row>
    <row r="338" spans="1:15" x14ac:dyDescent="0.25">
      <c r="A338" s="1">
        <v>2014</v>
      </c>
      <c r="B338" s="1">
        <f t="shared" ref="B338:N344" si="27">(77.6/B80)*(B252+4810*(B209/B80))</f>
        <v>275.81284688297546</v>
      </c>
      <c r="C338" s="1">
        <f t="shared" si="27"/>
        <v>271.09157461598943</v>
      </c>
      <c r="D338" s="1">
        <f t="shared" si="27"/>
        <v>275.31497334504081</v>
      </c>
      <c r="E338" s="1">
        <f t="shared" si="27"/>
        <v>292.44585502361144</v>
      </c>
      <c r="F338" s="1">
        <f t="shared" si="27"/>
        <v>310.44112316330757</v>
      </c>
      <c r="G338" s="1">
        <f t="shared" si="27"/>
        <v>334.84699474886986</v>
      </c>
      <c r="H338" s="1">
        <f t="shared" si="27"/>
        <v>346.43989666339291</v>
      </c>
      <c r="I338" s="1">
        <f t="shared" si="27"/>
        <v>362.29341827077252</v>
      </c>
      <c r="J338" s="1">
        <f t="shared" si="27"/>
        <v>356.82483521685685</v>
      </c>
      <c r="K338" s="1">
        <f t="shared" si="27"/>
        <v>324.40574443661944</v>
      </c>
      <c r="L338" s="1">
        <f t="shared" si="27"/>
        <v>284.49989339602945</v>
      </c>
      <c r="M338" s="1">
        <f t="shared" si="27"/>
        <v>281.77064158107845</v>
      </c>
      <c r="N338" s="1">
        <f t="shared" si="27"/>
        <v>308.21670501211497</v>
      </c>
      <c r="O338">
        <f t="shared" si="25"/>
        <v>309.68231644537872</v>
      </c>
    </row>
    <row r="339" spans="1:15" x14ac:dyDescent="0.25">
      <c r="A339" s="1">
        <v>2015</v>
      </c>
      <c r="B339" s="1">
        <f t="shared" si="27"/>
        <v>278.20758867582191</v>
      </c>
      <c r="C339" s="1">
        <f t="shared" si="27"/>
        <v>271.18129065182438</v>
      </c>
      <c r="D339" s="1">
        <f t="shared" si="27"/>
        <v>271.72873654819125</v>
      </c>
      <c r="E339" s="1">
        <f t="shared" si="27"/>
        <v>267.00652380740888</v>
      </c>
      <c r="F339" s="1">
        <f t="shared" si="27"/>
        <v>287.54290836564036</v>
      </c>
      <c r="G339" s="1">
        <f t="shared" si="27"/>
        <v>338.64973839767015</v>
      </c>
      <c r="H339" s="1">
        <f t="shared" si="27"/>
        <v>350.56970688936667</v>
      </c>
      <c r="I339" s="1">
        <f t="shared" si="27"/>
        <v>363.55805182225129</v>
      </c>
      <c r="J339" s="1">
        <f t="shared" si="27"/>
        <v>363.39661702083527</v>
      </c>
      <c r="K339" s="1">
        <f t="shared" si="27"/>
        <v>326.92932305975995</v>
      </c>
      <c r="L339" s="1">
        <f t="shared" si="27"/>
        <v>288.88887733461826</v>
      </c>
      <c r="M339" s="1">
        <f t="shared" si="27"/>
        <v>287.74536889611244</v>
      </c>
      <c r="N339" s="1">
        <f t="shared" si="27"/>
        <v>306.71239014712557</v>
      </c>
      <c r="O339">
        <f t="shared" si="25"/>
        <v>307.95039428912509</v>
      </c>
    </row>
    <row r="340" spans="1:15" x14ac:dyDescent="0.25">
      <c r="A340" s="1">
        <v>2016</v>
      </c>
      <c r="B340" s="1">
        <f t="shared" si="27"/>
        <v>279.84520438758506</v>
      </c>
      <c r="C340" s="1">
        <f t="shared" si="27"/>
        <v>273.73913914468955</v>
      </c>
      <c r="D340" s="1">
        <f t="shared" si="27"/>
        <v>283.08647342582123</v>
      </c>
      <c r="E340" s="1">
        <f t="shared" si="27"/>
        <v>272.86149491147</v>
      </c>
      <c r="F340" s="1">
        <f t="shared" si="27"/>
        <v>314.0010987134558</v>
      </c>
      <c r="G340" s="1">
        <f t="shared" si="27"/>
        <v>345.34078061277842</v>
      </c>
      <c r="H340" s="1">
        <f t="shared" si="27"/>
        <v>363.66358746907861</v>
      </c>
      <c r="I340" s="1">
        <f t="shared" si="27"/>
        <v>368.69721654928026</v>
      </c>
      <c r="J340" s="1">
        <f t="shared" si="27"/>
        <v>365.45356909081886</v>
      </c>
      <c r="K340" s="1">
        <f t="shared" si="27"/>
        <v>315.64878489647612</v>
      </c>
      <c r="L340" s="1">
        <f t="shared" si="27"/>
        <v>287.97891498752512</v>
      </c>
      <c r="M340" s="1">
        <f t="shared" si="27"/>
        <v>282.40049329371715</v>
      </c>
      <c r="N340" s="1">
        <f t="shared" si="27"/>
        <v>312.8123518894476</v>
      </c>
      <c r="O340">
        <f t="shared" si="25"/>
        <v>312.72639645689134</v>
      </c>
    </row>
    <row r="341" spans="1:15" x14ac:dyDescent="0.25">
      <c r="A341" s="1">
        <v>2017</v>
      </c>
      <c r="B341" s="1">
        <f t="shared" si="27"/>
        <v>278.68950649595308</v>
      </c>
      <c r="C341" s="1">
        <f t="shared" si="27"/>
        <v>270.22143301499977</v>
      </c>
      <c r="D341" s="1">
        <f t="shared" si="27"/>
        <v>269.38592483623125</v>
      </c>
      <c r="E341" s="1">
        <f t="shared" si="27"/>
        <v>276.63590783400576</v>
      </c>
      <c r="F341" s="1">
        <f t="shared" si="27"/>
        <v>315.30825888935362</v>
      </c>
      <c r="G341" s="1">
        <f t="shared" si="27"/>
        <v>348.12755207319736</v>
      </c>
      <c r="H341" s="1">
        <f t="shared" si="27"/>
        <v>359.31011063607917</v>
      </c>
      <c r="I341" s="1">
        <f t="shared" si="27"/>
        <v>365.28762200769012</v>
      </c>
      <c r="J341" s="1">
        <f t="shared" si="27"/>
        <v>359.80587008847186</v>
      </c>
      <c r="K341" s="1">
        <f t="shared" si="27"/>
        <v>300.55882037198245</v>
      </c>
      <c r="L341" s="1">
        <f t="shared" si="27"/>
        <v>281.22301588398727</v>
      </c>
      <c r="M341" s="1">
        <f t="shared" si="27"/>
        <v>283.99540716247225</v>
      </c>
      <c r="N341" s="1">
        <f t="shared" si="27"/>
        <v>307.80835877270937</v>
      </c>
      <c r="O341">
        <f t="shared" si="25"/>
        <v>309.04578577453532</v>
      </c>
    </row>
    <row r="342" spans="1:15" x14ac:dyDescent="0.25">
      <c r="A342" s="1">
        <v>2018</v>
      </c>
      <c r="B342" s="1">
        <f t="shared" si="27"/>
        <v>277.48260032554253</v>
      </c>
      <c r="C342" s="1">
        <f t="shared" si="27"/>
        <v>275.11696736887188</v>
      </c>
      <c r="D342" s="1">
        <f t="shared" si="27"/>
        <v>264.42500349294289</v>
      </c>
      <c r="E342" s="1">
        <f t="shared" si="27"/>
        <v>274.02091143107134</v>
      </c>
      <c r="F342" s="1">
        <f t="shared" si="27"/>
        <v>326.37938015795407</v>
      </c>
      <c r="G342" s="1">
        <f t="shared" si="27"/>
        <v>343.98546640776533</v>
      </c>
      <c r="H342" s="1">
        <f t="shared" si="27"/>
        <v>358.54614682264292</v>
      </c>
      <c r="I342" s="1">
        <f t="shared" si="27"/>
        <v>368.82529103714421</v>
      </c>
      <c r="J342" s="1">
        <f t="shared" si="27"/>
        <v>367.73016734854929</v>
      </c>
      <c r="K342" s="1">
        <f t="shared" si="27"/>
        <v>337.672938917642</v>
      </c>
      <c r="L342" s="1">
        <f t="shared" si="27"/>
        <v>288.48666305885229</v>
      </c>
      <c r="M342" s="1">
        <f t="shared" si="27"/>
        <v>286.56917763391539</v>
      </c>
      <c r="N342" s="1">
        <f t="shared" si="27"/>
        <v>314.0877959685086</v>
      </c>
      <c r="O342">
        <f t="shared" si="25"/>
        <v>314.10339283357456</v>
      </c>
    </row>
    <row r="343" spans="1:15" x14ac:dyDescent="0.25">
      <c r="A343" s="1">
        <v>2019</v>
      </c>
      <c r="B343" s="1">
        <f t="shared" si="27"/>
        <v>276.43021798356079</v>
      </c>
      <c r="C343" s="1">
        <f t="shared" si="27"/>
        <v>274.75864068224092</v>
      </c>
      <c r="D343" s="1">
        <f t="shared" si="27"/>
        <v>273.20556832303043</v>
      </c>
      <c r="E343" s="1">
        <f t="shared" si="27"/>
        <v>273.21709974674087</v>
      </c>
      <c r="F343" s="1">
        <f t="shared" si="27"/>
        <v>315.95779530053386</v>
      </c>
      <c r="G343" s="1">
        <f t="shared" si="27"/>
        <v>347.83542021126226</v>
      </c>
      <c r="H343" s="1">
        <f t="shared" si="27"/>
        <v>361.56209556516092</v>
      </c>
      <c r="I343" s="1">
        <f t="shared" si="27"/>
        <v>369.57505342209095</v>
      </c>
      <c r="J343" s="1">
        <f t="shared" si="27"/>
        <v>362.18816351427893</v>
      </c>
      <c r="K343" s="1">
        <f t="shared" si="27"/>
        <v>354.72475910126133</v>
      </c>
      <c r="L343" s="1">
        <f t="shared" si="27"/>
        <v>303.10054715642946</v>
      </c>
      <c r="M343" s="1">
        <f t="shared" si="27"/>
        <v>284.67738432881714</v>
      </c>
      <c r="N343" s="1">
        <f t="shared" si="27"/>
        <v>316.77278017305821</v>
      </c>
      <c r="O343">
        <f t="shared" si="25"/>
        <v>316.436062111284</v>
      </c>
    </row>
    <row r="344" spans="1:15" x14ac:dyDescent="0.25">
      <c r="A344" s="1">
        <v>2020</v>
      </c>
      <c r="B344" s="1">
        <f t="shared" si="27"/>
        <v>282.82499969777069</v>
      </c>
      <c r="C344" s="1">
        <f t="shared" si="27"/>
        <v>277.78257492431123</v>
      </c>
      <c r="D344" s="1">
        <f t="shared" si="27"/>
        <v>276.36648308500691</v>
      </c>
      <c r="E344" s="1">
        <f t="shared" si="27"/>
        <v>278.07045053020119</v>
      </c>
      <c r="F344" s="1">
        <f t="shared" si="27"/>
        <v>310.77093603926818</v>
      </c>
      <c r="G344" s="1">
        <f t="shared" si="27"/>
        <v>334.01544713909817</v>
      </c>
      <c r="H344" s="1">
        <f t="shared" si="27"/>
        <v>361.05452719552005</v>
      </c>
      <c r="I344" s="1">
        <f t="shared" si="27"/>
        <v>371.83641247263006</v>
      </c>
      <c r="J344" s="1">
        <f t="shared" si="27"/>
        <v>369.47478203883321</v>
      </c>
      <c r="K344" s="1">
        <f t="shared" si="27"/>
        <v>340.71819083753189</v>
      </c>
      <c r="L344" s="1">
        <f t="shared" si="27"/>
        <v>311.68874773891093</v>
      </c>
      <c r="M344" s="1">
        <f t="shared" si="27"/>
        <v>294.89143785437568</v>
      </c>
      <c r="N344" s="1">
        <f t="shared" si="27"/>
        <v>319.11495944186083</v>
      </c>
      <c r="O344">
        <f>AVERAGE(B344:M344)</f>
        <v>317.45791579612154</v>
      </c>
    </row>
    <row r="346" spans="1:15" ht="19.5" thickBot="1" x14ac:dyDescent="0.35">
      <c r="B346" s="8" t="s">
        <v>44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5" x14ac:dyDescent="0.25">
      <c r="A347" s="1"/>
      <c r="B347" s="2" t="s">
        <v>35</v>
      </c>
      <c r="C347" s="2" t="s">
        <v>14</v>
      </c>
      <c r="D347" s="2" t="s">
        <v>15</v>
      </c>
      <c r="E347" s="2" t="s">
        <v>16</v>
      </c>
      <c r="F347" s="2" t="s">
        <v>17</v>
      </c>
      <c r="G347" s="2" t="s">
        <v>18</v>
      </c>
      <c r="H347" s="2" t="s">
        <v>19</v>
      </c>
      <c r="I347" s="2" t="s">
        <v>20</v>
      </c>
      <c r="J347" s="2" t="s">
        <v>21</v>
      </c>
      <c r="K347" s="2" t="s">
        <v>22</v>
      </c>
      <c r="L347" s="2" t="s">
        <v>23</v>
      </c>
      <c r="M347" s="2" t="s">
        <v>24</v>
      </c>
      <c r="N347" s="3" t="s">
        <v>36</v>
      </c>
    </row>
    <row r="348" spans="1:15" x14ac:dyDescent="0.25">
      <c r="A348" s="1">
        <v>1981</v>
      </c>
      <c r="B348" s="1">
        <f>(621.97*B176)/(B219-B176)</f>
        <v>3.459631724349415</v>
      </c>
      <c r="C348" s="1">
        <f t="shared" ref="C348:N348" si="28">(621.97*C176)/(C219-C176)</f>
        <v>3.2420976173939589</v>
      </c>
      <c r="D348" s="1">
        <f t="shared" si="28"/>
        <v>4.4351537647120312</v>
      </c>
      <c r="E348" s="1">
        <f t="shared" si="28"/>
        <v>7.6825199481052211</v>
      </c>
      <c r="F348" s="1">
        <f t="shared" si="28"/>
        <v>14.709176772836255</v>
      </c>
      <c r="G348" s="1">
        <f t="shared" si="28"/>
        <v>14.929892830401029</v>
      </c>
      <c r="H348" s="1">
        <f t="shared" si="28"/>
        <v>17.742900303598454</v>
      </c>
      <c r="I348" s="1">
        <f t="shared" si="28"/>
        <v>17.933149255377458</v>
      </c>
      <c r="J348" s="1">
        <f t="shared" si="28"/>
        <v>16.975753461761084</v>
      </c>
      <c r="K348" s="1">
        <f t="shared" si="28"/>
        <v>11.34758253386644</v>
      </c>
      <c r="L348" s="1">
        <f t="shared" si="28"/>
        <v>4.6339046506354951</v>
      </c>
      <c r="M348" s="1">
        <f t="shared" si="28"/>
        <v>3.2099169762471922</v>
      </c>
      <c r="N348" s="1">
        <f t="shared" si="28"/>
        <v>9.3744838936996224</v>
      </c>
      <c r="O348">
        <f>AVERAGE(B348:M348)</f>
        <v>10.025139986607003</v>
      </c>
    </row>
    <row r="349" spans="1:15" x14ac:dyDescent="0.25">
      <c r="A349" s="1">
        <v>1982</v>
      </c>
      <c r="B349" s="1">
        <f t="shared" ref="B349:N364" si="29">(621.97*B177)/(B220-B177)</f>
        <v>4.3663322317004436</v>
      </c>
      <c r="C349" s="1">
        <f t="shared" si="29"/>
        <v>3.3301589135018848</v>
      </c>
      <c r="D349" s="1">
        <f t="shared" si="29"/>
        <v>4.3434513700938924</v>
      </c>
      <c r="E349" s="1">
        <f t="shared" si="29"/>
        <v>6.7534954855454892</v>
      </c>
      <c r="F349" s="1">
        <f t="shared" si="29"/>
        <v>13.793852768928803</v>
      </c>
      <c r="G349" s="1">
        <f t="shared" si="29"/>
        <v>16.141089710030382</v>
      </c>
      <c r="H349" s="1">
        <f t="shared" si="29"/>
        <v>17.327916652816953</v>
      </c>
      <c r="I349" s="1">
        <f t="shared" si="29"/>
        <v>18.160380115463855</v>
      </c>
      <c r="J349" s="1">
        <f t="shared" si="29"/>
        <v>17.222543887126868</v>
      </c>
      <c r="K349" s="1">
        <f t="shared" si="29"/>
        <v>13.313533041084906</v>
      </c>
      <c r="L349" s="1">
        <f t="shared" si="29"/>
        <v>4.9535202271236374</v>
      </c>
      <c r="M349" s="1">
        <f t="shared" si="29"/>
        <v>4.0369863205961023</v>
      </c>
      <c r="N349" s="1">
        <f t="shared" si="29"/>
        <v>10.01026145977813</v>
      </c>
      <c r="O349">
        <f t="shared" ref="O349:O386" si="30">AVERAGE(B349:M349)</f>
        <v>10.311938393667766</v>
      </c>
    </row>
    <row r="350" spans="1:15" x14ac:dyDescent="0.25">
      <c r="A350" s="1">
        <v>1983</v>
      </c>
      <c r="B350" s="1">
        <f t="shared" si="29"/>
        <v>3.288222466394048</v>
      </c>
      <c r="C350" s="1">
        <f t="shared" si="29"/>
        <v>3.5740285754996726</v>
      </c>
      <c r="D350" s="1">
        <f t="shared" si="29"/>
        <v>3.4031350197911303</v>
      </c>
      <c r="E350" s="1">
        <f t="shared" si="29"/>
        <v>4.1609562532289077</v>
      </c>
      <c r="F350" s="1">
        <f t="shared" si="29"/>
        <v>12.705317519643961</v>
      </c>
      <c r="G350" s="1">
        <f t="shared" si="29"/>
        <v>15.662221217397548</v>
      </c>
      <c r="H350" s="1">
        <f t="shared" si="29"/>
        <v>17.384405196450594</v>
      </c>
      <c r="I350" s="1">
        <f t="shared" si="29"/>
        <v>17.857903452642621</v>
      </c>
      <c r="J350" s="1">
        <f t="shared" si="29"/>
        <v>16.421948718653304</v>
      </c>
      <c r="K350" s="1">
        <f t="shared" si="29"/>
        <v>5.9816194727925724</v>
      </c>
      <c r="L350" s="1">
        <f t="shared" si="29"/>
        <v>4.096047894689371</v>
      </c>
      <c r="M350" s="1">
        <f t="shared" si="29"/>
        <v>4.3017469264504866</v>
      </c>
      <c r="N350" s="1">
        <f t="shared" si="29"/>
        <v>8.4041401278103329</v>
      </c>
      <c r="O350">
        <f t="shared" si="30"/>
        <v>9.0697960594695193</v>
      </c>
    </row>
    <row r="351" spans="1:15" x14ac:dyDescent="0.25">
      <c r="A351" s="1">
        <v>1984</v>
      </c>
      <c r="B351" s="1">
        <f t="shared" si="29"/>
        <v>2.9902412620170895</v>
      </c>
      <c r="C351" s="1">
        <f t="shared" si="29"/>
        <v>2.9643429986608307</v>
      </c>
      <c r="D351" s="1">
        <f t="shared" si="29"/>
        <v>3.6407196534653439</v>
      </c>
      <c r="E351" s="1">
        <f t="shared" si="29"/>
        <v>8.2617051248152098</v>
      </c>
      <c r="F351" s="1">
        <f t="shared" si="29"/>
        <v>16.436504753277489</v>
      </c>
      <c r="G351" s="1">
        <f t="shared" si="29"/>
        <v>13.655743396949767</v>
      </c>
      <c r="H351" s="1">
        <f t="shared" si="29"/>
        <v>16.360419963611456</v>
      </c>
      <c r="I351" s="1">
        <f t="shared" si="29"/>
        <v>17.046723303835144</v>
      </c>
      <c r="J351" s="1">
        <f t="shared" si="29"/>
        <v>14.974007514518341</v>
      </c>
      <c r="K351" s="1">
        <f t="shared" si="29"/>
        <v>9.2368015607017373</v>
      </c>
      <c r="L351" s="1">
        <f t="shared" si="29"/>
        <v>4.2747794456537953</v>
      </c>
      <c r="M351" s="1">
        <f t="shared" si="29"/>
        <v>4.291513519796287</v>
      </c>
      <c r="N351" s="1">
        <f t="shared" si="29"/>
        <v>8.6963199351735661</v>
      </c>
      <c r="O351">
        <f t="shared" si="30"/>
        <v>9.51112520810854</v>
      </c>
    </row>
    <row r="352" spans="1:15" x14ac:dyDescent="0.25">
      <c r="A352" s="1">
        <v>1985</v>
      </c>
      <c r="B352" s="1">
        <f t="shared" si="29"/>
        <v>3.7407930625820001</v>
      </c>
      <c r="C352" s="1">
        <f t="shared" si="29"/>
        <v>2.326659557594263</v>
      </c>
      <c r="D352" s="1">
        <f t="shared" si="29"/>
        <v>5.1385226489919109</v>
      </c>
      <c r="E352" s="1">
        <f t="shared" si="29"/>
        <v>3.22076869975976</v>
      </c>
      <c r="F352" s="1">
        <f t="shared" si="29"/>
        <v>12.776155399271399</v>
      </c>
      <c r="G352" s="1">
        <f t="shared" si="29"/>
        <v>15.955716273747701</v>
      </c>
      <c r="H352" s="1">
        <f t="shared" si="29"/>
        <v>17.045803621275766</v>
      </c>
      <c r="I352" s="1">
        <f t="shared" si="29"/>
        <v>17.750949104232916</v>
      </c>
      <c r="J352" s="1">
        <f t="shared" si="29"/>
        <v>17.120540496702127</v>
      </c>
      <c r="K352" s="1">
        <f t="shared" si="29"/>
        <v>7.5752499888443472</v>
      </c>
      <c r="L352" s="1">
        <f t="shared" si="29"/>
        <v>4.488863391199704</v>
      </c>
      <c r="M352" s="1">
        <f t="shared" si="29"/>
        <v>4.0567528382947504</v>
      </c>
      <c r="N352" s="1">
        <f t="shared" si="29"/>
        <v>8.8553076663851726</v>
      </c>
      <c r="O352">
        <f t="shared" si="30"/>
        <v>9.2663979235413869</v>
      </c>
    </row>
    <row r="353" spans="1:15" x14ac:dyDescent="0.25">
      <c r="A353" s="1">
        <v>1986</v>
      </c>
      <c r="B353" s="1">
        <f t="shared" si="29"/>
        <v>3.4850390056000435</v>
      </c>
      <c r="C353" s="1">
        <f t="shared" si="29"/>
        <v>2.7531006035135692</v>
      </c>
      <c r="D353" s="1">
        <f t="shared" si="29"/>
        <v>3.8298387923733253</v>
      </c>
      <c r="E353" s="1">
        <f t="shared" si="29"/>
        <v>4.9774112640919848</v>
      </c>
      <c r="F353" s="1">
        <f t="shared" si="29"/>
        <v>8.665173072583686</v>
      </c>
      <c r="G353" s="1">
        <f t="shared" si="29"/>
        <v>14.544768408802938</v>
      </c>
      <c r="H353" s="1">
        <f t="shared" si="29"/>
        <v>16.91203879612236</v>
      </c>
      <c r="I353" s="1">
        <f t="shared" si="29"/>
        <v>17.27778552505033</v>
      </c>
      <c r="J353" s="1">
        <f t="shared" si="29"/>
        <v>17.607205238924319</v>
      </c>
      <c r="K353" s="1">
        <f t="shared" si="29"/>
        <v>10.26866793871608</v>
      </c>
      <c r="L353" s="1">
        <f t="shared" si="29"/>
        <v>5.9580724883185265</v>
      </c>
      <c r="M353" s="1">
        <f t="shared" si="29"/>
        <v>3.6643674621036437</v>
      </c>
      <c r="N353" s="1">
        <f t="shared" si="29"/>
        <v>8.7808233515783485</v>
      </c>
      <c r="O353">
        <f t="shared" si="30"/>
        <v>9.1619557163500662</v>
      </c>
    </row>
    <row r="354" spans="1:15" x14ac:dyDescent="0.25">
      <c r="A354" s="1">
        <v>1987</v>
      </c>
      <c r="B354" s="1">
        <f t="shared" si="29"/>
        <v>3.3299091942571861</v>
      </c>
      <c r="C354" s="1">
        <f t="shared" si="29"/>
        <v>3.0060294577694067</v>
      </c>
      <c r="D354" s="1">
        <f t="shared" si="29"/>
        <v>3.8800528793431286</v>
      </c>
      <c r="E354" s="1">
        <f t="shared" si="29"/>
        <v>3.1784549730205587</v>
      </c>
      <c r="F354" s="1">
        <f t="shared" si="29"/>
        <v>8.4819349307089595</v>
      </c>
      <c r="G354" s="1">
        <f t="shared" si="29"/>
        <v>14.364762888311949</v>
      </c>
      <c r="H354" s="1">
        <f t="shared" si="29"/>
        <v>18.213707441097174</v>
      </c>
      <c r="I354" s="1">
        <f t="shared" si="29"/>
        <v>18.076286774968633</v>
      </c>
      <c r="J354" s="1">
        <f t="shared" si="29"/>
        <v>16.968904033145733</v>
      </c>
      <c r="K354" s="1">
        <f t="shared" si="29"/>
        <v>8.4393437551944555</v>
      </c>
      <c r="L354" s="1">
        <f t="shared" si="29"/>
        <v>5.185618201982221</v>
      </c>
      <c r="M354" s="1">
        <f t="shared" si="29"/>
        <v>4.1940138755587428</v>
      </c>
      <c r="N354" s="1">
        <f t="shared" si="29"/>
        <v>8.6449442838266712</v>
      </c>
      <c r="O354">
        <f t="shared" si="30"/>
        <v>8.9432515337798453</v>
      </c>
    </row>
    <row r="355" spans="1:15" x14ac:dyDescent="0.25">
      <c r="A355" s="1">
        <v>1988</v>
      </c>
      <c r="B355" s="1">
        <f t="shared" si="29"/>
        <v>3.6586128743194419</v>
      </c>
      <c r="C355" s="1">
        <f t="shared" si="29"/>
        <v>3.1279889038883915</v>
      </c>
      <c r="D355" s="1">
        <f t="shared" si="29"/>
        <v>3.1035687788958226</v>
      </c>
      <c r="E355" s="1">
        <f t="shared" si="29"/>
        <v>6.4305578500702607</v>
      </c>
      <c r="F355" s="1">
        <f t="shared" si="29"/>
        <v>10.103401600052237</v>
      </c>
      <c r="G355" s="1">
        <f t="shared" si="29"/>
        <v>15.847895275980697</v>
      </c>
      <c r="H355" s="1">
        <f t="shared" si="29"/>
        <v>17.768793230302936</v>
      </c>
      <c r="I355" s="1">
        <f t="shared" si="29"/>
        <v>18.197810424031083</v>
      </c>
      <c r="J355" s="1">
        <f t="shared" si="29"/>
        <v>18.166066956310157</v>
      </c>
      <c r="K355" s="1">
        <f t="shared" si="29"/>
        <v>9.5965758004317507</v>
      </c>
      <c r="L355" s="1">
        <f t="shared" si="29"/>
        <v>5.6757299239969647</v>
      </c>
      <c r="M355" s="1">
        <f t="shared" si="29"/>
        <v>4.988243444732019</v>
      </c>
      <c r="N355" s="1">
        <f t="shared" si="29"/>
        <v>9.6894086088835731</v>
      </c>
      <c r="O355">
        <f t="shared" si="30"/>
        <v>9.7221037552509824</v>
      </c>
    </row>
    <row r="356" spans="1:15" x14ac:dyDescent="0.25">
      <c r="A356" s="1">
        <v>1989</v>
      </c>
      <c r="B356" s="1">
        <f t="shared" si="29"/>
        <v>3.2014672443920329</v>
      </c>
      <c r="C356" s="1">
        <f t="shared" si="29"/>
        <v>2.9861478591365089</v>
      </c>
      <c r="D356" s="1">
        <f t="shared" si="29"/>
        <v>3.1014825056079474</v>
      </c>
      <c r="E356" s="1">
        <f t="shared" si="29"/>
        <v>6.2837251075088263</v>
      </c>
      <c r="F356" s="1">
        <f t="shared" si="29"/>
        <v>12.028066872220247</v>
      </c>
      <c r="G356" s="1">
        <f t="shared" si="29"/>
        <v>16.691620626708541</v>
      </c>
      <c r="H356" s="1">
        <f t="shared" si="29"/>
        <v>17.182653481388797</v>
      </c>
      <c r="I356" s="1">
        <f t="shared" si="29"/>
        <v>17.855077155529532</v>
      </c>
      <c r="J356" s="1">
        <f t="shared" si="29"/>
        <v>17.450585175805134</v>
      </c>
      <c r="K356" s="1">
        <f t="shared" si="29"/>
        <v>10.716401830890025</v>
      </c>
      <c r="L356" s="1">
        <f t="shared" si="29"/>
        <v>4.8627543989861186</v>
      </c>
      <c r="M356" s="1">
        <f t="shared" si="29"/>
        <v>3.9453447845537641</v>
      </c>
      <c r="N356" s="1">
        <f t="shared" si="29"/>
        <v>8.968864285624182</v>
      </c>
      <c r="O356">
        <f t="shared" si="30"/>
        <v>9.6921105868939552</v>
      </c>
    </row>
    <row r="357" spans="1:15" x14ac:dyDescent="0.25">
      <c r="A357" s="1">
        <v>1990</v>
      </c>
      <c r="B357" s="1">
        <f t="shared" si="29"/>
        <v>4.0331335922179212</v>
      </c>
      <c r="C357" s="1">
        <f t="shared" si="29"/>
        <v>3.232860392943762</v>
      </c>
      <c r="D357" s="1">
        <f t="shared" si="29"/>
        <v>3.1447870686929509</v>
      </c>
      <c r="E357" s="1">
        <f t="shared" si="29"/>
        <v>7.222091509594466</v>
      </c>
      <c r="F357" s="1">
        <f t="shared" si="29"/>
        <v>14.300051434241208</v>
      </c>
      <c r="G357" s="1">
        <f t="shared" si="29"/>
        <v>14.399927563400775</v>
      </c>
      <c r="H357" s="1">
        <f t="shared" si="29"/>
        <v>17.509443723009415</v>
      </c>
      <c r="I357" s="1">
        <f t="shared" si="29"/>
        <v>17.684322428542213</v>
      </c>
      <c r="J357" s="1">
        <f t="shared" si="29"/>
        <v>15.185457563707971</v>
      </c>
      <c r="K357" s="1">
        <f t="shared" si="29"/>
        <v>8.2177002018664265</v>
      </c>
      <c r="L357" s="1">
        <f t="shared" si="29"/>
        <v>5.6614475752051785</v>
      </c>
      <c r="M357" s="1">
        <f t="shared" si="29"/>
        <v>4.5526248182461186</v>
      </c>
      <c r="N357" s="1">
        <f t="shared" si="29"/>
        <v>9.1273043831565843</v>
      </c>
      <c r="O357">
        <f t="shared" si="30"/>
        <v>9.5953206559723672</v>
      </c>
    </row>
    <row r="358" spans="1:15" x14ac:dyDescent="0.25">
      <c r="A358" s="1">
        <v>1991</v>
      </c>
      <c r="B358" s="1">
        <f t="shared" si="29"/>
        <v>3.7844959682417225</v>
      </c>
      <c r="C358" s="1">
        <f t="shared" si="29"/>
        <v>3.4581911620884362</v>
      </c>
      <c r="D358" s="1">
        <f t="shared" si="29"/>
        <v>4.1850000499140299</v>
      </c>
      <c r="E358" s="1">
        <f t="shared" si="29"/>
        <v>8.1090230337629521</v>
      </c>
      <c r="F358" s="1">
        <f t="shared" si="29"/>
        <v>17.060644526735814</v>
      </c>
      <c r="G358" s="1">
        <f t="shared" si="29"/>
        <v>16.57039271162834</v>
      </c>
      <c r="H358" s="1">
        <f t="shared" si="29"/>
        <v>17.630823913764694</v>
      </c>
      <c r="I358" s="1">
        <f t="shared" si="29"/>
        <v>17.864107608613288</v>
      </c>
      <c r="J358" s="1">
        <f t="shared" si="29"/>
        <v>17.323893388181261</v>
      </c>
      <c r="K358" s="1">
        <f t="shared" si="29"/>
        <v>8.4648004400263517</v>
      </c>
      <c r="L358" s="1">
        <f t="shared" si="29"/>
        <v>4.9349438213788508</v>
      </c>
      <c r="M358" s="1">
        <f t="shared" si="29"/>
        <v>4.0077435618718322</v>
      </c>
      <c r="N358" s="1">
        <f t="shared" si="29"/>
        <v>9.8021132004630971</v>
      </c>
      <c r="O358">
        <f t="shared" si="30"/>
        <v>10.282838348850634</v>
      </c>
    </row>
    <row r="359" spans="1:15" x14ac:dyDescent="0.25">
      <c r="A359" s="1">
        <v>1992</v>
      </c>
      <c r="B359" s="1">
        <f t="shared" si="29"/>
        <v>3.6653478725664304</v>
      </c>
      <c r="C359" s="1">
        <f t="shared" si="29"/>
        <v>2.7417871190623035</v>
      </c>
      <c r="D359" s="1">
        <f t="shared" si="29"/>
        <v>5.0535953289426745</v>
      </c>
      <c r="E359" s="1">
        <f t="shared" si="29"/>
        <v>8.8556620152150618</v>
      </c>
      <c r="F359" s="1">
        <f t="shared" si="29"/>
        <v>12.915896693347175</v>
      </c>
      <c r="G359" s="1">
        <f t="shared" si="29"/>
        <v>15.795252988711056</v>
      </c>
      <c r="H359" s="1">
        <f t="shared" si="29"/>
        <v>17.102645504401544</v>
      </c>
      <c r="I359" s="1">
        <f t="shared" si="29"/>
        <v>17.477108968560614</v>
      </c>
      <c r="J359" s="1">
        <f t="shared" si="29"/>
        <v>16.180385737003366</v>
      </c>
      <c r="K359" s="1">
        <f t="shared" si="29"/>
        <v>10.022789651593396</v>
      </c>
      <c r="L359" s="1">
        <f t="shared" si="29"/>
        <v>5.706401823361551</v>
      </c>
      <c r="M359" s="1">
        <f t="shared" si="29"/>
        <v>3.8953575120817026</v>
      </c>
      <c r="N359" s="1">
        <f t="shared" si="29"/>
        <v>9.3190605980005827</v>
      </c>
      <c r="O359">
        <f t="shared" si="30"/>
        <v>9.9510192679039058</v>
      </c>
    </row>
    <row r="360" spans="1:15" x14ac:dyDescent="0.25">
      <c r="A360" s="1">
        <v>1993</v>
      </c>
      <c r="B360" s="1">
        <f t="shared" si="29"/>
        <v>3.4230559699839098</v>
      </c>
      <c r="C360" s="1">
        <f t="shared" si="29"/>
        <v>2.8846971287683663</v>
      </c>
      <c r="D360" s="1">
        <f t="shared" si="29"/>
        <v>3.9843793331788904</v>
      </c>
      <c r="E360" s="1">
        <f t="shared" si="29"/>
        <v>7.9802721055503492</v>
      </c>
      <c r="F360" s="1">
        <f t="shared" si="29"/>
        <v>14.107690817210434</v>
      </c>
      <c r="G360" s="1">
        <f t="shared" si="29"/>
        <v>16.019961760791727</v>
      </c>
      <c r="H360" s="1">
        <f t="shared" si="29"/>
        <v>16.826739214754131</v>
      </c>
      <c r="I360" s="1">
        <f t="shared" si="29"/>
        <v>17.638002962090397</v>
      </c>
      <c r="J360" s="1">
        <f t="shared" si="29"/>
        <v>16.445413234919268</v>
      </c>
      <c r="K360" s="1">
        <f t="shared" si="29"/>
        <v>9.4685722044636069</v>
      </c>
      <c r="L360" s="1">
        <f t="shared" si="29"/>
        <v>4.9741625151095299</v>
      </c>
      <c r="M360" s="1">
        <f t="shared" si="29"/>
        <v>4.7991976782745986</v>
      </c>
      <c r="N360" s="1">
        <f t="shared" si="29"/>
        <v>9.3222562054306746</v>
      </c>
      <c r="O360">
        <f t="shared" si="30"/>
        <v>9.8793454104245999</v>
      </c>
    </row>
    <row r="361" spans="1:15" x14ac:dyDescent="0.25">
      <c r="A361" s="1">
        <v>1994</v>
      </c>
      <c r="B361" s="1">
        <f t="shared" si="29"/>
        <v>3.9144675873604</v>
      </c>
      <c r="C361" s="1">
        <f t="shared" si="29"/>
        <v>2.7184627523165306</v>
      </c>
      <c r="D361" s="1">
        <f t="shared" si="29"/>
        <v>3.1259455657836841</v>
      </c>
      <c r="E361" s="1">
        <f t="shared" si="29"/>
        <v>7.38472448581736</v>
      </c>
      <c r="F361" s="1">
        <f t="shared" si="29"/>
        <v>10.330302890524012</v>
      </c>
      <c r="G361" s="1">
        <f t="shared" si="29"/>
        <v>14.221495814800532</v>
      </c>
      <c r="H361" s="1">
        <f t="shared" si="29"/>
        <v>17.435017191776065</v>
      </c>
      <c r="I361" s="1">
        <f t="shared" si="29"/>
        <v>18.348490595634122</v>
      </c>
      <c r="J361" s="1">
        <f t="shared" si="29"/>
        <v>18.357599108665998</v>
      </c>
      <c r="K361" s="1">
        <f t="shared" si="29"/>
        <v>15.96031786315638</v>
      </c>
      <c r="L361" s="1">
        <f t="shared" si="29"/>
        <v>6.1889572461709106</v>
      </c>
      <c r="M361" s="1">
        <f t="shared" si="29"/>
        <v>4.5314637114241103</v>
      </c>
      <c r="N361" s="1">
        <f t="shared" si="29"/>
        <v>10.222666493379169</v>
      </c>
      <c r="O361">
        <f t="shared" si="30"/>
        <v>10.209770401119174</v>
      </c>
    </row>
    <row r="362" spans="1:15" x14ac:dyDescent="0.25">
      <c r="A362" s="1">
        <v>1995</v>
      </c>
      <c r="B362" s="1">
        <f t="shared" si="29"/>
        <v>3.732275980987724</v>
      </c>
      <c r="C362" s="1">
        <f t="shared" si="29"/>
        <v>3.5477244283364811</v>
      </c>
      <c r="D362" s="1">
        <f t="shared" si="29"/>
        <v>4.5122405476821426</v>
      </c>
      <c r="E362" s="1">
        <f t="shared" si="29"/>
        <v>8.6706502544671054</v>
      </c>
      <c r="F362" s="1">
        <f t="shared" si="29"/>
        <v>10.697586906900199</v>
      </c>
      <c r="G362" s="1">
        <f t="shared" si="29"/>
        <v>16.358925536814009</v>
      </c>
      <c r="H362" s="1">
        <f t="shared" si="29"/>
        <v>17.877625516828786</v>
      </c>
      <c r="I362" s="1">
        <f t="shared" si="29"/>
        <v>18.405942757123242</v>
      </c>
      <c r="J362" s="1">
        <f t="shared" si="29"/>
        <v>18.316842427821985</v>
      </c>
      <c r="K362" s="1">
        <f t="shared" si="29"/>
        <v>13.770997337823797</v>
      </c>
      <c r="L362" s="1">
        <f t="shared" si="29"/>
        <v>5.6469395658147601</v>
      </c>
      <c r="M362" s="1">
        <f t="shared" si="29"/>
        <v>4.5102372412862861</v>
      </c>
      <c r="N362" s="1">
        <f t="shared" si="29"/>
        <v>10.198330132592046</v>
      </c>
      <c r="O362">
        <f t="shared" si="30"/>
        <v>10.503999041823876</v>
      </c>
    </row>
    <row r="363" spans="1:15" x14ac:dyDescent="0.25">
      <c r="A363" s="1">
        <v>1996</v>
      </c>
      <c r="B363" s="1">
        <f t="shared" si="29"/>
        <v>3.5274476527732945</v>
      </c>
      <c r="C363" s="1">
        <f t="shared" si="29"/>
        <v>3.4910345950175405</v>
      </c>
      <c r="D363" s="1">
        <f t="shared" si="29"/>
        <v>4.1421490206502058</v>
      </c>
      <c r="E363" s="1">
        <f t="shared" si="29"/>
        <v>6.5158135403792832</v>
      </c>
      <c r="F363" s="1">
        <f t="shared" si="29"/>
        <v>15.347362326692636</v>
      </c>
      <c r="G363" s="1">
        <f t="shared" si="29"/>
        <v>16.584090891414363</v>
      </c>
      <c r="H363" s="1">
        <f t="shared" si="29"/>
        <v>16.484379396881625</v>
      </c>
      <c r="I363" s="1">
        <f t="shared" si="29"/>
        <v>17.521043063964939</v>
      </c>
      <c r="J363" s="1">
        <f t="shared" si="29"/>
        <v>17.649464583196664</v>
      </c>
      <c r="K363" s="1">
        <f t="shared" si="29"/>
        <v>11.236600142525241</v>
      </c>
      <c r="L363" s="1">
        <f t="shared" si="29"/>
        <v>5.0179516956092298</v>
      </c>
      <c r="M363" s="1">
        <f t="shared" si="29"/>
        <v>3.8049252973953038</v>
      </c>
      <c r="N363" s="1">
        <f t="shared" si="29"/>
        <v>9.6178464502766872</v>
      </c>
      <c r="O363">
        <f t="shared" si="30"/>
        <v>10.110188517208361</v>
      </c>
    </row>
    <row r="364" spans="1:15" x14ac:dyDescent="0.25">
      <c r="A364" s="1">
        <v>1997</v>
      </c>
      <c r="B364" s="1">
        <f t="shared" si="29"/>
        <v>3.4859991495759366</v>
      </c>
      <c r="C364" s="1">
        <f t="shared" si="29"/>
        <v>2.7887511616833955</v>
      </c>
      <c r="D364" s="1">
        <f t="shared" si="29"/>
        <v>4.8224257460984683</v>
      </c>
      <c r="E364" s="1">
        <f t="shared" si="29"/>
        <v>11.315163831655909</v>
      </c>
      <c r="F364" s="1">
        <f t="shared" si="29"/>
        <v>14.229996828846899</v>
      </c>
      <c r="G364" s="1">
        <f t="shared" si="29"/>
        <v>17.745651725826956</v>
      </c>
      <c r="H364" s="1">
        <f t="shared" si="29"/>
        <v>18.071856349700735</v>
      </c>
      <c r="I364" s="1">
        <f t="shared" si="29"/>
        <v>18.173158596404402</v>
      </c>
      <c r="J364" s="1">
        <f t="shared" si="29"/>
        <v>17.588181590337552</v>
      </c>
      <c r="K364" s="1">
        <f t="shared" si="29"/>
        <v>13.406901214343321</v>
      </c>
      <c r="L364" s="1">
        <f t="shared" si="29"/>
        <v>5.0212977298696053</v>
      </c>
      <c r="M364" s="1">
        <f t="shared" si="29"/>
        <v>3.7242351830282967</v>
      </c>
      <c r="N364" s="1">
        <f t="shared" si="29"/>
        <v>10.052939255612003</v>
      </c>
      <c r="O364">
        <f t="shared" si="30"/>
        <v>10.864468258947623</v>
      </c>
    </row>
    <row r="365" spans="1:15" x14ac:dyDescent="0.25">
      <c r="A365" s="1">
        <v>1998</v>
      </c>
      <c r="B365" s="1">
        <f t="shared" ref="B365:N380" si="31">(621.97*B193)/(B236-B193)</f>
        <v>3.3521091855722198</v>
      </c>
      <c r="C365" s="1">
        <f t="shared" si="31"/>
        <v>3.827191401379177</v>
      </c>
      <c r="D365" s="1">
        <f t="shared" si="31"/>
        <v>3.1334052052176036</v>
      </c>
      <c r="E365" s="1">
        <f t="shared" si="31"/>
        <v>5.7211923407668506</v>
      </c>
      <c r="F365" s="1">
        <f t="shared" si="31"/>
        <v>12.003230727996982</v>
      </c>
      <c r="G365" s="1">
        <f t="shared" si="31"/>
        <v>15.960424511474066</v>
      </c>
      <c r="H365" s="1">
        <f t="shared" si="31"/>
        <v>17.488829496558211</v>
      </c>
      <c r="I365" s="1">
        <f t="shared" si="31"/>
        <v>18.396330455317351</v>
      </c>
      <c r="J365" s="1">
        <f t="shared" si="31"/>
        <v>18.127981720769483</v>
      </c>
      <c r="K365" s="1">
        <f t="shared" si="31"/>
        <v>12.29010260126848</v>
      </c>
      <c r="L365" s="1">
        <f t="shared" si="31"/>
        <v>5.8046464096627854</v>
      </c>
      <c r="M365" s="1">
        <f t="shared" si="31"/>
        <v>4.9259896550653668</v>
      </c>
      <c r="N365" s="1">
        <f t="shared" si="31"/>
        <v>9.6720473331992611</v>
      </c>
      <c r="O365">
        <f t="shared" si="30"/>
        <v>10.085952809254048</v>
      </c>
    </row>
    <row r="366" spans="1:15" x14ac:dyDescent="0.25">
      <c r="A366" s="1">
        <v>1999</v>
      </c>
      <c r="B366" s="1">
        <f t="shared" si="31"/>
        <v>3.8065027974502215</v>
      </c>
      <c r="C366" s="1">
        <f t="shared" si="31"/>
        <v>3.9229682499358076</v>
      </c>
      <c r="D366" s="1">
        <f t="shared" si="31"/>
        <v>3.3832916499736672</v>
      </c>
      <c r="E366" s="1">
        <f t="shared" si="31"/>
        <v>4.4265902921975675</v>
      </c>
      <c r="F366" s="1">
        <f t="shared" si="31"/>
        <v>7.4144970871049249</v>
      </c>
      <c r="G366" s="1">
        <f t="shared" si="31"/>
        <v>12.021526067531019</v>
      </c>
      <c r="H366" s="1">
        <f t="shared" si="31"/>
        <v>17.08350440135969</v>
      </c>
      <c r="I366" s="1">
        <f t="shared" si="31"/>
        <v>17.920206145876723</v>
      </c>
      <c r="J366" s="1">
        <f t="shared" si="31"/>
        <v>17.464615699330427</v>
      </c>
      <c r="K366" s="1">
        <f t="shared" si="31"/>
        <v>11.679730733008613</v>
      </c>
      <c r="L366" s="1">
        <f t="shared" si="31"/>
        <v>6.0357934049955757</v>
      </c>
      <c r="M366" s="1">
        <f t="shared" si="31"/>
        <v>4.1861334049594836</v>
      </c>
      <c r="N366" s="1">
        <f t="shared" si="31"/>
        <v>9.2865261397504746</v>
      </c>
      <c r="O366">
        <f t="shared" si="30"/>
        <v>9.1121133278103095</v>
      </c>
    </row>
    <row r="367" spans="1:15" x14ac:dyDescent="0.25">
      <c r="A367" s="1">
        <v>2000</v>
      </c>
      <c r="B367" s="1">
        <f t="shared" si="31"/>
        <v>4.4205234343956441</v>
      </c>
      <c r="C367" s="1">
        <f t="shared" si="31"/>
        <v>3.6528642886375438</v>
      </c>
      <c r="D367" s="1">
        <f t="shared" si="31"/>
        <v>3.2130460339848672</v>
      </c>
      <c r="E367" s="1">
        <f t="shared" si="31"/>
        <v>4.2897808808178004</v>
      </c>
      <c r="F367" s="1">
        <f t="shared" si="31"/>
        <v>8.4334955625299628</v>
      </c>
      <c r="G367" s="1">
        <f t="shared" si="31"/>
        <v>15.221240670145566</v>
      </c>
      <c r="H367" s="1">
        <f t="shared" si="31"/>
        <v>17.433847947961361</v>
      </c>
      <c r="I367" s="1">
        <f t="shared" si="31"/>
        <v>17.274864441273927</v>
      </c>
      <c r="J367" s="1">
        <f t="shared" si="31"/>
        <v>17.348052258710659</v>
      </c>
      <c r="K367" s="1">
        <f t="shared" si="31"/>
        <v>9.3266556729268988</v>
      </c>
      <c r="L367" s="1">
        <f t="shared" si="31"/>
        <v>4.4210862427868625</v>
      </c>
      <c r="M367" s="1">
        <f t="shared" si="31"/>
        <v>3.9102770111280889</v>
      </c>
      <c r="N367" s="1">
        <f t="shared" si="31"/>
        <v>8.6375690065795201</v>
      </c>
      <c r="O367">
        <f t="shared" si="30"/>
        <v>9.0788112037749311</v>
      </c>
    </row>
    <row r="368" spans="1:15" x14ac:dyDescent="0.25">
      <c r="A368" s="1">
        <v>2001</v>
      </c>
      <c r="B368" s="1">
        <f t="shared" si="31"/>
        <v>2.9157029735283393</v>
      </c>
      <c r="C368" s="1">
        <f t="shared" si="31"/>
        <v>3.0994864056935576</v>
      </c>
      <c r="D368" s="1">
        <f t="shared" si="31"/>
        <v>2.906305977336801</v>
      </c>
      <c r="E368" s="1">
        <f t="shared" si="31"/>
        <v>6.9857971791787712</v>
      </c>
      <c r="F368" s="1">
        <f t="shared" si="31"/>
        <v>10.468735606042136</v>
      </c>
      <c r="G368" s="1">
        <f t="shared" si="31"/>
        <v>15.337957329496945</v>
      </c>
      <c r="H368" s="1">
        <f t="shared" si="31"/>
        <v>17.325829442766981</v>
      </c>
      <c r="I368" s="1">
        <f t="shared" si="31"/>
        <v>18.523066708956321</v>
      </c>
      <c r="J368" s="1">
        <f t="shared" si="31"/>
        <v>17.276073117209869</v>
      </c>
      <c r="K368" s="1">
        <f t="shared" si="31"/>
        <v>7.8022661890552163</v>
      </c>
      <c r="L368" s="1">
        <f t="shared" si="31"/>
        <v>4.5334472230327005</v>
      </c>
      <c r="M368" s="1">
        <f t="shared" si="31"/>
        <v>4.0555017773900719</v>
      </c>
      <c r="N368" s="1">
        <f t="shared" si="31"/>
        <v>8.7227031263877315</v>
      </c>
      <c r="O368">
        <f t="shared" si="30"/>
        <v>9.269180827473976</v>
      </c>
    </row>
    <row r="369" spans="1:15" x14ac:dyDescent="0.25">
      <c r="A369" s="1">
        <v>2002</v>
      </c>
      <c r="B369" s="1">
        <f t="shared" si="31"/>
        <v>3.2856645590543083</v>
      </c>
      <c r="C369" s="1">
        <f t="shared" si="31"/>
        <v>3.2307200612449711</v>
      </c>
      <c r="D369" s="1">
        <f t="shared" si="31"/>
        <v>3.422115972351508</v>
      </c>
      <c r="E369" s="1">
        <f t="shared" si="31"/>
        <v>7.2675992104913991</v>
      </c>
      <c r="F369" s="1">
        <f t="shared" si="31"/>
        <v>5.534686775686195</v>
      </c>
      <c r="G369" s="1">
        <f t="shared" si="31"/>
        <v>13.480673814119291</v>
      </c>
      <c r="H369" s="1">
        <f t="shared" si="31"/>
        <v>16.617066354402663</v>
      </c>
      <c r="I369" s="1">
        <f t="shared" si="31"/>
        <v>18.027358054938563</v>
      </c>
      <c r="J369" s="1">
        <f t="shared" si="31"/>
        <v>17.163825656953268</v>
      </c>
      <c r="K369" s="1">
        <f t="shared" si="31"/>
        <v>9.9244211875881625</v>
      </c>
      <c r="L369" s="1">
        <f t="shared" si="31"/>
        <v>4.6132490655557188</v>
      </c>
      <c r="M369" s="1">
        <f t="shared" si="31"/>
        <v>3.6636369389285579</v>
      </c>
      <c r="N369" s="1">
        <f t="shared" si="31"/>
        <v>8.3991061046659237</v>
      </c>
      <c r="O369">
        <f t="shared" si="30"/>
        <v>8.8525848042762174</v>
      </c>
    </row>
    <row r="370" spans="1:15" x14ac:dyDescent="0.25">
      <c r="A370" s="1">
        <v>2003</v>
      </c>
      <c r="B370" s="1">
        <f t="shared" si="31"/>
        <v>3.0135963118714826</v>
      </c>
      <c r="C370" s="1">
        <f t="shared" si="31"/>
        <v>3.3363659296265378</v>
      </c>
      <c r="D370" s="1">
        <f t="shared" si="31"/>
        <v>3.4339820732861934</v>
      </c>
      <c r="E370" s="1">
        <f t="shared" si="31"/>
        <v>6.512339432501947</v>
      </c>
      <c r="F370" s="1">
        <f t="shared" si="31"/>
        <v>7.4919369578821895</v>
      </c>
      <c r="G370" s="1">
        <f t="shared" si="31"/>
        <v>16.482325113041412</v>
      </c>
      <c r="H370" s="1">
        <f t="shared" si="31"/>
        <v>17.522427199111625</v>
      </c>
      <c r="I370" s="1">
        <f t="shared" si="31"/>
        <v>18.083859093828284</v>
      </c>
      <c r="J370" s="1">
        <f t="shared" si="31"/>
        <v>16.412018924486866</v>
      </c>
      <c r="K370" s="1">
        <f t="shared" si="31"/>
        <v>10.008226525716804</v>
      </c>
      <c r="L370" s="1">
        <f t="shared" si="31"/>
        <v>5.2584262404015485</v>
      </c>
      <c r="M370" s="1">
        <f t="shared" si="31"/>
        <v>3.8200699235625009</v>
      </c>
      <c r="N370" s="1">
        <f t="shared" si="31"/>
        <v>8.9826454673599407</v>
      </c>
      <c r="O370">
        <f t="shared" si="30"/>
        <v>9.2812978104431156</v>
      </c>
    </row>
    <row r="371" spans="1:15" x14ac:dyDescent="0.25">
      <c r="A371" s="1">
        <v>2004</v>
      </c>
      <c r="B371" s="1">
        <f t="shared" si="31"/>
        <v>3.373031004321112</v>
      </c>
      <c r="C371" s="1">
        <f t="shared" si="31"/>
        <v>2.984742293639616</v>
      </c>
      <c r="D371" s="1">
        <f t="shared" si="31"/>
        <v>2.7116263816377328</v>
      </c>
      <c r="E371" s="1">
        <f t="shared" si="31"/>
        <v>3.7088860294391872</v>
      </c>
      <c r="F371" s="1">
        <f t="shared" si="31"/>
        <v>15.204272145948497</v>
      </c>
      <c r="G371" s="1">
        <f t="shared" si="31"/>
        <v>14.30226242247895</v>
      </c>
      <c r="H371" s="1">
        <f t="shared" si="31"/>
        <v>16.950014157329758</v>
      </c>
      <c r="I371" s="1">
        <f t="shared" si="31"/>
        <v>17.977115531094871</v>
      </c>
      <c r="J371" s="1">
        <f t="shared" si="31"/>
        <v>14.922121936893184</v>
      </c>
      <c r="K371" s="1">
        <f t="shared" si="31"/>
        <v>7.9093561381613089</v>
      </c>
      <c r="L371" s="1">
        <f t="shared" si="31"/>
        <v>4.4482671950836954</v>
      </c>
      <c r="M371" s="1">
        <f t="shared" si="31"/>
        <v>3.6303028018866641</v>
      </c>
      <c r="N371" s="1">
        <f t="shared" si="31"/>
        <v>8.3993962537026849</v>
      </c>
      <c r="O371">
        <f t="shared" si="30"/>
        <v>9.0101665031595513</v>
      </c>
    </row>
    <row r="372" spans="1:15" x14ac:dyDescent="0.25">
      <c r="A372" s="1">
        <v>2005</v>
      </c>
      <c r="B372" s="1">
        <f t="shared" si="31"/>
        <v>3.4699024026109782</v>
      </c>
      <c r="C372" s="1">
        <f t="shared" si="31"/>
        <v>4.2154023777006406</v>
      </c>
      <c r="D372" s="1">
        <f t="shared" si="31"/>
        <v>3.6084095824346485</v>
      </c>
      <c r="E372" s="1">
        <f t="shared" si="31"/>
        <v>5.6107364583083701</v>
      </c>
      <c r="F372" s="1">
        <f t="shared" si="31"/>
        <v>9.0204284968656552</v>
      </c>
      <c r="G372" s="1">
        <f t="shared" si="31"/>
        <v>16.099155686122373</v>
      </c>
      <c r="H372" s="1">
        <f t="shared" si="31"/>
        <v>17.589949871478012</v>
      </c>
      <c r="I372" s="1">
        <f t="shared" si="31"/>
        <v>18.299773776689918</v>
      </c>
      <c r="J372" s="1">
        <f t="shared" si="31"/>
        <v>17.075748634849575</v>
      </c>
      <c r="K372" s="1">
        <f t="shared" si="31"/>
        <v>9.6771502560874456</v>
      </c>
      <c r="L372" s="1">
        <f t="shared" si="31"/>
        <v>4.8883629197577703</v>
      </c>
      <c r="M372" s="1">
        <f t="shared" si="31"/>
        <v>4.7511216333639821</v>
      </c>
      <c r="N372" s="1">
        <f t="shared" si="31"/>
        <v>9.2898425426953768</v>
      </c>
      <c r="O372">
        <f t="shared" si="30"/>
        <v>9.5255118413557796</v>
      </c>
    </row>
    <row r="373" spans="1:15" x14ac:dyDescent="0.25">
      <c r="A373" s="1">
        <v>2006</v>
      </c>
      <c r="B373" s="1">
        <f t="shared" si="31"/>
        <v>4.0220535016661261</v>
      </c>
      <c r="C373" s="1">
        <f t="shared" si="31"/>
        <v>3.9124901424784477</v>
      </c>
      <c r="D373" s="1">
        <f t="shared" si="31"/>
        <v>2.9107416797815144</v>
      </c>
      <c r="E373" s="1">
        <f t="shared" si="31"/>
        <v>3.6862026040676423</v>
      </c>
      <c r="F373" s="1">
        <f t="shared" si="31"/>
        <v>11.542759252199639</v>
      </c>
      <c r="G373" s="1">
        <f t="shared" si="31"/>
        <v>12.242983203344876</v>
      </c>
      <c r="H373" s="1">
        <f t="shared" si="31"/>
        <v>15.23413812961005</v>
      </c>
      <c r="I373" s="1">
        <f t="shared" si="31"/>
        <v>17.594039091512393</v>
      </c>
      <c r="J373" s="1">
        <f t="shared" si="31"/>
        <v>17.317003285759487</v>
      </c>
      <c r="K373" s="1">
        <f t="shared" si="31"/>
        <v>12.305659983579384</v>
      </c>
      <c r="L373" s="1">
        <f t="shared" si="31"/>
        <v>5.1124236701214922</v>
      </c>
      <c r="M373" s="1">
        <f t="shared" si="31"/>
        <v>3.8415573308527025</v>
      </c>
      <c r="N373" s="1">
        <f t="shared" si="31"/>
        <v>8.8583840374874807</v>
      </c>
      <c r="O373">
        <f t="shared" si="30"/>
        <v>9.1435043229144792</v>
      </c>
    </row>
    <row r="374" spans="1:15" x14ac:dyDescent="0.25">
      <c r="A374" s="1">
        <v>2007</v>
      </c>
      <c r="B374" s="1">
        <f t="shared" si="31"/>
        <v>3.6012247396969626</v>
      </c>
      <c r="C374" s="1">
        <f t="shared" si="31"/>
        <v>3.4519074232501099</v>
      </c>
      <c r="D374" s="1">
        <f t="shared" si="31"/>
        <v>3.1453398743003795</v>
      </c>
      <c r="E374" s="1">
        <f t="shared" si="31"/>
        <v>5.9815606487180668</v>
      </c>
      <c r="F374" s="1">
        <f t="shared" si="31"/>
        <v>11.762298360842964</v>
      </c>
      <c r="G374" s="1">
        <f t="shared" si="31"/>
        <v>16.056590937376185</v>
      </c>
      <c r="H374" s="1">
        <f t="shared" si="31"/>
        <v>17.418026910740664</v>
      </c>
      <c r="I374" s="1">
        <f t="shared" si="31"/>
        <v>17.89631041871553</v>
      </c>
      <c r="J374" s="1">
        <f t="shared" si="31"/>
        <v>15.744105942167721</v>
      </c>
      <c r="K374" s="1">
        <f t="shared" si="31"/>
        <v>8.1855874737558221</v>
      </c>
      <c r="L374" s="1">
        <f t="shared" si="31"/>
        <v>5.0495842240225812</v>
      </c>
      <c r="M374" s="1">
        <f t="shared" si="31"/>
        <v>4.1639590776736677</v>
      </c>
      <c r="N374" s="1">
        <f t="shared" si="31"/>
        <v>9.0495337689563051</v>
      </c>
      <c r="O374">
        <f t="shared" si="30"/>
        <v>9.3713746692717201</v>
      </c>
    </row>
    <row r="375" spans="1:15" x14ac:dyDescent="0.25">
      <c r="A375" s="1">
        <v>2008</v>
      </c>
      <c r="B375" s="1">
        <f t="shared" si="31"/>
        <v>3.8804091348478074</v>
      </c>
      <c r="C375" s="1">
        <f t="shared" si="31"/>
        <v>3.0696723214321251</v>
      </c>
      <c r="D375" s="1">
        <f t="shared" si="31"/>
        <v>2.998959904278566</v>
      </c>
      <c r="E375" s="1">
        <f t="shared" si="31"/>
        <v>5.0982118182214604</v>
      </c>
      <c r="F375" s="1">
        <f t="shared" si="31"/>
        <v>10.250161326348268</v>
      </c>
      <c r="G375" s="1">
        <f t="shared" si="31"/>
        <v>14.685127316156541</v>
      </c>
      <c r="H375" s="1">
        <f t="shared" si="31"/>
        <v>17.106957105962397</v>
      </c>
      <c r="I375" s="1">
        <f t="shared" si="31"/>
        <v>18.161437131912944</v>
      </c>
      <c r="J375" s="1">
        <f t="shared" si="31"/>
        <v>17.974661882477101</v>
      </c>
      <c r="K375" s="1">
        <f t="shared" si="31"/>
        <v>11.101768968965136</v>
      </c>
      <c r="L375" s="1">
        <f t="shared" si="31"/>
        <v>5.0402223903215182</v>
      </c>
      <c r="M375" s="1">
        <f t="shared" si="31"/>
        <v>4.3788360019399102</v>
      </c>
      <c r="N375" s="1">
        <f t="shared" si="31"/>
        <v>9.3227404087724004</v>
      </c>
      <c r="O375">
        <f t="shared" si="30"/>
        <v>9.4788687752386469</v>
      </c>
    </row>
    <row r="376" spans="1:15" x14ac:dyDescent="0.25">
      <c r="A376" s="1">
        <v>2009</v>
      </c>
      <c r="B376" s="1">
        <f t="shared" si="31"/>
        <v>3.7591494385829241</v>
      </c>
      <c r="C376" s="1">
        <f t="shared" si="31"/>
        <v>2.9199853270828258</v>
      </c>
      <c r="D376" s="1">
        <f t="shared" si="31"/>
        <v>2.8868287861440161</v>
      </c>
      <c r="E376" s="1">
        <f t="shared" si="31"/>
        <v>9.1779575479310367</v>
      </c>
      <c r="F376" s="1">
        <f t="shared" si="31"/>
        <v>9.4759079218758124</v>
      </c>
      <c r="G376" s="1">
        <f t="shared" si="31"/>
        <v>12.990607163158124</v>
      </c>
      <c r="H376" s="1">
        <f t="shared" si="31"/>
        <v>16.852827769066142</v>
      </c>
      <c r="I376" s="1">
        <f t="shared" si="31"/>
        <v>17.821430443180791</v>
      </c>
      <c r="J376" s="1">
        <f t="shared" si="31"/>
        <v>17.859409380068644</v>
      </c>
      <c r="K376" s="1">
        <f t="shared" si="31"/>
        <v>14.101854042787286</v>
      </c>
      <c r="L376" s="1">
        <f t="shared" si="31"/>
        <v>6.0865454577271629</v>
      </c>
      <c r="M376" s="1">
        <f t="shared" si="31"/>
        <v>3.7190479423841474</v>
      </c>
      <c r="N376" s="1">
        <f t="shared" si="31"/>
        <v>9.4486057879087717</v>
      </c>
      <c r="O376">
        <f t="shared" si="30"/>
        <v>9.8042959349990753</v>
      </c>
    </row>
    <row r="377" spans="1:15" x14ac:dyDescent="0.25">
      <c r="A377" s="1">
        <v>2010</v>
      </c>
      <c r="B377" s="1">
        <f t="shared" si="31"/>
        <v>3.7202886778508457</v>
      </c>
      <c r="C377" s="1">
        <f t="shared" si="31"/>
        <v>3.2060372784675208</v>
      </c>
      <c r="D377" s="1">
        <f t="shared" si="31"/>
        <v>2.9763205430650967</v>
      </c>
      <c r="E377" s="1">
        <f t="shared" si="31"/>
        <v>6.0458620921450148</v>
      </c>
      <c r="F377" s="1">
        <f t="shared" si="31"/>
        <v>10.042538666760452</v>
      </c>
      <c r="G377" s="1">
        <f t="shared" si="31"/>
        <v>16.631788181321625</v>
      </c>
      <c r="H377" s="1">
        <f t="shared" si="31"/>
        <v>17.981221982183122</v>
      </c>
      <c r="I377" s="1">
        <f t="shared" si="31"/>
        <v>18.492947807229907</v>
      </c>
      <c r="J377" s="1">
        <f t="shared" si="31"/>
        <v>18.177351456510749</v>
      </c>
      <c r="K377" s="1">
        <f t="shared" si="31"/>
        <v>15.877960539225038</v>
      </c>
      <c r="L377" s="1">
        <f t="shared" si="31"/>
        <v>6.2351789406436096</v>
      </c>
      <c r="M377" s="1">
        <f t="shared" si="31"/>
        <v>4.0947815767370166</v>
      </c>
      <c r="N377" s="1">
        <f t="shared" si="31"/>
        <v>10.358091020465968</v>
      </c>
      <c r="O377">
        <f t="shared" si="30"/>
        <v>10.290189811845</v>
      </c>
    </row>
    <row r="378" spans="1:15" x14ac:dyDescent="0.25">
      <c r="A378" s="1">
        <v>2011</v>
      </c>
      <c r="B378" s="1">
        <f t="shared" si="31"/>
        <v>3.7298299170914659</v>
      </c>
      <c r="C378" s="1">
        <f t="shared" si="31"/>
        <v>4.4556420367162035</v>
      </c>
      <c r="D378" s="1">
        <f t="shared" si="31"/>
        <v>3.3577355250922376</v>
      </c>
      <c r="E378" s="1">
        <f t="shared" si="31"/>
        <v>5.3875702280704374</v>
      </c>
      <c r="F378" s="1">
        <f t="shared" si="31"/>
        <v>8.7910726387088598</v>
      </c>
      <c r="G378" s="1">
        <f t="shared" si="31"/>
        <v>16.386433330451805</v>
      </c>
      <c r="H378" s="1">
        <f t="shared" si="31"/>
        <v>16.918208976030616</v>
      </c>
      <c r="I378" s="1">
        <f t="shared" si="31"/>
        <v>18.147286864233724</v>
      </c>
      <c r="J378" s="1">
        <f t="shared" si="31"/>
        <v>17.705156698274475</v>
      </c>
      <c r="K378" s="1">
        <f t="shared" si="31"/>
        <v>11.865498254898521</v>
      </c>
      <c r="L378" s="1">
        <f t="shared" si="31"/>
        <v>4.3730912379657338</v>
      </c>
      <c r="M378" s="1">
        <f t="shared" si="31"/>
        <v>3.8704294032619968</v>
      </c>
      <c r="N378" s="1">
        <f t="shared" si="31"/>
        <v>9.3497560180172012</v>
      </c>
      <c r="O378">
        <f t="shared" si="30"/>
        <v>9.5823295925663405</v>
      </c>
    </row>
    <row r="379" spans="1:15" x14ac:dyDescent="0.25">
      <c r="A379" s="1">
        <v>2012</v>
      </c>
      <c r="B379" s="1">
        <f t="shared" si="31"/>
        <v>3.5662421379440463</v>
      </c>
      <c r="C379" s="1">
        <f t="shared" si="31"/>
        <v>3.5578660698628224</v>
      </c>
      <c r="D379" s="1">
        <f t="shared" si="31"/>
        <v>2.7929596919436297</v>
      </c>
      <c r="E379" s="1">
        <f t="shared" si="31"/>
        <v>5.9350628163532724</v>
      </c>
      <c r="F379" s="1">
        <f t="shared" si="31"/>
        <v>11.965057009403319</v>
      </c>
      <c r="G379" s="1">
        <f t="shared" si="31"/>
        <v>17.124262723106007</v>
      </c>
      <c r="H379" s="1">
        <f t="shared" si="31"/>
        <v>17.585475855643431</v>
      </c>
      <c r="I379" s="1">
        <f t="shared" si="31"/>
        <v>18.271812342693011</v>
      </c>
      <c r="J379" s="1">
        <f t="shared" si="31"/>
        <v>18.139351423604964</v>
      </c>
      <c r="K379" s="1">
        <f t="shared" si="31"/>
        <v>13.692972024272994</v>
      </c>
      <c r="L379" s="1">
        <f t="shared" si="31"/>
        <v>5.9426910801742086</v>
      </c>
      <c r="M379" s="1">
        <f t="shared" si="31"/>
        <v>4.3222416098343288</v>
      </c>
      <c r="N379" s="1">
        <f t="shared" si="31"/>
        <v>10.225034204602034</v>
      </c>
      <c r="O379">
        <f t="shared" si="30"/>
        <v>10.241332898736337</v>
      </c>
    </row>
    <row r="380" spans="1:15" x14ac:dyDescent="0.25">
      <c r="A380" s="1">
        <v>2013</v>
      </c>
      <c r="B380" s="1">
        <f t="shared" si="31"/>
        <v>4.2486069259424672</v>
      </c>
      <c r="C380" s="1">
        <f t="shared" si="31"/>
        <v>3.5934532184234804</v>
      </c>
      <c r="D380" s="1">
        <f t="shared" si="31"/>
        <v>3.508188103798739</v>
      </c>
      <c r="E380" s="1">
        <f t="shared" si="31"/>
        <v>5.1246922659989202</v>
      </c>
      <c r="F380" s="1">
        <f t="shared" si="31"/>
        <v>10.049997380810847</v>
      </c>
      <c r="G380" s="1">
        <f t="shared" si="31"/>
        <v>15.295316812440568</v>
      </c>
      <c r="H380" s="1">
        <f t="shared" si="31"/>
        <v>16.833806414033745</v>
      </c>
      <c r="I380" s="1">
        <f t="shared" si="31"/>
        <v>18.094316403389691</v>
      </c>
      <c r="J380" s="1">
        <f t="shared" si="31"/>
        <v>17.592485761509593</v>
      </c>
      <c r="K380" s="1">
        <f t="shared" si="31"/>
        <v>9.6715867315354433</v>
      </c>
      <c r="L380" s="1">
        <f t="shared" si="31"/>
        <v>4.9306479159363841</v>
      </c>
      <c r="M380" s="1">
        <f t="shared" si="31"/>
        <v>4.4185045506675618</v>
      </c>
      <c r="N380" s="1">
        <f t="shared" si="31"/>
        <v>9.4029443972822531</v>
      </c>
      <c r="O380">
        <f t="shared" si="30"/>
        <v>9.446800207040619</v>
      </c>
    </row>
    <row r="381" spans="1:15" x14ac:dyDescent="0.25">
      <c r="A381" s="1">
        <v>2014</v>
      </c>
      <c r="B381" s="1">
        <f t="shared" ref="B381:N387" si="32">(621.97*B209)/(B252-B209)</f>
        <v>3.2282772437108043</v>
      </c>
      <c r="C381" s="1">
        <f t="shared" si="32"/>
        <v>2.9807977029515356</v>
      </c>
      <c r="D381" s="1">
        <f t="shared" si="32"/>
        <v>4.5812152485165765</v>
      </c>
      <c r="E381" s="1">
        <f t="shared" si="32"/>
        <v>8.2421887432546459</v>
      </c>
      <c r="F381" s="1">
        <f t="shared" si="32"/>
        <v>11.219278791781171</v>
      </c>
      <c r="G381" s="1">
        <f t="shared" si="32"/>
        <v>15.711803966618996</v>
      </c>
      <c r="H381" s="1">
        <f t="shared" si="32"/>
        <v>16.644473417598025</v>
      </c>
      <c r="I381" s="1">
        <f t="shared" si="32"/>
        <v>17.719778764380241</v>
      </c>
      <c r="J381" s="1">
        <f t="shared" si="32"/>
        <v>17.205470151525553</v>
      </c>
      <c r="K381" s="1">
        <f t="shared" si="32"/>
        <v>12.23486850833377</v>
      </c>
      <c r="L381" s="1">
        <f t="shared" si="32"/>
        <v>5.1775220659273451</v>
      </c>
      <c r="M381" s="1">
        <f t="shared" si="32"/>
        <v>4.0644682206592329</v>
      </c>
      <c r="N381" s="1">
        <f t="shared" si="32"/>
        <v>9.5706698816981888</v>
      </c>
      <c r="O381">
        <f t="shared" si="30"/>
        <v>9.9175119021048257</v>
      </c>
    </row>
    <row r="382" spans="1:15" x14ac:dyDescent="0.25">
      <c r="A382" s="1">
        <v>2015</v>
      </c>
      <c r="B382" s="1">
        <f t="shared" si="32"/>
        <v>3.0839895892602551</v>
      </c>
      <c r="C382" s="1">
        <f t="shared" si="32"/>
        <v>3.3103197748107958</v>
      </c>
      <c r="D382" s="1">
        <f t="shared" si="32"/>
        <v>3.8731525693929427</v>
      </c>
      <c r="E382" s="1">
        <f t="shared" si="32"/>
        <v>3.1720117531879719</v>
      </c>
      <c r="F382" s="1">
        <f t="shared" si="32"/>
        <v>7.446314988578842</v>
      </c>
      <c r="G382" s="1">
        <f t="shared" si="32"/>
        <v>15.9223186996485</v>
      </c>
      <c r="H382" s="1">
        <f t="shared" si="32"/>
        <v>17.323745864568377</v>
      </c>
      <c r="I382" s="1">
        <f t="shared" si="32"/>
        <v>18.078852268268026</v>
      </c>
      <c r="J382" s="1">
        <f t="shared" si="32"/>
        <v>18.181522310317906</v>
      </c>
      <c r="K382" s="1">
        <f t="shared" si="32"/>
        <v>12.563539976339467</v>
      </c>
      <c r="L382" s="1">
        <f t="shared" si="32"/>
        <v>5.6807466885114399</v>
      </c>
      <c r="M382" s="1">
        <f t="shared" si="32"/>
        <v>4.2392161559560888</v>
      </c>
      <c r="N382" s="1">
        <f t="shared" si="32"/>
        <v>9.0864337922297764</v>
      </c>
      <c r="O382">
        <f t="shared" si="30"/>
        <v>9.4063108865700489</v>
      </c>
    </row>
    <row r="383" spans="1:15" x14ac:dyDescent="0.25">
      <c r="A383" s="1">
        <v>2016</v>
      </c>
      <c r="B383" s="1">
        <f t="shared" si="32"/>
        <v>3.2811733182267848</v>
      </c>
      <c r="C383" s="1">
        <f t="shared" si="32"/>
        <v>3.129732030849588</v>
      </c>
      <c r="D383" s="1">
        <f t="shared" si="32"/>
        <v>6.1598740642461962</v>
      </c>
      <c r="E383" s="1">
        <f t="shared" si="32"/>
        <v>4.889545370712808</v>
      </c>
      <c r="F383" s="1">
        <f t="shared" si="32"/>
        <v>12.134091125769341</v>
      </c>
      <c r="G383" s="1">
        <f t="shared" si="32"/>
        <v>16.704529021547355</v>
      </c>
      <c r="H383" s="1">
        <f t="shared" si="32"/>
        <v>18.523644327326807</v>
      </c>
      <c r="I383" s="1">
        <f t="shared" si="32"/>
        <v>18.534658389859164</v>
      </c>
      <c r="J383" s="1">
        <f t="shared" si="32"/>
        <v>18.315298717715553</v>
      </c>
      <c r="K383" s="1">
        <f t="shared" si="32"/>
        <v>10.602515233378741</v>
      </c>
      <c r="L383" s="1">
        <f t="shared" si="32"/>
        <v>5.8695641939501471</v>
      </c>
      <c r="M383" s="1">
        <f t="shared" si="32"/>
        <v>4.4079883015411978</v>
      </c>
      <c r="N383" s="1">
        <f t="shared" si="32"/>
        <v>10.138969178892468</v>
      </c>
      <c r="O383">
        <f t="shared" si="30"/>
        <v>10.212717841260305</v>
      </c>
    </row>
    <row r="384" spans="1:15" x14ac:dyDescent="0.25">
      <c r="A384" s="1">
        <v>2017</v>
      </c>
      <c r="B384" s="1">
        <f t="shared" si="32"/>
        <v>3.9740335545815908</v>
      </c>
      <c r="C384" s="1">
        <f t="shared" si="32"/>
        <v>2.5698034177877189</v>
      </c>
      <c r="D384" s="1">
        <f t="shared" si="32"/>
        <v>3.3707346692480673</v>
      </c>
      <c r="E384" s="1">
        <f t="shared" si="32"/>
        <v>5.3716050414581362</v>
      </c>
      <c r="F384" s="1">
        <f t="shared" si="32"/>
        <v>12.230986077787055</v>
      </c>
      <c r="G384" s="1">
        <f t="shared" si="32"/>
        <v>17.262255243062633</v>
      </c>
      <c r="H384" s="1">
        <f t="shared" si="32"/>
        <v>18.013761146756874</v>
      </c>
      <c r="I384" s="1">
        <f t="shared" si="32"/>
        <v>18.366649384463717</v>
      </c>
      <c r="J384" s="1">
        <f t="shared" si="32"/>
        <v>17.906046551202902</v>
      </c>
      <c r="K384" s="1">
        <f t="shared" si="32"/>
        <v>8.1647558355844847</v>
      </c>
      <c r="L384" s="1">
        <f t="shared" si="32"/>
        <v>4.6180081150850327</v>
      </c>
      <c r="M384" s="1">
        <f t="shared" si="32"/>
        <v>4.6722212934480201</v>
      </c>
      <c r="N384" s="1">
        <f t="shared" si="32"/>
        <v>9.4045986809962088</v>
      </c>
      <c r="O384">
        <f t="shared" si="30"/>
        <v>9.710071694205519</v>
      </c>
    </row>
    <row r="385" spans="1:15" x14ac:dyDescent="0.25">
      <c r="A385" s="1">
        <v>2018</v>
      </c>
      <c r="B385" s="1">
        <f t="shared" si="32"/>
        <v>2.9572841480525001</v>
      </c>
      <c r="C385" s="1">
        <f t="shared" si="32"/>
        <v>4.0902653549709838</v>
      </c>
      <c r="D385" s="1">
        <f t="shared" si="32"/>
        <v>2.8050073467993104</v>
      </c>
      <c r="E385" s="1">
        <f t="shared" si="32"/>
        <v>4.9463114831965918</v>
      </c>
      <c r="F385" s="1">
        <f t="shared" si="32"/>
        <v>14.368621196573885</v>
      </c>
      <c r="G385" s="1">
        <f t="shared" si="32"/>
        <v>16.58180774589696</v>
      </c>
      <c r="H385" s="1">
        <f t="shared" si="32"/>
        <v>17.794971131712266</v>
      </c>
      <c r="I385" s="1">
        <f t="shared" si="32"/>
        <v>18.594365110750346</v>
      </c>
      <c r="J385" s="1">
        <f t="shared" si="32"/>
        <v>18.503696410090491</v>
      </c>
      <c r="K385" s="1">
        <f t="shared" si="32"/>
        <v>14.163049870790898</v>
      </c>
      <c r="L385" s="1">
        <f t="shared" si="32"/>
        <v>5.6731628218448007</v>
      </c>
      <c r="M385" s="1">
        <f t="shared" si="32"/>
        <v>4.7217334347221476</v>
      </c>
      <c r="N385" s="1">
        <f t="shared" si="32"/>
        <v>10.33023939304662</v>
      </c>
      <c r="O385">
        <f t="shared" si="30"/>
        <v>10.4333563379501</v>
      </c>
    </row>
    <row r="386" spans="1:15" x14ac:dyDescent="0.25">
      <c r="A386" s="1">
        <v>2019</v>
      </c>
      <c r="B386" s="1">
        <f t="shared" si="32"/>
        <v>3.267906562844225</v>
      </c>
      <c r="C386" s="1">
        <f t="shared" si="32"/>
        <v>3.421242342223592</v>
      </c>
      <c r="D386" s="1">
        <f t="shared" si="32"/>
        <v>4.2145429818594611</v>
      </c>
      <c r="E386" s="1">
        <f t="shared" si="32"/>
        <v>4.9150227421996462</v>
      </c>
      <c r="F386" s="1">
        <f t="shared" si="32"/>
        <v>12.428265823893398</v>
      </c>
      <c r="G386" s="1">
        <f t="shared" si="32"/>
        <v>17.313006642439515</v>
      </c>
      <c r="H386" s="1">
        <f t="shared" si="32"/>
        <v>18.296655107037303</v>
      </c>
      <c r="I386" s="1">
        <f t="shared" si="32"/>
        <v>18.589296481094955</v>
      </c>
      <c r="J386" s="1">
        <f t="shared" si="32"/>
        <v>17.751409984975588</v>
      </c>
      <c r="K386" s="1">
        <f t="shared" si="32"/>
        <v>16.577383364947355</v>
      </c>
      <c r="L386" s="1">
        <f t="shared" si="32"/>
        <v>8.0612523222269203</v>
      </c>
      <c r="M386" s="1">
        <f t="shared" si="32"/>
        <v>4.2860617220169788</v>
      </c>
      <c r="N386" s="1">
        <f t="shared" si="32"/>
        <v>10.726991711015147</v>
      </c>
      <c r="O386">
        <f t="shared" si="30"/>
        <v>10.760170506479911</v>
      </c>
    </row>
    <row r="387" spans="1:15" x14ac:dyDescent="0.25">
      <c r="A387" s="1">
        <v>2020</v>
      </c>
      <c r="B387" s="1">
        <f t="shared" si="32"/>
        <v>3.8975084422445616</v>
      </c>
      <c r="C387" s="1">
        <f t="shared" si="32"/>
        <v>3.6231513084932274</v>
      </c>
      <c r="D387" s="1">
        <f t="shared" si="32"/>
        <v>4.7051147051396889</v>
      </c>
      <c r="E387" s="1">
        <f t="shared" si="32"/>
        <v>5.6206273313971664</v>
      </c>
      <c r="F387" s="1">
        <f t="shared" si="32"/>
        <v>11.409051517718725</v>
      </c>
      <c r="G387" s="1">
        <f t="shared" si="32"/>
        <v>15.498636651233703</v>
      </c>
      <c r="H387" s="1">
        <f t="shared" si="32"/>
        <v>18.425912333510066</v>
      </c>
      <c r="I387" s="1">
        <f t="shared" si="32"/>
        <v>18.872564344842814</v>
      </c>
      <c r="J387" s="1">
        <f t="shared" si="32"/>
        <v>18.560600353050276</v>
      </c>
      <c r="K387" s="1">
        <f t="shared" si="32"/>
        <v>13.568625416903535</v>
      </c>
      <c r="L387" s="1">
        <f t="shared" si="32"/>
        <v>8.3896390273281867</v>
      </c>
      <c r="M387" s="1">
        <f t="shared" si="32"/>
        <v>6.113226152061082</v>
      </c>
      <c r="N387" s="1">
        <f t="shared" si="32"/>
        <v>10.925355114716758</v>
      </c>
      <c r="O387">
        <f>AVERAGE(B387:M387)</f>
        <v>10.723721465326918</v>
      </c>
    </row>
    <row r="389" spans="1:15" ht="19.5" thickBot="1" x14ac:dyDescent="0.35">
      <c r="B389" s="8" t="s">
        <v>45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5" x14ac:dyDescent="0.25">
      <c r="A390" s="1"/>
      <c r="B390" s="2" t="s">
        <v>35</v>
      </c>
      <c r="C390" s="2" t="s">
        <v>14</v>
      </c>
      <c r="D390" s="2" t="s">
        <v>15</v>
      </c>
      <c r="E390" s="2" t="s">
        <v>16</v>
      </c>
      <c r="F390" s="2" t="s">
        <v>17</v>
      </c>
      <c r="G390" s="2" t="s">
        <v>18</v>
      </c>
      <c r="H390" s="2" t="s">
        <v>19</v>
      </c>
      <c r="I390" s="2" t="s">
        <v>20</v>
      </c>
      <c r="J390" s="2" t="s">
        <v>21</v>
      </c>
      <c r="K390" s="2" t="s">
        <v>22</v>
      </c>
      <c r="L390" s="2" t="s">
        <v>23</v>
      </c>
      <c r="M390" s="2" t="s">
        <v>24</v>
      </c>
      <c r="N390" s="3" t="s">
        <v>36</v>
      </c>
    </row>
    <row r="391" spans="1:15" x14ac:dyDescent="0.25">
      <c r="A391" s="1">
        <v>1981</v>
      </c>
      <c r="B391" s="4">
        <f>(2840/(3.5*LN(B47)-LN(B176)-4.805))+55</f>
        <v>266.60445873173853</v>
      </c>
      <c r="C391" s="4">
        <f t="shared" ref="C391:N391" si="33">(2840/(3.5*LN(C47)-LN(C176)-4.805))+55</f>
        <v>264.78153412205597</v>
      </c>
      <c r="D391" s="4">
        <f t="shared" si="33"/>
        <v>268.66433616977952</v>
      </c>
      <c r="E391" s="4">
        <f t="shared" si="33"/>
        <v>277.06734682201147</v>
      </c>
      <c r="F391" s="4">
        <f t="shared" si="33"/>
        <v>288.40309147338246</v>
      </c>
      <c r="G391" s="4">
        <f t="shared" si="33"/>
        <v>289.01000972711006</v>
      </c>
      <c r="H391" s="4">
        <f t="shared" si="33"/>
        <v>293.43354286558588</v>
      </c>
      <c r="I391" s="4">
        <f t="shared" si="33"/>
        <v>293.60570482588503</v>
      </c>
      <c r="J391" s="4">
        <f t="shared" si="33"/>
        <v>292.44389537791483</v>
      </c>
      <c r="K391" s="4">
        <f t="shared" si="33"/>
        <v>284.73384462923747</v>
      </c>
      <c r="L391" s="4">
        <f t="shared" si="33"/>
        <v>270.46025394103037</v>
      </c>
      <c r="M391" s="4">
        <f t="shared" si="33"/>
        <v>264.90640388613747</v>
      </c>
      <c r="N391" s="4">
        <f t="shared" si="33"/>
        <v>281.61053872843701</v>
      </c>
      <c r="O391">
        <f>AVERAGE(B391:M391)</f>
        <v>279.5095352143224</v>
      </c>
    </row>
    <row r="392" spans="1:15" x14ac:dyDescent="0.25">
      <c r="A392" s="1">
        <v>1982</v>
      </c>
      <c r="B392" s="4">
        <f t="shared" ref="B392:N407" si="34">(2840/(3.5*LN(B48)-LN(B177)-4.805))+55</f>
        <v>269.49529611574724</v>
      </c>
      <c r="C392" s="4">
        <f t="shared" si="34"/>
        <v>265.19385794114919</v>
      </c>
      <c r="D392" s="4">
        <f t="shared" si="34"/>
        <v>268.36845019243094</v>
      </c>
      <c r="E392" s="4">
        <f t="shared" si="34"/>
        <v>274.85336581540503</v>
      </c>
      <c r="F392" s="4">
        <f t="shared" si="34"/>
        <v>287.14425962026053</v>
      </c>
      <c r="G392" s="4">
        <f t="shared" si="34"/>
        <v>290.57521209148706</v>
      </c>
      <c r="H392" s="4">
        <f t="shared" si="34"/>
        <v>292.42150784538899</v>
      </c>
      <c r="I392" s="4">
        <f t="shared" si="34"/>
        <v>294.66621210792226</v>
      </c>
      <c r="J392" s="4">
        <f t="shared" si="34"/>
        <v>293.34236931700002</v>
      </c>
      <c r="K392" s="4">
        <f t="shared" si="34"/>
        <v>288.29959780719622</v>
      </c>
      <c r="L392" s="4">
        <f t="shared" si="34"/>
        <v>271.90520010051932</v>
      </c>
      <c r="M392" s="4">
        <f t="shared" si="34"/>
        <v>268.70250743550542</v>
      </c>
      <c r="N392" s="4">
        <f t="shared" si="34"/>
        <v>282.87538593659531</v>
      </c>
      <c r="O392">
        <f t="shared" ref="O392:O429" si="35">AVERAGE(B392:M392)</f>
        <v>280.41398636583432</v>
      </c>
    </row>
    <row r="393" spans="1:15" x14ac:dyDescent="0.25">
      <c r="A393" s="1">
        <v>1983</v>
      </c>
      <c r="B393" s="4">
        <f t="shared" si="34"/>
        <v>266.37582739023003</v>
      </c>
      <c r="C393" s="4">
        <f t="shared" si="34"/>
        <v>266.21431416819036</v>
      </c>
      <c r="D393" s="4">
        <f t="shared" si="34"/>
        <v>265.10688036751003</v>
      </c>
      <c r="E393" s="4">
        <f t="shared" si="34"/>
        <v>267.33385827567588</v>
      </c>
      <c r="F393" s="4">
        <f t="shared" si="34"/>
        <v>285.47326051296727</v>
      </c>
      <c r="G393" s="4">
        <f t="shared" si="34"/>
        <v>290.02030349906795</v>
      </c>
      <c r="H393" s="4">
        <f t="shared" si="34"/>
        <v>292.6484276383913</v>
      </c>
      <c r="I393" s="4">
        <f t="shared" si="34"/>
        <v>293.68980190601087</v>
      </c>
      <c r="J393" s="4">
        <f t="shared" si="34"/>
        <v>291.82252322817158</v>
      </c>
      <c r="K393" s="4">
        <f t="shared" si="34"/>
        <v>274.03405283880846</v>
      </c>
      <c r="L393" s="4">
        <f t="shared" si="34"/>
        <v>268.29847326979427</v>
      </c>
      <c r="M393" s="4">
        <f t="shared" si="34"/>
        <v>269.34308720940101</v>
      </c>
      <c r="N393" s="4">
        <f t="shared" si="34"/>
        <v>279.80047591498698</v>
      </c>
      <c r="O393">
        <f t="shared" si="35"/>
        <v>277.53006752535151</v>
      </c>
    </row>
    <row r="394" spans="1:15" x14ac:dyDescent="0.25">
      <c r="A394" s="1">
        <v>1984</v>
      </c>
      <c r="B394" s="4">
        <f t="shared" si="34"/>
        <v>264.27130631767756</v>
      </c>
      <c r="C394" s="4">
        <f t="shared" si="34"/>
        <v>263.4282357222628</v>
      </c>
      <c r="D394" s="4">
        <f t="shared" si="34"/>
        <v>265.44557422631908</v>
      </c>
      <c r="E394" s="4">
        <f t="shared" si="34"/>
        <v>278.25299294501758</v>
      </c>
      <c r="F394" s="4">
        <f t="shared" si="34"/>
        <v>290.35700601041697</v>
      </c>
      <c r="G394" s="4">
        <f t="shared" si="34"/>
        <v>287.05051231754521</v>
      </c>
      <c r="H394" s="4">
        <f t="shared" si="34"/>
        <v>291.2803260858571</v>
      </c>
      <c r="I394" s="4">
        <f t="shared" si="34"/>
        <v>292.24657148502297</v>
      </c>
      <c r="J394" s="4">
        <f t="shared" si="34"/>
        <v>289.68425458822372</v>
      </c>
      <c r="K394" s="4">
        <f t="shared" si="34"/>
        <v>281.10072966414981</v>
      </c>
      <c r="L394" s="4">
        <f t="shared" si="34"/>
        <v>268.86972147490002</v>
      </c>
      <c r="M394" s="4">
        <f t="shared" si="34"/>
        <v>269.63863333244268</v>
      </c>
      <c r="N394" s="4">
        <f t="shared" si="34"/>
        <v>280.11971945031178</v>
      </c>
      <c r="O394">
        <f t="shared" si="35"/>
        <v>278.46882201415292</v>
      </c>
    </row>
    <row r="395" spans="1:15" x14ac:dyDescent="0.25">
      <c r="A395" s="1">
        <v>1985</v>
      </c>
      <c r="B395" s="4">
        <f t="shared" si="34"/>
        <v>267.00273792330756</v>
      </c>
      <c r="C395" s="4">
        <f t="shared" si="34"/>
        <v>260.23483848928845</v>
      </c>
      <c r="D395" s="4">
        <f t="shared" si="34"/>
        <v>270.9707259001471</v>
      </c>
      <c r="E395" s="4">
        <f t="shared" si="34"/>
        <v>263.44646368823521</v>
      </c>
      <c r="F395" s="4">
        <f t="shared" si="34"/>
        <v>285.60097818309214</v>
      </c>
      <c r="G395" s="4">
        <f t="shared" si="34"/>
        <v>290.47323305342934</v>
      </c>
      <c r="H395" s="4">
        <f t="shared" si="34"/>
        <v>292.91666414977311</v>
      </c>
      <c r="I395" s="4">
        <f t="shared" si="34"/>
        <v>293.66381649025766</v>
      </c>
      <c r="J395" s="4">
        <f t="shared" si="34"/>
        <v>292.75097145907137</v>
      </c>
      <c r="K395" s="4">
        <f t="shared" si="34"/>
        <v>277.95390159194858</v>
      </c>
      <c r="L395" s="4">
        <f t="shared" si="34"/>
        <v>269.62567170909495</v>
      </c>
      <c r="M395" s="4">
        <f t="shared" si="34"/>
        <v>268.70975361136323</v>
      </c>
      <c r="N395" s="4">
        <f t="shared" si="34"/>
        <v>280.66232812949301</v>
      </c>
      <c r="O395">
        <f t="shared" si="35"/>
        <v>277.77914635408411</v>
      </c>
    </row>
    <row r="396" spans="1:15" x14ac:dyDescent="0.25">
      <c r="A396" s="1">
        <v>1986</v>
      </c>
      <c r="B396" s="4">
        <f t="shared" si="34"/>
        <v>266.40536107144726</v>
      </c>
      <c r="C396" s="4">
        <f t="shared" si="34"/>
        <v>261.88333882196503</v>
      </c>
      <c r="D396" s="4">
        <f t="shared" si="34"/>
        <v>266.3103817908667</v>
      </c>
      <c r="E396" s="4">
        <f t="shared" si="34"/>
        <v>269.83737469428718</v>
      </c>
      <c r="F396" s="4">
        <f t="shared" si="34"/>
        <v>279.0690606834026</v>
      </c>
      <c r="G396" s="4">
        <f t="shared" si="34"/>
        <v>288.54867556650595</v>
      </c>
      <c r="H396" s="4">
        <f t="shared" si="34"/>
        <v>292.19719067897194</v>
      </c>
      <c r="I396" s="4">
        <f t="shared" si="34"/>
        <v>292.81887579344021</v>
      </c>
      <c r="J396" s="4">
        <f t="shared" si="34"/>
        <v>293.28731305773988</v>
      </c>
      <c r="K396" s="4">
        <f t="shared" si="34"/>
        <v>283.27378507708431</v>
      </c>
      <c r="L396" s="4">
        <f t="shared" si="34"/>
        <v>274.33899716928914</v>
      </c>
      <c r="M396" s="4">
        <f t="shared" si="34"/>
        <v>267.48235474041451</v>
      </c>
      <c r="N396" s="4">
        <f t="shared" si="34"/>
        <v>280.43617095017595</v>
      </c>
      <c r="O396">
        <f t="shared" si="35"/>
        <v>277.95439242878456</v>
      </c>
    </row>
    <row r="397" spans="1:15" x14ac:dyDescent="0.25">
      <c r="A397" s="1">
        <v>1987</v>
      </c>
      <c r="B397" s="4">
        <f t="shared" si="34"/>
        <v>265.6577843352519</v>
      </c>
      <c r="C397" s="4">
        <f t="shared" si="34"/>
        <v>263.38556868775686</v>
      </c>
      <c r="D397" s="4">
        <f t="shared" si="34"/>
        <v>266.67374276631409</v>
      </c>
      <c r="E397" s="4">
        <f t="shared" si="34"/>
        <v>263.26692579109522</v>
      </c>
      <c r="F397" s="4">
        <f t="shared" si="34"/>
        <v>278.49902731059331</v>
      </c>
      <c r="G397" s="4">
        <f t="shared" si="34"/>
        <v>288.63555763330362</v>
      </c>
      <c r="H397" s="4">
        <f t="shared" si="34"/>
        <v>293.64499169137309</v>
      </c>
      <c r="I397" s="4">
        <f t="shared" si="34"/>
        <v>294.24500655189928</v>
      </c>
      <c r="J397" s="4">
        <f t="shared" si="34"/>
        <v>292.27115212094174</v>
      </c>
      <c r="K397" s="4">
        <f t="shared" si="34"/>
        <v>279.62201406472633</v>
      </c>
      <c r="L397" s="4">
        <f t="shared" si="34"/>
        <v>271.95880082905717</v>
      </c>
      <c r="M397" s="4">
        <f t="shared" si="34"/>
        <v>269.1034160464319</v>
      </c>
      <c r="N397" s="4">
        <f t="shared" si="34"/>
        <v>280.18958281891639</v>
      </c>
      <c r="O397">
        <f t="shared" si="35"/>
        <v>277.24699898572868</v>
      </c>
    </row>
    <row r="398" spans="1:15" x14ac:dyDescent="0.25">
      <c r="A398" s="1">
        <v>1988</v>
      </c>
      <c r="B398" s="4">
        <f t="shared" si="34"/>
        <v>267.00845344203037</v>
      </c>
      <c r="C398" s="4">
        <f t="shared" si="34"/>
        <v>264.11953436271176</v>
      </c>
      <c r="D398" s="4">
        <f t="shared" si="34"/>
        <v>263.17543420673485</v>
      </c>
      <c r="E398" s="4">
        <f t="shared" si="34"/>
        <v>273.90962059498065</v>
      </c>
      <c r="F398" s="4">
        <f t="shared" si="34"/>
        <v>281.6648870225402</v>
      </c>
      <c r="G398" s="4">
        <f t="shared" si="34"/>
        <v>290.2075962227679</v>
      </c>
      <c r="H398" s="4">
        <f t="shared" si="34"/>
        <v>293.55537418701624</v>
      </c>
      <c r="I398" s="4">
        <f t="shared" si="34"/>
        <v>294.82486077488187</v>
      </c>
      <c r="J398" s="4">
        <f t="shared" si="34"/>
        <v>294.50182963684858</v>
      </c>
      <c r="K398" s="4">
        <f t="shared" si="34"/>
        <v>282.76945408054121</v>
      </c>
      <c r="L398" s="4">
        <f t="shared" si="34"/>
        <v>273.74281544948889</v>
      </c>
      <c r="M398" s="4">
        <f t="shared" si="34"/>
        <v>271.98242843416881</v>
      </c>
      <c r="N398" s="4">
        <f t="shared" si="34"/>
        <v>282.37911253771051</v>
      </c>
      <c r="O398">
        <f t="shared" si="35"/>
        <v>279.28852403455926</v>
      </c>
    </row>
    <row r="399" spans="1:15" x14ac:dyDescent="0.25">
      <c r="A399" s="1">
        <v>1989</v>
      </c>
      <c r="B399" s="4">
        <f t="shared" si="34"/>
        <v>265.84570081200656</v>
      </c>
      <c r="C399" s="4">
        <f t="shared" si="34"/>
        <v>264.16237991038008</v>
      </c>
      <c r="D399" s="4">
        <f t="shared" si="34"/>
        <v>263.55988800363104</v>
      </c>
      <c r="E399" s="4">
        <f t="shared" si="34"/>
        <v>273.68780399860339</v>
      </c>
      <c r="F399" s="4">
        <f t="shared" si="34"/>
        <v>284.78118811161244</v>
      </c>
      <c r="G399" s="4">
        <f t="shared" si="34"/>
        <v>291.16866516395544</v>
      </c>
      <c r="H399" s="4">
        <f t="shared" si="34"/>
        <v>292.71903211104006</v>
      </c>
      <c r="I399" s="4">
        <f t="shared" si="34"/>
        <v>293.72292196919659</v>
      </c>
      <c r="J399" s="4">
        <f t="shared" si="34"/>
        <v>293.01808343442792</v>
      </c>
      <c r="K399" s="4">
        <f t="shared" si="34"/>
        <v>284.04788784006672</v>
      </c>
      <c r="L399" s="4">
        <f t="shared" si="34"/>
        <v>270.98005422293738</v>
      </c>
      <c r="M399" s="4">
        <f t="shared" si="34"/>
        <v>268.25600497706114</v>
      </c>
      <c r="N399" s="4">
        <f t="shared" si="34"/>
        <v>281.0105019775699</v>
      </c>
      <c r="O399">
        <f t="shared" si="35"/>
        <v>278.82913421290988</v>
      </c>
    </row>
    <row r="400" spans="1:15" x14ac:dyDescent="0.25">
      <c r="A400" s="1">
        <v>1990</v>
      </c>
      <c r="B400" s="4">
        <f t="shared" si="34"/>
        <v>268.3203717458411</v>
      </c>
      <c r="C400" s="4">
        <f t="shared" si="34"/>
        <v>264.97975834860466</v>
      </c>
      <c r="D400" s="4">
        <f t="shared" si="34"/>
        <v>263.8855442825672</v>
      </c>
      <c r="E400" s="4">
        <f t="shared" si="34"/>
        <v>275.73308699114364</v>
      </c>
      <c r="F400" s="4">
        <f t="shared" si="34"/>
        <v>287.79388531934615</v>
      </c>
      <c r="G400" s="4">
        <f t="shared" si="34"/>
        <v>288.10661430329367</v>
      </c>
      <c r="H400" s="4">
        <f t="shared" si="34"/>
        <v>293.02323430944421</v>
      </c>
      <c r="I400" s="4">
        <f t="shared" si="34"/>
        <v>293.41396486687171</v>
      </c>
      <c r="J400" s="4">
        <f t="shared" si="34"/>
        <v>290.1227449610127</v>
      </c>
      <c r="K400" s="4">
        <f t="shared" si="34"/>
        <v>279.09189556577485</v>
      </c>
      <c r="L400" s="4">
        <f t="shared" si="34"/>
        <v>272.97724340702325</v>
      </c>
      <c r="M400" s="4">
        <f t="shared" si="34"/>
        <v>269.83341008548405</v>
      </c>
      <c r="N400" s="4">
        <f t="shared" si="34"/>
        <v>280.96432643987725</v>
      </c>
      <c r="O400">
        <f t="shared" si="35"/>
        <v>278.94014618220064</v>
      </c>
    </row>
    <row r="401" spans="1:15" x14ac:dyDescent="0.25">
      <c r="A401" s="1">
        <v>1991</v>
      </c>
      <c r="B401" s="4">
        <f t="shared" si="34"/>
        <v>267.42771272990655</v>
      </c>
      <c r="C401" s="4">
        <f t="shared" si="34"/>
        <v>265.21661418618294</v>
      </c>
      <c r="D401" s="4">
        <f t="shared" si="34"/>
        <v>267.63373511384577</v>
      </c>
      <c r="E401" s="4">
        <f t="shared" si="34"/>
        <v>277.79169857275656</v>
      </c>
      <c r="F401" s="4">
        <f t="shared" si="34"/>
        <v>291.19702388509756</v>
      </c>
      <c r="G401" s="4">
        <f t="shared" si="34"/>
        <v>290.76711766528217</v>
      </c>
      <c r="H401" s="4">
        <f t="shared" si="34"/>
        <v>293.16322130100508</v>
      </c>
      <c r="I401" s="4">
        <f t="shared" si="34"/>
        <v>294.0465871820665</v>
      </c>
      <c r="J401" s="4">
        <f t="shared" si="34"/>
        <v>292.79082280322825</v>
      </c>
      <c r="K401" s="4">
        <f t="shared" si="34"/>
        <v>279.71449788028275</v>
      </c>
      <c r="L401" s="4">
        <f t="shared" si="34"/>
        <v>271.20664620746834</v>
      </c>
      <c r="M401" s="4">
        <f t="shared" si="34"/>
        <v>268.75581484044591</v>
      </c>
      <c r="N401" s="4">
        <f t="shared" si="34"/>
        <v>282.30931480191248</v>
      </c>
      <c r="O401">
        <f t="shared" si="35"/>
        <v>279.97595769729736</v>
      </c>
    </row>
    <row r="402" spans="1:15" x14ac:dyDescent="0.25">
      <c r="A402" s="1">
        <v>1992</v>
      </c>
      <c r="B402" s="4">
        <f t="shared" si="34"/>
        <v>267.44870401092851</v>
      </c>
      <c r="C402" s="4">
        <f t="shared" si="34"/>
        <v>262.6874404142543</v>
      </c>
      <c r="D402" s="4">
        <f t="shared" si="34"/>
        <v>270.86227739216724</v>
      </c>
      <c r="E402" s="4">
        <f t="shared" si="34"/>
        <v>279.65639634345428</v>
      </c>
      <c r="F402" s="4">
        <f t="shared" si="34"/>
        <v>285.74087179139741</v>
      </c>
      <c r="G402" s="4">
        <f t="shared" si="34"/>
        <v>289.91989669646546</v>
      </c>
      <c r="H402" s="4">
        <f t="shared" si="34"/>
        <v>292.5049059578148</v>
      </c>
      <c r="I402" s="4">
        <f t="shared" si="34"/>
        <v>293.46276522009668</v>
      </c>
      <c r="J402" s="4">
        <f t="shared" si="34"/>
        <v>291.84467979087145</v>
      </c>
      <c r="K402" s="4">
        <f t="shared" si="34"/>
        <v>282.62162612139912</v>
      </c>
      <c r="L402" s="4">
        <f t="shared" si="34"/>
        <v>273.78447938904878</v>
      </c>
      <c r="M402" s="4">
        <f t="shared" si="34"/>
        <v>268.22084177072657</v>
      </c>
      <c r="N402" s="4">
        <f t="shared" si="34"/>
        <v>281.59372197226332</v>
      </c>
      <c r="O402">
        <f t="shared" si="35"/>
        <v>279.89624040821872</v>
      </c>
    </row>
    <row r="403" spans="1:15" x14ac:dyDescent="0.25">
      <c r="A403" s="1">
        <v>1993</v>
      </c>
      <c r="B403" s="4">
        <f t="shared" si="34"/>
        <v>266.55733065084701</v>
      </c>
      <c r="C403" s="4">
        <f t="shared" si="34"/>
        <v>263.10627056123656</v>
      </c>
      <c r="D403" s="4">
        <f t="shared" si="34"/>
        <v>267.01475787639146</v>
      </c>
      <c r="E403" s="4">
        <f t="shared" si="34"/>
        <v>277.59464981887777</v>
      </c>
      <c r="F403" s="4">
        <f t="shared" si="34"/>
        <v>287.42570853328118</v>
      </c>
      <c r="G403" s="4">
        <f t="shared" si="34"/>
        <v>290.25242480919894</v>
      </c>
      <c r="H403" s="4">
        <f t="shared" si="34"/>
        <v>291.79533962570235</v>
      </c>
      <c r="I403" s="4">
        <f t="shared" si="34"/>
        <v>293.56812897764149</v>
      </c>
      <c r="J403" s="4">
        <f t="shared" si="34"/>
        <v>292.03698935377997</v>
      </c>
      <c r="K403" s="4">
        <f t="shared" si="34"/>
        <v>281.53856270666881</v>
      </c>
      <c r="L403" s="4">
        <f t="shared" si="34"/>
        <v>270.98833159573007</v>
      </c>
      <c r="M403" s="4">
        <f t="shared" si="34"/>
        <v>271.24193367158892</v>
      </c>
      <c r="N403" s="4">
        <f t="shared" si="34"/>
        <v>281.43653191980241</v>
      </c>
      <c r="O403">
        <f t="shared" si="35"/>
        <v>279.42670234841205</v>
      </c>
    </row>
    <row r="404" spans="1:15" x14ac:dyDescent="0.25">
      <c r="A404" s="1">
        <v>1994</v>
      </c>
      <c r="B404" s="4">
        <f t="shared" si="34"/>
        <v>268.01236857304696</v>
      </c>
      <c r="C404" s="4">
        <f t="shared" si="34"/>
        <v>262.15993604853327</v>
      </c>
      <c r="D404" s="4">
        <f t="shared" si="34"/>
        <v>263.29600699905859</v>
      </c>
      <c r="E404" s="4">
        <f t="shared" si="34"/>
        <v>276.29556943922262</v>
      </c>
      <c r="F404" s="4">
        <f t="shared" si="34"/>
        <v>281.99388553915082</v>
      </c>
      <c r="G404" s="4">
        <f t="shared" si="34"/>
        <v>288.24990321998769</v>
      </c>
      <c r="H404" s="4">
        <f t="shared" si="34"/>
        <v>293.2641396836641</v>
      </c>
      <c r="I404" s="4">
        <f t="shared" si="34"/>
        <v>295.17591207561588</v>
      </c>
      <c r="J404" s="4">
        <f t="shared" si="34"/>
        <v>294.99591233682111</v>
      </c>
      <c r="K404" s="4">
        <f t="shared" si="34"/>
        <v>291.68011216002435</v>
      </c>
      <c r="L404" s="4">
        <f t="shared" si="34"/>
        <v>275.56401657182596</v>
      </c>
      <c r="M404" s="4">
        <f t="shared" si="34"/>
        <v>271.05519319240494</v>
      </c>
      <c r="N404" s="4">
        <f t="shared" si="34"/>
        <v>283.4460703630819</v>
      </c>
      <c r="O404">
        <f t="shared" si="35"/>
        <v>280.14524631994635</v>
      </c>
    </row>
    <row r="405" spans="1:15" x14ac:dyDescent="0.25">
      <c r="A405" s="1">
        <v>1995</v>
      </c>
      <c r="B405" s="4">
        <f t="shared" si="34"/>
        <v>267.73068604137751</v>
      </c>
      <c r="C405" s="4">
        <f t="shared" si="34"/>
        <v>266.50053858999433</v>
      </c>
      <c r="D405" s="4">
        <f t="shared" si="34"/>
        <v>268.87303598501688</v>
      </c>
      <c r="E405" s="4">
        <f t="shared" si="34"/>
        <v>279.08319210662609</v>
      </c>
      <c r="F405" s="4">
        <f t="shared" si="34"/>
        <v>282.54774733529041</v>
      </c>
      <c r="G405" s="4">
        <f t="shared" si="34"/>
        <v>290.72980709961615</v>
      </c>
      <c r="H405" s="4">
        <f t="shared" si="34"/>
        <v>293.52322291892892</v>
      </c>
      <c r="I405" s="4">
        <f t="shared" si="34"/>
        <v>294.86092103493672</v>
      </c>
      <c r="J405" s="4">
        <f t="shared" si="34"/>
        <v>294.43951573727941</v>
      </c>
      <c r="K405" s="4">
        <f t="shared" si="34"/>
        <v>288.68760608185431</v>
      </c>
      <c r="L405" s="4">
        <f t="shared" si="34"/>
        <v>273.70086390601529</v>
      </c>
      <c r="M405" s="4">
        <f t="shared" si="34"/>
        <v>270.28332985650871</v>
      </c>
      <c r="N405" s="4">
        <f t="shared" si="34"/>
        <v>283.24669918146236</v>
      </c>
      <c r="O405">
        <f t="shared" si="35"/>
        <v>280.91337222445378</v>
      </c>
    </row>
    <row r="406" spans="1:15" x14ac:dyDescent="0.25">
      <c r="A406" s="1">
        <v>1996</v>
      </c>
      <c r="B406" s="4">
        <f t="shared" si="34"/>
        <v>266.30729723791364</v>
      </c>
      <c r="C406" s="4">
        <f t="shared" si="34"/>
        <v>265.6032074911102</v>
      </c>
      <c r="D406" s="4">
        <f t="shared" si="34"/>
        <v>267.44697333437989</v>
      </c>
      <c r="E406" s="4">
        <f t="shared" si="34"/>
        <v>274.2112937171043</v>
      </c>
      <c r="F406" s="4">
        <f t="shared" si="34"/>
        <v>288.81697449484795</v>
      </c>
      <c r="G406" s="4">
        <f t="shared" si="34"/>
        <v>291.09663477697183</v>
      </c>
      <c r="H406" s="4">
        <f t="shared" si="34"/>
        <v>291.51948557029266</v>
      </c>
      <c r="I406" s="4">
        <f t="shared" si="34"/>
        <v>293.44188512191153</v>
      </c>
      <c r="J406" s="4">
        <f t="shared" si="34"/>
        <v>293.48922490429976</v>
      </c>
      <c r="K406" s="4">
        <f t="shared" si="34"/>
        <v>284.8611422067442</v>
      </c>
      <c r="L406" s="4">
        <f t="shared" si="34"/>
        <v>271.88439596976144</v>
      </c>
      <c r="M406" s="4">
        <f t="shared" si="34"/>
        <v>267.61577156619086</v>
      </c>
      <c r="N406" s="4">
        <f t="shared" si="34"/>
        <v>281.98789699303967</v>
      </c>
      <c r="O406">
        <f t="shared" si="35"/>
        <v>279.69119053262733</v>
      </c>
    </row>
    <row r="407" spans="1:15" x14ac:dyDescent="0.25">
      <c r="A407" s="1">
        <v>1997</v>
      </c>
      <c r="B407" s="4">
        <f t="shared" si="34"/>
        <v>266.25760398662976</v>
      </c>
      <c r="C407" s="4">
        <f t="shared" si="34"/>
        <v>263.03816794297666</v>
      </c>
      <c r="D407" s="4">
        <f t="shared" si="34"/>
        <v>270.23008413712967</v>
      </c>
      <c r="E407" s="4">
        <f t="shared" si="34"/>
        <v>284.03939170528326</v>
      </c>
      <c r="F407" s="4">
        <f t="shared" si="34"/>
        <v>288.25612481992653</v>
      </c>
      <c r="G407" s="4">
        <f t="shared" si="34"/>
        <v>292.67574164194497</v>
      </c>
      <c r="H407" s="4">
        <f t="shared" si="34"/>
        <v>293.72469363426995</v>
      </c>
      <c r="I407" s="4">
        <f t="shared" si="34"/>
        <v>293.92839809086729</v>
      </c>
      <c r="J407" s="4">
        <f t="shared" si="34"/>
        <v>292.97316694609987</v>
      </c>
      <c r="K407" s="4">
        <f t="shared" si="34"/>
        <v>287.49079215646452</v>
      </c>
      <c r="L407" s="4">
        <f t="shared" si="34"/>
        <v>271.2157729287411</v>
      </c>
      <c r="M407" s="4">
        <f t="shared" si="34"/>
        <v>267.32177988159492</v>
      </c>
      <c r="N407" s="4">
        <f t="shared" si="34"/>
        <v>282.88807622440527</v>
      </c>
      <c r="O407">
        <f t="shared" si="35"/>
        <v>280.92930982266068</v>
      </c>
    </row>
    <row r="408" spans="1:15" x14ac:dyDescent="0.25">
      <c r="A408" s="1">
        <v>1998</v>
      </c>
      <c r="B408" s="4">
        <f t="shared" ref="B408:N423" si="36">(2840/(3.5*LN(B64)-LN(B193)-4.805))+55</f>
        <v>265.87225070615318</v>
      </c>
      <c r="C408" s="4">
        <f t="shared" si="36"/>
        <v>267.13057583265567</v>
      </c>
      <c r="D408" s="4">
        <f t="shared" si="36"/>
        <v>263.70714629832389</v>
      </c>
      <c r="E408" s="4">
        <f t="shared" si="36"/>
        <v>271.81268582634084</v>
      </c>
      <c r="F408" s="4">
        <f t="shared" si="36"/>
        <v>284.21700868646144</v>
      </c>
      <c r="G408" s="4">
        <f t="shared" si="36"/>
        <v>289.97999277345423</v>
      </c>
      <c r="H408" s="4">
        <f t="shared" si="36"/>
        <v>292.42773015357363</v>
      </c>
      <c r="I408" s="4">
        <f t="shared" si="36"/>
        <v>294.11781550760139</v>
      </c>
      <c r="J408" s="4">
        <f t="shared" si="36"/>
        <v>294.24187765788827</v>
      </c>
      <c r="K408" s="4">
        <f t="shared" si="36"/>
        <v>286.28408379951657</v>
      </c>
      <c r="L408" s="4">
        <f t="shared" si="36"/>
        <v>273.68514390916278</v>
      </c>
      <c r="M408" s="4">
        <f t="shared" si="36"/>
        <v>271.68884128186551</v>
      </c>
      <c r="N408" s="4">
        <f t="shared" si="36"/>
        <v>282.02651317422874</v>
      </c>
      <c r="O408">
        <f t="shared" si="35"/>
        <v>279.59709603608309</v>
      </c>
    </row>
    <row r="409" spans="1:15" x14ac:dyDescent="0.25">
      <c r="A409" s="1">
        <v>1999</v>
      </c>
      <c r="B409" s="4">
        <f t="shared" si="36"/>
        <v>267.62214090944173</v>
      </c>
      <c r="C409" s="4">
        <f t="shared" si="36"/>
        <v>267.16014027004786</v>
      </c>
      <c r="D409" s="4">
        <f t="shared" si="36"/>
        <v>264.18833763756561</v>
      </c>
      <c r="E409" s="4">
        <f t="shared" si="36"/>
        <v>267.9941609706982</v>
      </c>
      <c r="F409" s="4">
        <f t="shared" si="36"/>
        <v>276.19842018384998</v>
      </c>
      <c r="G409" s="4">
        <f t="shared" si="36"/>
        <v>284.6776120868019</v>
      </c>
      <c r="H409" s="4">
        <f t="shared" si="36"/>
        <v>292.53326493123552</v>
      </c>
      <c r="I409" s="4">
        <f t="shared" si="36"/>
        <v>294.40538149588201</v>
      </c>
      <c r="J409" s="4">
        <f t="shared" si="36"/>
        <v>293.64975293300938</v>
      </c>
      <c r="K409" s="4">
        <f t="shared" si="36"/>
        <v>285.81124147160949</v>
      </c>
      <c r="L409" s="4">
        <f t="shared" si="36"/>
        <v>274.55516292735041</v>
      </c>
      <c r="M409" s="4">
        <f t="shared" si="36"/>
        <v>269.36087395973874</v>
      </c>
      <c r="N409" s="4">
        <f t="shared" si="36"/>
        <v>281.44617703880806</v>
      </c>
      <c r="O409">
        <f t="shared" si="35"/>
        <v>278.17970748143591</v>
      </c>
    </row>
    <row r="410" spans="1:15" x14ac:dyDescent="0.25">
      <c r="A410" s="1">
        <v>2000</v>
      </c>
      <c r="B410" s="4">
        <f t="shared" si="36"/>
        <v>269.86698795686232</v>
      </c>
      <c r="C410" s="4">
        <f t="shared" si="36"/>
        <v>266.97461609470224</v>
      </c>
      <c r="D410" s="4">
        <f t="shared" si="36"/>
        <v>263.99448888752363</v>
      </c>
      <c r="E410" s="4">
        <f t="shared" si="36"/>
        <v>267.30109865028817</v>
      </c>
      <c r="F410" s="4">
        <f t="shared" si="36"/>
        <v>278.23225293568441</v>
      </c>
      <c r="G410" s="4">
        <f t="shared" si="36"/>
        <v>289.25088873458162</v>
      </c>
      <c r="H410" s="4">
        <f t="shared" si="36"/>
        <v>292.72527799604177</v>
      </c>
      <c r="I410" s="4">
        <f t="shared" si="36"/>
        <v>292.96923103752988</v>
      </c>
      <c r="J410" s="4">
        <f t="shared" si="36"/>
        <v>292.6841862830122</v>
      </c>
      <c r="K410" s="4">
        <f t="shared" si="36"/>
        <v>281.44469787693276</v>
      </c>
      <c r="L410" s="4">
        <f t="shared" si="36"/>
        <v>269.41186727658226</v>
      </c>
      <c r="M410" s="4">
        <f t="shared" si="36"/>
        <v>268.26534412248634</v>
      </c>
      <c r="N410" s="4">
        <f t="shared" si="36"/>
        <v>280.1163733007113</v>
      </c>
      <c r="O410">
        <f t="shared" si="35"/>
        <v>277.76007815435224</v>
      </c>
    </row>
    <row r="411" spans="1:15" x14ac:dyDescent="0.25">
      <c r="A411" s="1">
        <v>2001</v>
      </c>
      <c r="B411" s="4">
        <f t="shared" si="36"/>
        <v>263.88361076744985</v>
      </c>
      <c r="C411" s="4">
        <f t="shared" si="36"/>
        <v>264.20619915401886</v>
      </c>
      <c r="D411" s="4">
        <f t="shared" si="36"/>
        <v>262.18210227876494</v>
      </c>
      <c r="E411" s="4">
        <f t="shared" si="36"/>
        <v>275.30446338985882</v>
      </c>
      <c r="F411" s="4">
        <f t="shared" si="36"/>
        <v>282.11966858439405</v>
      </c>
      <c r="G411" s="4">
        <f t="shared" si="36"/>
        <v>289.34421606231604</v>
      </c>
      <c r="H411" s="4">
        <f t="shared" si="36"/>
        <v>292.51027380160679</v>
      </c>
      <c r="I411" s="4">
        <f t="shared" si="36"/>
        <v>294.37350324177794</v>
      </c>
      <c r="J411" s="4">
        <f t="shared" si="36"/>
        <v>292.91250793181462</v>
      </c>
      <c r="K411" s="4">
        <f t="shared" si="36"/>
        <v>278.29089208094206</v>
      </c>
      <c r="L411" s="4">
        <f t="shared" si="36"/>
        <v>269.8302677729348</v>
      </c>
      <c r="M411" s="4">
        <f t="shared" si="36"/>
        <v>268.48249773418934</v>
      </c>
      <c r="N411" s="4">
        <f t="shared" si="36"/>
        <v>280.28204823144881</v>
      </c>
      <c r="O411">
        <f t="shared" si="35"/>
        <v>277.78668356667231</v>
      </c>
    </row>
    <row r="412" spans="1:15" x14ac:dyDescent="0.25">
      <c r="A412" s="1">
        <v>2002</v>
      </c>
      <c r="B412" s="4">
        <f t="shared" si="36"/>
        <v>265.81316549629855</v>
      </c>
      <c r="C412" s="4">
        <f t="shared" si="36"/>
        <v>264.72196774615924</v>
      </c>
      <c r="D412" s="4">
        <f t="shared" si="36"/>
        <v>264.59985225418393</v>
      </c>
      <c r="E412" s="4">
        <f t="shared" si="36"/>
        <v>275.75063622376524</v>
      </c>
      <c r="F412" s="4">
        <f t="shared" si="36"/>
        <v>271.28037922378223</v>
      </c>
      <c r="G412" s="4">
        <f t="shared" si="36"/>
        <v>286.70220971229094</v>
      </c>
      <c r="H412" s="4">
        <f t="shared" si="36"/>
        <v>291.54035073684452</v>
      </c>
      <c r="I412" s="4">
        <f t="shared" si="36"/>
        <v>293.71734206977254</v>
      </c>
      <c r="J412" s="4">
        <f t="shared" si="36"/>
        <v>292.40973466776916</v>
      </c>
      <c r="K412" s="4">
        <f t="shared" si="36"/>
        <v>282.29700641164715</v>
      </c>
      <c r="L412" s="4">
        <f t="shared" si="36"/>
        <v>269.96495621640298</v>
      </c>
      <c r="M412" s="4">
        <f t="shared" si="36"/>
        <v>267.05451283165451</v>
      </c>
      <c r="N412" s="4">
        <f t="shared" si="36"/>
        <v>279.5074912785625</v>
      </c>
      <c r="O412">
        <f t="shared" si="35"/>
        <v>277.15434279921425</v>
      </c>
    </row>
    <row r="413" spans="1:15" x14ac:dyDescent="0.25">
      <c r="A413" s="1">
        <v>2003</v>
      </c>
      <c r="B413" s="4">
        <f t="shared" si="36"/>
        <v>264.07043627250994</v>
      </c>
      <c r="C413" s="4">
        <f t="shared" si="36"/>
        <v>264.7482778015945</v>
      </c>
      <c r="D413" s="4">
        <f t="shared" si="36"/>
        <v>264.7223669934466</v>
      </c>
      <c r="E413" s="4">
        <f t="shared" si="36"/>
        <v>274.06052856645664</v>
      </c>
      <c r="F413" s="4">
        <f t="shared" si="36"/>
        <v>276.55189994602858</v>
      </c>
      <c r="G413" s="4">
        <f t="shared" si="36"/>
        <v>291.14145355870744</v>
      </c>
      <c r="H413" s="4">
        <f t="shared" si="36"/>
        <v>292.84056863332626</v>
      </c>
      <c r="I413" s="4">
        <f t="shared" si="36"/>
        <v>294.0693695877959</v>
      </c>
      <c r="J413" s="4">
        <f t="shared" si="36"/>
        <v>291.88018416568195</v>
      </c>
      <c r="K413" s="4">
        <f t="shared" si="36"/>
        <v>282.40269022170366</v>
      </c>
      <c r="L413" s="4">
        <f t="shared" si="36"/>
        <v>271.97492257303713</v>
      </c>
      <c r="M413" s="4">
        <f t="shared" si="36"/>
        <v>267.65431650381493</v>
      </c>
      <c r="N413" s="4">
        <f t="shared" si="36"/>
        <v>280.74908601172154</v>
      </c>
      <c r="O413">
        <f t="shared" si="35"/>
        <v>278.00975123534198</v>
      </c>
    </row>
    <row r="414" spans="1:15" x14ac:dyDescent="0.25">
      <c r="A414" s="1">
        <v>2004</v>
      </c>
      <c r="B414" s="4">
        <f t="shared" si="36"/>
        <v>265.50045560715716</v>
      </c>
      <c r="C414" s="4">
        <f t="shared" si="36"/>
        <v>263.54325798492584</v>
      </c>
      <c r="D414" s="4">
        <f t="shared" si="36"/>
        <v>261.38639577690333</v>
      </c>
      <c r="E414" s="4">
        <f t="shared" si="36"/>
        <v>265.11015329239206</v>
      </c>
      <c r="F414" s="4">
        <f t="shared" si="36"/>
        <v>288.54364630517102</v>
      </c>
      <c r="G414" s="4">
        <f t="shared" si="36"/>
        <v>287.7390102632038</v>
      </c>
      <c r="H414" s="4">
        <f t="shared" si="36"/>
        <v>291.76266157349232</v>
      </c>
      <c r="I414" s="4">
        <f t="shared" si="36"/>
        <v>293.78237580698897</v>
      </c>
      <c r="J414" s="4">
        <f t="shared" si="36"/>
        <v>289.72684311435592</v>
      </c>
      <c r="K414" s="4">
        <f t="shared" si="36"/>
        <v>278.12366195900967</v>
      </c>
      <c r="L414" s="4">
        <f t="shared" si="36"/>
        <v>269.25702241690112</v>
      </c>
      <c r="M414" s="4">
        <f t="shared" si="36"/>
        <v>266.66711909733328</v>
      </c>
      <c r="N414" s="4">
        <f t="shared" si="36"/>
        <v>279.40864841063529</v>
      </c>
      <c r="O414">
        <f t="shared" si="35"/>
        <v>276.76188359981956</v>
      </c>
    </row>
    <row r="415" spans="1:15" x14ac:dyDescent="0.25">
      <c r="A415" s="1">
        <v>2005</v>
      </c>
      <c r="B415" s="4">
        <f t="shared" si="36"/>
        <v>266.42736638487224</v>
      </c>
      <c r="C415" s="4">
        <f t="shared" si="36"/>
        <v>268.01598036425651</v>
      </c>
      <c r="D415" s="4">
        <f t="shared" si="36"/>
        <v>265.1974244949763</v>
      </c>
      <c r="E415" s="4">
        <f t="shared" si="36"/>
        <v>271.61355381919122</v>
      </c>
      <c r="F415" s="4">
        <f t="shared" si="36"/>
        <v>279.66592945961213</v>
      </c>
      <c r="G415" s="4">
        <f t="shared" si="36"/>
        <v>290.42717781775877</v>
      </c>
      <c r="H415" s="4">
        <f t="shared" si="36"/>
        <v>292.66511900211958</v>
      </c>
      <c r="I415" s="4">
        <f t="shared" si="36"/>
        <v>294.26732029124719</v>
      </c>
      <c r="J415" s="4">
        <f t="shared" si="36"/>
        <v>292.60304720914451</v>
      </c>
      <c r="K415" s="4">
        <f t="shared" si="36"/>
        <v>281.92544787088644</v>
      </c>
      <c r="L415" s="4">
        <f t="shared" si="36"/>
        <v>270.97420503914952</v>
      </c>
      <c r="M415" s="4">
        <f t="shared" si="36"/>
        <v>270.71346599075696</v>
      </c>
      <c r="N415" s="4">
        <f t="shared" si="36"/>
        <v>281.23428223075371</v>
      </c>
      <c r="O415">
        <f t="shared" si="35"/>
        <v>278.70800314533091</v>
      </c>
    </row>
    <row r="416" spans="1:15" x14ac:dyDescent="0.25">
      <c r="A416" s="1">
        <v>2006</v>
      </c>
      <c r="B416" s="4">
        <f t="shared" si="36"/>
        <v>267.91552043632282</v>
      </c>
      <c r="C416" s="4">
        <f t="shared" si="36"/>
        <v>266.85189245017739</v>
      </c>
      <c r="D416" s="4">
        <f t="shared" si="36"/>
        <v>262.09433007722976</v>
      </c>
      <c r="E416" s="4">
        <f t="shared" si="36"/>
        <v>265.32781337289799</v>
      </c>
      <c r="F416" s="4">
        <f t="shared" si="36"/>
        <v>283.69725189882922</v>
      </c>
      <c r="G416" s="4">
        <f t="shared" si="36"/>
        <v>285.03089804665774</v>
      </c>
      <c r="H416" s="4">
        <f t="shared" si="36"/>
        <v>289.46820127219564</v>
      </c>
      <c r="I416" s="4">
        <f t="shared" si="36"/>
        <v>293.45411683710455</v>
      </c>
      <c r="J416" s="4">
        <f t="shared" si="36"/>
        <v>292.96377131339955</v>
      </c>
      <c r="K416" s="4">
        <f t="shared" si="36"/>
        <v>286.03926924537473</v>
      </c>
      <c r="L416" s="4">
        <f t="shared" si="36"/>
        <v>271.97596627379039</v>
      </c>
      <c r="M416" s="4">
        <f t="shared" si="36"/>
        <v>268.15639510667734</v>
      </c>
      <c r="N416" s="4">
        <f t="shared" si="36"/>
        <v>280.36829201967169</v>
      </c>
      <c r="O416">
        <f t="shared" si="35"/>
        <v>277.7479521942214</v>
      </c>
    </row>
    <row r="417" spans="1:15" x14ac:dyDescent="0.25">
      <c r="A417" s="1">
        <v>2007</v>
      </c>
      <c r="B417" s="4">
        <f t="shared" si="36"/>
        <v>267.32810758994037</v>
      </c>
      <c r="C417" s="4">
        <f t="shared" si="36"/>
        <v>265.48756337626821</v>
      </c>
      <c r="D417" s="4">
        <f t="shared" si="36"/>
        <v>263.42708588417202</v>
      </c>
      <c r="E417" s="4">
        <f t="shared" si="36"/>
        <v>272.52836264885565</v>
      </c>
      <c r="F417" s="4">
        <f t="shared" si="36"/>
        <v>283.91576455443465</v>
      </c>
      <c r="G417" s="4">
        <f t="shared" si="36"/>
        <v>290.2292316387427</v>
      </c>
      <c r="H417" s="4">
        <f t="shared" si="36"/>
        <v>292.73382681646422</v>
      </c>
      <c r="I417" s="4">
        <f t="shared" si="36"/>
        <v>294.01552304799173</v>
      </c>
      <c r="J417" s="4">
        <f t="shared" si="36"/>
        <v>291.44222631400248</v>
      </c>
      <c r="K417" s="4">
        <f t="shared" si="36"/>
        <v>279.30245423464692</v>
      </c>
      <c r="L417" s="4">
        <f t="shared" si="36"/>
        <v>271.38419290562433</v>
      </c>
      <c r="M417" s="4">
        <f t="shared" si="36"/>
        <v>268.98540542038916</v>
      </c>
      <c r="N417" s="4">
        <f t="shared" si="36"/>
        <v>280.94072513292929</v>
      </c>
      <c r="O417">
        <f t="shared" si="35"/>
        <v>278.39831203596106</v>
      </c>
    </row>
    <row r="418" spans="1:15" x14ac:dyDescent="0.25">
      <c r="A418" s="1">
        <v>2008</v>
      </c>
      <c r="B418" s="4">
        <f t="shared" si="36"/>
        <v>268.20114304670176</v>
      </c>
      <c r="C418" s="4">
        <f t="shared" si="36"/>
        <v>264.21470061626331</v>
      </c>
      <c r="D418" s="4">
        <f t="shared" si="36"/>
        <v>262.45973334771094</v>
      </c>
      <c r="E418" s="4">
        <f t="shared" si="36"/>
        <v>270.29720160301542</v>
      </c>
      <c r="F418" s="4">
        <f t="shared" si="36"/>
        <v>281.73146955246767</v>
      </c>
      <c r="G418" s="4">
        <f t="shared" si="36"/>
        <v>288.43354916964108</v>
      </c>
      <c r="H418" s="4">
        <f t="shared" si="36"/>
        <v>292.74195976258613</v>
      </c>
      <c r="I418" s="4">
        <f t="shared" si="36"/>
        <v>294.44506974836645</v>
      </c>
      <c r="J418" s="4">
        <f t="shared" si="36"/>
        <v>294.09810380586453</v>
      </c>
      <c r="K418" s="4">
        <f t="shared" si="36"/>
        <v>284.95439368555242</v>
      </c>
      <c r="L418" s="4">
        <f t="shared" si="36"/>
        <v>271.63098794815483</v>
      </c>
      <c r="M418" s="4">
        <f t="shared" si="36"/>
        <v>269.60868259126312</v>
      </c>
      <c r="N418" s="4">
        <f t="shared" si="36"/>
        <v>281.58525582003915</v>
      </c>
      <c r="O418">
        <f t="shared" si="35"/>
        <v>278.56808290646558</v>
      </c>
    </row>
    <row r="419" spans="1:15" x14ac:dyDescent="0.25">
      <c r="A419" s="1">
        <v>2009</v>
      </c>
      <c r="B419" s="4">
        <f t="shared" si="36"/>
        <v>267.06320101536869</v>
      </c>
      <c r="C419" s="4">
        <f t="shared" si="36"/>
        <v>262.74891898634996</v>
      </c>
      <c r="D419" s="4">
        <f t="shared" si="36"/>
        <v>262.05403996158844</v>
      </c>
      <c r="E419" s="4">
        <f t="shared" si="36"/>
        <v>279.88045147399498</v>
      </c>
      <c r="F419" s="4">
        <f t="shared" si="36"/>
        <v>280.57567809693398</v>
      </c>
      <c r="G419" s="4">
        <f t="shared" si="36"/>
        <v>286.23452020344877</v>
      </c>
      <c r="H419" s="4">
        <f t="shared" si="36"/>
        <v>291.85392511439562</v>
      </c>
      <c r="I419" s="4">
        <f t="shared" si="36"/>
        <v>293.59584347034888</v>
      </c>
      <c r="J419" s="4">
        <f t="shared" si="36"/>
        <v>293.57432895931112</v>
      </c>
      <c r="K419" s="4">
        <f t="shared" si="36"/>
        <v>288.66979346699947</v>
      </c>
      <c r="L419" s="4">
        <f t="shared" si="36"/>
        <v>274.46805946974848</v>
      </c>
      <c r="M419" s="4">
        <f t="shared" si="36"/>
        <v>267.26863628930806</v>
      </c>
      <c r="N419" s="4">
        <f t="shared" si="36"/>
        <v>281.54012947861736</v>
      </c>
      <c r="O419">
        <f t="shared" si="35"/>
        <v>278.99894970898305</v>
      </c>
    </row>
    <row r="420" spans="1:15" x14ac:dyDescent="0.25">
      <c r="A420" s="1">
        <v>2010</v>
      </c>
      <c r="B420" s="4">
        <f t="shared" si="36"/>
        <v>267.1258507420996</v>
      </c>
      <c r="C420" s="4">
        <f t="shared" si="36"/>
        <v>263.92587011551416</v>
      </c>
      <c r="D420" s="4">
        <f t="shared" si="36"/>
        <v>262.62677112458334</v>
      </c>
      <c r="E420" s="4">
        <f t="shared" si="36"/>
        <v>272.81275207824604</v>
      </c>
      <c r="F420" s="4">
        <f t="shared" si="36"/>
        <v>281.02261412651831</v>
      </c>
      <c r="G420" s="4">
        <f t="shared" si="36"/>
        <v>290.89990594536289</v>
      </c>
      <c r="H420" s="4">
        <f t="shared" si="36"/>
        <v>293.68553282940542</v>
      </c>
      <c r="I420" s="4">
        <f t="shared" si="36"/>
        <v>295.0966770033034</v>
      </c>
      <c r="J420" s="4">
        <f t="shared" si="36"/>
        <v>294.51912009447346</v>
      </c>
      <c r="K420" s="4">
        <f t="shared" si="36"/>
        <v>291.33388279654355</v>
      </c>
      <c r="L420" s="4">
        <f t="shared" si="36"/>
        <v>274.93954710938283</v>
      </c>
      <c r="M420" s="4">
        <f t="shared" si="36"/>
        <v>268.92236094983127</v>
      </c>
      <c r="N420" s="4">
        <f t="shared" si="36"/>
        <v>283.35478729906617</v>
      </c>
      <c r="O420">
        <f t="shared" si="35"/>
        <v>279.7425737429387</v>
      </c>
    </row>
    <row r="421" spans="1:15" x14ac:dyDescent="0.25">
      <c r="A421" s="1">
        <v>2011</v>
      </c>
      <c r="B421" s="4">
        <f t="shared" si="36"/>
        <v>267.63092064404213</v>
      </c>
      <c r="C421" s="4">
        <f t="shared" si="36"/>
        <v>269.13553346265633</v>
      </c>
      <c r="D421" s="4">
        <f t="shared" si="36"/>
        <v>264.37113004830178</v>
      </c>
      <c r="E421" s="4">
        <f t="shared" si="36"/>
        <v>271.14595586866847</v>
      </c>
      <c r="F421" s="4">
        <f t="shared" si="36"/>
        <v>279.07163513821604</v>
      </c>
      <c r="G421" s="4">
        <f t="shared" si="36"/>
        <v>290.63142541812124</v>
      </c>
      <c r="H421" s="4">
        <f t="shared" si="36"/>
        <v>292.06067374285345</v>
      </c>
      <c r="I421" s="4">
        <f t="shared" si="36"/>
        <v>294.37467481303031</v>
      </c>
      <c r="J421" s="4">
        <f t="shared" si="36"/>
        <v>293.97795225344123</v>
      </c>
      <c r="K421" s="4">
        <f t="shared" si="36"/>
        <v>285.95860559068456</v>
      </c>
      <c r="L421" s="4">
        <f t="shared" si="36"/>
        <v>269.60103952357474</v>
      </c>
      <c r="M421" s="4">
        <f t="shared" si="36"/>
        <v>268.26382710950998</v>
      </c>
      <c r="N421" s="4">
        <f t="shared" si="36"/>
        <v>281.62638947957288</v>
      </c>
      <c r="O421">
        <f t="shared" si="35"/>
        <v>278.85194780109168</v>
      </c>
    </row>
    <row r="422" spans="1:15" x14ac:dyDescent="0.25">
      <c r="A422" s="1">
        <v>2012</v>
      </c>
      <c r="B422" s="4">
        <f t="shared" si="36"/>
        <v>266.81136658173591</v>
      </c>
      <c r="C422" s="4">
        <f t="shared" si="36"/>
        <v>265.67267835224834</v>
      </c>
      <c r="D422" s="4">
        <f t="shared" si="36"/>
        <v>261.84174215707168</v>
      </c>
      <c r="E422" s="4">
        <f t="shared" si="36"/>
        <v>272.4577814443299</v>
      </c>
      <c r="F422" s="4">
        <f t="shared" si="36"/>
        <v>284.72581614474529</v>
      </c>
      <c r="G422" s="4">
        <f t="shared" si="36"/>
        <v>292.08780860605179</v>
      </c>
      <c r="H422" s="4">
        <f t="shared" si="36"/>
        <v>293.58994226455729</v>
      </c>
      <c r="I422" s="4">
        <f t="shared" si="36"/>
        <v>295.00108286869431</v>
      </c>
      <c r="J422" s="4">
        <f t="shared" si="36"/>
        <v>294.66119782232136</v>
      </c>
      <c r="K422" s="4">
        <f t="shared" si="36"/>
        <v>288.60214233456782</v>
      </c>
      <c r="L422" s="4">
        <f t="shared" si="36"/>
        <v>274.18271641976327</v>
      </c>
      <c r="M422" s="4">
        <f t="shared" si="36"/>
        <v>269.83040469095005</v>
      </c>
      <c r="N422" s="4">
        <f t="shared" si="36"/>
        <v>283.34422703835645</v>
      </c>
      <c r="O422">
        <f t="shared" si="35"/>
        <v>279.95538997391981</v>
      </c>
    </row>
    <row r="423" spans="1:15" x14ac:dyDescent="0.25">
      <c r="A423" s="1">
        <v>2013</v>
      </c>
      <c r="B423" s="4">
        <f t="shared" si="36"/>
        <v>269.17372704049711</v>
      </c>
      <c r="C423" s="4">
        <f t="shared" si="36"/>
        <v>265.9041487200526</v>
      </c>
      <c r="D423" s="4">
        <f t="shared" si="36"/>
        <v>264.62841509833095</v>
      </c>
      <c r="E423" s="4">
        <f t="shared" si="36"/>
        <v>270.25173115171123</v>
      </c>
      <c r="F423" s="4">
        <f t="shared" si="36"/>
        <v>281.30801929281472</v>
      </c>
      <c r="G423" s="4">
        <f t="shared" si="36"/>
        <v>289.10237507451825</v>
      </c>
      <c r="H423" s="4">
        <f t="shared" si="36"/>
        <v>291.86552282443063</v>
      </c>
      <c r="I423" s="4">
        <f t="shared" si="36"/>
        <v>294.42171681301096</v>
      </c>
      <c r="J423" s="4">
        <f t="shared" si="36"/>
        <v>293.53574060935796</v>
      </c>
      <c r="K423" s="4">
        <f t="shared" si="36"/>
        <v>282.11373203064579</v>
      </c>
      <c r="L423" s="4">
        <f t="shared" si="36"/>
        <v>271.01172326657331</v>
      </c>
      <c r="M423" s="4">
        <f t="shared" si="36"/>
        <v>269.88238086815909</v>
      </c>
      <c r="N423" s="4">
        <f t="shared" si="36"/>
        <v>281.48595857437817</v>
      </c>
      <c r="O423">
        <f t="shared" si="35"/>
        <v>278.59993606584186</v>
      </c>
    </row>
    <row r="424" spans="1:15" x14ac:dyDescent="0.25">
      <c r="A424" s="1">
        <v>2014</v>
      </c>
      <c r="B424" s="4">
        <f t="shared" ref="B424:N430" si="37">(2840/(3.5*LN(B80)-LN(B209)-4.805))+55</f>
        <v>265.05700221081872</v>
      </c>
      <c r="C424" s="4">
        <f t="shared" si="37"/>
        <v>263.31434451669577</v>
      </c>
      <c r="D424" s="4">
        <f t="shared" si="37"/>
        <v>269.03176762090709</v>
      </c>
      <c r="E424" s="4">
        <f t="shared" si="37"/>
        <v>277.95054776331688</v>
      </c>
      <c r="F424" s="4">
        <f t="shared" si="37"/>
        <v>283.46860763048784</v>
      </c>
      <c r="G424" s="4">
        <f t="shared" si="37"/>
        <v>289.40734574351899</v>
      </c>
      <c r="H424" s="4">
        <f t="shared" si="37"/>
        <v>291.39591924521767</v>
      </c>
      <c r="I424" s="4">
        <f t="shared" si="37"/>
        <v>294.02233955318803</v>
      </c>
      <c r="J424" s="4">
        <f t="shared" si="37"/>
        <v>293.09608009413</v>
      </c>
      <c r="K424" s="4">
        <f t="shared" si="37"/>
        <v>286.29238125733229</v>
      </c>
      <c r="L424" s="4">
        <f t="shared" si="37"/>
        <v>271.92283641526524</v>
      </c>
      <c r="M424" s="4">
        <f t="shared" si="37"/>
        <v>268.73618023678932</v>
      </c>
      <c r="N424" s="4">
        <f t="shared" si="37"/>
        <v>281.84391974841401</v>
      </c>
      <c r="O424">
        <f t="shared" si="35"/>
        <v>279.47461269063905</v>
      </c>
    </row>
    <row r="425" spans="1:15" x14ac:dyDescent="0.25">
      <c r="A425" s="1">
        <v>2015</v>
      </c>
      <c r="B425" s="4">
        <f t="shared" si="37"/>
        <v>264.86118128112821</v>
      </c>
      <c r="C425" s="4">
        <f t="shared" si="37"/>
        <v>264.57240106131786</v>
      </c>
      <c r="D425" s="4">
        <f t="shared" si="37"/>
        <v>266.50022333096945</v>
      </c>
      <c r="E425" s="4">
        <f t="shared" si="37"/>
        <v>263.31133579363654</v>
      </c>
      <c r="F425" s="4">
        <f t="shared" si="37"/>
        <v>276.14989807620657</v>
      </c>
      <c r="G425" s="4">
        <f t="shared" si="37"/>
        <v>290.04406617681349</v>
      </c>
      <c r="H425" s="4">
        <f t="shared" si="37"/>
        <v>292.20148481748595</v>
      </c>
      <c r="I425" s="4">
        <f t="shared" si="37"/>
        <v>294.2722547192642</v>
      </c>
      <c r="J425" s="4">
        <f t="shared" si="37"/>
        <v>294.27421197525098</v>
      </c>
      <c r="K425" s="4">
        <f t="shared" si="37"/>
        <v>286.86993093345961</v>
      </c>
      <c r="L425" s="4">
        <f t="shared" si="37"/>
        <v>273.64662377579009</v>
      </c>
      <c r="M425" s="4">
        <f t="shared" si="37"/>
        <v>270.16106547817515</v>
      </c>
      <c r="N425" s="4">
        <f t="shared" si="37"/>
        <v>281.14215774108226</v>
      </c>
      <c r="O425">
        <f t="shared" si="35"/>
        <v>278.07205645162486</v>
      </c>
    </row>
    <row r="426" spans="1:15" x14ac:dyDescent="0.25">
      <c r="A426" s="1">
        <v>2016</v>
      </c>
      <c r="B426" s="4">
        <f t="shared" si="37"/>
        <v>265.87708427358245</v>
      </c>
      <c r="C426" s="4">
        <f t="shared" si="37"/>
        <v>264.31311579050731</v>
      </c>
      <c r="D426" s="4">
        <f t="shared" si="37"/>
        <v>273.52331809261875</v>
      </c>
      <c r="E426" s="4">
        <f t="shared" si="37"/>
        <v>269.3236355803437</v>
      </c>
      <c r="F426" s="4">
        <f t="shared" si="37"/>
        <v>284.5665749012407</v>
      </c>
      <c r="G426" s="4">
        <f t="shared" si="37"/>
        <v>291.25143858459251</v>
      </c>
      <c r="H426" s="4">
        <f t="shared" si="37"/>
        <v>294.39192187671438</v>
      </c>
      <c r="I426" s="4">
        <f t="shared" si="37"/>
        <v>295.11370096298901</v>
      </c>
      <c r="J426" s="4">
        <f t="shared" si="37"/>
        <v>294.60240488513034</v>
      </c>
      <c r="K426" s="4">
        <f t="shared" si="37"/>
        <v>283.89317935600008</v>
      </c>
      <c r="L426" s="4">
        <f t="shared" si="37"/>
        <v>273.86168360185559</v>
      </c>
      <c r="M426" s="4">
        <f t="shared" si="37"/>
        <v>269.77175863896315</v>
      </c>
      <c r="N426" s="4">
        <f t="shared" si="37"/>
        <v>283.05087798614238</v>
      </c>
      <c r="O426">
        <f t="shared" si="35"/>
        <v>280.04081804537816</v>
      </c>
    </row>
    <row r="427" spans="1:15" x14ac:dyDescent="0.25">
      <c r="A427" s="1">
        <v>2017</v>
      </c>
      <c r="B427" s="4">
        <f t="shared" si="37"/>
        <v>267.97864498771469</v>
      </c>
      <c r="C427" s="4">
        <f t="shared" si="37"/>
        <v>261.3521631192724</v>
      </c>
      <c r="D427" s="4">
        <f t="shared" si="37"/>
        <v>264.47873468545117</v>
      </c>
      <c r="E427" s="4">
        <f t="shared" si="37"/>
        <v>270.99580252529472</v>
      </c>
      <c r="F427" s="4">
        <f t="shared" si="37"/>
        <v>284.86520521757564</v>
      </c>
      <c r="G427" s="4">
        <f t="shared" si="37"/>
        <v>291.84553604620351</v>
      </c>
      <c r="H427" s="4">
        <f t="shared" si="37"/>
        <v>293.63484445019901</v>
      </c>
      <c r="I427" s="4">
        <f t="shared" si="37"/>
        <v>294.59736336074468</v>
      </c>
      <c r="J427" s="4">
        <f t="shared" si="37"/>
        <v>293.69843699727289</v>
      </c>
      <c r="K427" s="4">
        <f t="shared" si="37"/>
        <v>279.20716329081012</v>
      </c>
      <c r="L427" s="4">
        <f t="shared" si="37"/>
        <v>270.11202580959889</v>
      </c>
      <c r="M427" s="4">
        <f t="shared" si="37"/>
        <v>270.70165679253569</v>
      </c>
      <c r="N427" s="4">
        <f t="shared" si="37"/>
        <v>281.63348198068854</v>
      </c>
      <c r="O427">
        <f t="shared" si="35"/>
        <v>278.62229810688945</v>
      </c>
    </row>
    <row r="428" spans="1:15" x14ac:dyDescent="0.25">
      <c r="A428" s="1">
        <v>2018</v>
      </c>
      <c r="B428" s="4">
        <f t="shared" si="37"/>
        <v>264.27299547474229</v>
      </c>
      <c r="C428" s="4">
        <f t="shared" si="37"/>
        <v>267.74100938019637</v>
      </c>
      <c r="D428" s="4">
        <f t="shared" si="37"/>
        <v>261.45586736023142</v>
      </c>
      <c r="E428" s="4">
        <f t="shared" si="37"/>
        <v>269.6589059548603</v>
      </c>
      <c r="F428" s="4">
        <f t="shared" si="37"/>
        <v>287.65234410910909</v>
      </c>
      <c r="G428" s="4">
        <f t="shared" si="37"/>
        <v>291.03878128433007</v>
      </c>
      <c r="H428" s="4">
        <f t="shared" si="37"/>
        <v>293.48475422476554</v>
      </c>
      <c r="I428" s="4">
        <f t="shared" si="37"/>
        <v>295.13907128238793</v>
      </c>
      <c r="J428" s="4">
        <f t="shared" si="37"/>
        <v>294.99079778158017</v>
      </c>
      <c r="K428" s="4">
        <f t="shared" si="37"/>
        <v>289.29339035935431</v>
      </c>
      <c r="L428" s="4">
        <f t="shared" si="37"/>
        <v>273.60370853838066</v>
      </c>
      <c r="M428" s="4">
        <f t="shared" si="37"/>
        <v>271.22531760981008</v>
      </c>
      <c r="N428" s="4">
        <f t="shared" si="37"/>
        <v>283.42309268316023</v>
      </c>
      <c r="O428">
        <f t="shared" si="35"/>
        <v>279.96307861331235</v>
      </c>
    </row>
    <row r="429" spans="1:15" x14ac:dyDescent="0.25">
      <c r="A429" s="1">
        <v>2019</v>
      </c>
      <c r="B429" s="4">
        <f t="shared" si="37"/>
        <v>265.2899688954011</v>
      </c>
      <c r="C429" s="4">
        <f t="shared" si="37"/>
        <v>265.54406892157817</v>
      </c>
      <c r="D429" s="4">
        <f t="shared" si="37"/>
        <v>267.69473510975587</v>
      </c>
      <c r="E429" s="4">
        <f t="shared" si="37"/>
        <v>269.44158472903149</v>
      </c>
      <c r="F429" s="4">
        <f t="shared" si="37"/>
        <v>285.09572833523066</v>
      </c>
      <c r="G429" s="4">
        <f t="shared" si="37"/>
        <v>291.79832589725288</v>
      </c>
      <c r="H429" s="4">
        <f t="shared" si="37"/>
        <v>294.03682361845983</v>
      </c>
      <c r="I429" s="4">
        <f t="shared" si="37"/>
        <v>295.22377747504135</v>
      </c>
      <c r="J429" s="4">
        <f t="shared" si="37"/>
        <v>294.01293590803215</v>
      </c>
      <c r="K429" s="4">
        <f t="shared" si="37"/>
        <v>292.657501444643</v>
      </c>
      <c r="L429" s="4">
        <f t="shared" si="37"/>
        <v>279.53674497670397</v>
      </c>
      <c r="M429" s="4">
        <f t="shared" si="37"/>
        <v>269.85725120260577</v>
      </c>
      <c r="N429" s="4">
        <f t="shared" si="37"/>
        <v>284.13723326662074</v>
      </c>
      <c r="O429">
        <f t="shared" si="35"/>
        <v>280.84912054281136</v>
      </c>
    </row>
    <row r="430" spans="1:15" x14ac:dyDescent="0.25">
      <c r="A430" s="1">
        <v>2020</v>
      </c>
      <c r="B430" s="4">
        <f t="shared" si="37"/>
        <v>268.40098827559342</v>
      </c>
      <c r="C430" s="4">
        <f t="shared" si="37"/>
        <v>266.7048073930564</v>
      </c>
      <c r="D430" s="4">
        <f t="shared" si="37"/>
        <v>269.49592342819824</v>
      </c>
      <c r="E430" s="4">
        <f t="shared" si="37"/>
        <v>271.71127654226257</v>
      </c>
      <c r="F430" s="4">
        <f t="shared" si="37"/>
        <v>283.61075708962716</v>
      </c>
      <c r="G430" s="4">
        <f t="shared" si="37"/>
        <v>289.20125017236791</v>
      </c>
      <c r="H430" s="4">
        <f t="shared" si="37"/>
        <v>294.02239558133158</v>
      </c>
      <c r="I430" s="4">
        <f t="shared" si="37"/>
        <v>295.65791859738016</v>
      </c>
      <c r="J430" s="4">
        <f t="shared" si="37"/>
        <v>295.23873412471914</v>
      </c>
      <c r="K430" s="4">
        <f t="shared" si="37"/>
        <v>289.51252079830749</v>
      </c>
      <c r="L430" s="4">
        <f t="shared" si="37"/>
        <v>281.29171852931069</v>
      </c>
      <c r="M430" s="4">
        <f t="shared" si="37"/>
        <v>275.46774121235097</v>
      </c>
      <c r="N430" s="4">
        <f t="shared" si="37"/>
        <v>284.65213920005766</v>
      </c>
      <c r="O430">
        <f>AVERAGE(B430:M430)</f>
        <v>281.69300264537549</v>
      </c>
    </row>
    <row r="432" spans="1:15" ht="19.5" thickBot="1" x14ac:dyDescent="0.35">
      <c r="B432" s="8" t="s">
        <v>46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5" x14ac:dyDescent="0.25">
      <c r="A433" s="1"/>
      <c r="B433" s="2" t="s">
        <v>35</v>
      </c>
      <c r="C433" s="2" t="s">
        <v>14</v>
      </c>
      <c r="D433" s="2" t="s">
        <v>15</v>
      </c>
      <c r="E433" s="2" t="s">
        <v>16</v>
      </c>
      <c r="F433" s="2" t="s">
        <v>17</v>
      </c>
      <c r="G433" s="2" t="s">
        <v>18</v>
      </c>
      <c r="H433" s="2" t="s">
        <v>19</v>
      </c>
      <c r="I433" s="2" t="s">
        <v>20</v>
      </c>
      <c r="J433" s="2" t="s">
        <v>21</v>
      </c>
      <c r="K433" s="2" t="s">
        <v>22</v>
      </c>
      <c r="L433" s="2" t="s">
        <v>23</v>
      </c>
      <c r="M433" s="2" t="s">
        <v>24</v>
      </c>
      <c r="N433" s="3" t="s">
        <v>36</v>
      </c>
    </row>
    <row r="434" spans="1:15" x14ac:dyDescent="0.25">
      <c r="A434" s="1">
        <v>1981</v>
      </c>
      <c r="B434" s="4">
        <f>B47*(1000/B219)^(0.2854*(1-0.28*(10^-3)*B348))*EXP(((3.376/B391)-0.00254)*B348*(1+0.81*(10^-3)*B348))</f>
        <v>308.37642354395115</v>
      </c>
      <c r="C434" s="4">
        <f t="shared" ref="C434:N434" si="38">C47*(1000/C219)^(0.2854*(1-0.28*(10^-3)*C348))*EXP(((3.376/C391)-0.00254)*C348*(1+0.81*(10^-3)*C348))</f>
        <v>312.39111725393605</v>
      </c>
      <c r="D434" s="4">
        <f t="shared" si="38"/>
        <v>321.94483549230375</v>
      </c>
      <c r="E434" s="4">
        <f t="shared" si="38"/>
        <v>335.65691176800368</v>
      </c>
      <c r="F434" s="4">
        <f t="shared" si="38"/>
        <v>358.84496948862187</v>
      </c>
      <c r="G434" s="4">
        <f t="shared" si="38"/>
        <v>357.71341999161154</v>
      </c>
      <c r="H434" s="4">
        <f t="shared" si="38"/>
        <v>360.20870579693013</v>
      </c>
      <c r="I434" s="4">
        <f t="shared" si="38"/>
        <v>360.98013824822078</v>
      </c>
      <c r="J434" s="4">
        <f t="shared" si="38"/>
        <v>358.59155051784921</v>
      </c>
      <c r="K434" s="4">
        <f t="shared" si="38"/>
        <v>342.43107810571934</v>
      </c>
      <c r="L434" s="4">
        <f t="shared" si="38"/>
        <v>316.32841938322781</v>
      </c>
      <c r="M434" s="4">
        <f t="shared" si="38"/>
        <v>310.68219944183988</v>
      </c>
      <c r="N434" s="4">
        <f t="shared" si="38"/>
        <v>334.82993112930762</v>
      </c>
      <c r="O434" s="5">
        <f>AVERAGE(B434:M434)</f>
        <v>337.01248075268455</v>
      </c>
    </row>
    <row r="435" spans="1:15" x14ac:dyDescent="0.25">
      <c r="A435" s="1">
        <v>1982</v>
      </c>
      <c r="B435" s="4">
        <f t="shared" ref="B435:N450" si="39">B48*(1000/B220)^(0.2854*(1-0.28*(10^-3)*B349))*EXP(((3.376/B392)-0.00254)*B349*(1+0.81*(10^-3)*B349))</f>
        <v>315.56610350486307</v>
      </c>
      <c r="C435" s="4">
        <f t="shared" si="39"/>
        <v>312.66198537659278</v>
      </c>
      <c r="D435" s="4">
        <f t="shared" si="39"/>
        <v>321.45369073970903</v>
      </c>
      <c r="E435" s="4">
        <f t="shared" si="39"/>
        <v>332.98104336156553</v>
      </c>
      <c r="F435" s="4">
        <f t="shared" si="39"/>
        <v>356.35633128900201</v>
      </c>
      <c r="G435" s="4">
        <f t="shared" si="39"/>
        <v>360.95673154829183</v>
      </c>
      <c r="H435" s="4">
        <f t="shared" si="39"/>
        <v>361.94364842617182</v>
      </c>
      <c r="I435" s="4">
        <f t="shared" si="39"/>
        <v>357.31040426332561</v>
      </c>
      <c r="J435" s="4">
        <f t="shared" si="39"/>
        <v>356.01816621543929</v>
      </c>
      <c r="K435" s="4">
        <f t="shared" si="39"/>
        <v>345.00433765862749</v>
      </c>
      <c r="L435" s="4">
        <f t="shared" si="39"/>
        <v>315.28473801247929</v>
      </c>
      <c r="M435" s="4">
        <f t="shared" si="39"/>
        <v>311.9941873811444</v>
      </c>
      <c r="N435" s="4">
        <f t="shared" si="39"/>
        <v>336.22059533799455</v>
      </c>
      <c r="O435">
        <f t="shared" ref="O435:O472" si="40">AVERAGE(B435:M435)</f>
        <v>337.29428064810105</v>
      </c>
    </row>
    <row r="436" spans="1:15" x14ac:dyDescent="0.25">
      <c r="A436" s="1">
        <v>1983</v>
      </c>
      <c r="B436" s="4">
        <f t="shared" si="39"/>
        <v>304.69827120054339</v>
      </c>
      <c r="C436" s="4">
        <f t="shared" si="39"/>
        <v>313.83797991369073</v>
      </c>
      <c r="D436" s="4">
        <f t="shared" si="39"/>
        <v>315.33722812592822</v>
      </c>
      <c r="E436" s="4">
        <f t="shared" si="39"/>
        <v>322.97048606081495</v>
      </c>
      <c r="F436" s="4">
        <f t="shared" si="39"/>
        <v>353.8638789786902</v>
      </c>
      <c r="G436" s="4">
        <f t="shared" si="39"/>
        <v>359.38459895677937</v>
      </c>
      <c r="H436" s="4">
        <f t="shared" si="39"/>
        <v>361.22258584029373</v>
      </c>
      <c r="I436" s="4">
        <f t="shared" si="39"/>
        <v>359.85655359888005</v>
      </c>
      <c r="J436" s="4">
        <f t="shared" si="39"/>
        <v>356.81249419798797</v>
      </c>
      <c r="K436" s="4">
        <f t="shared" si="39"/>
        <v>323.82178456652423</v>
      </c>
      <c r="L436" s="4">
        <f t="shared" si="39"/>
        <v>315.75709670719766</v>
      </c>
      <c r="M436" s="4">
        <f t="shared" si="39"/>
        <v>314.88508566663126</v>
      </c>
      <c r="N436" s="4">
        <f t="shared" si="39"/>
        <v>331.3029417367369</v>
      </c>
      <c r="O436" s="5">
        <f>AVERAGE(B436:M436)</f>
        <v>333.5373369844969</v>
      </c>
    </row>
    <row r="437" spans="1:15" x14ac:dyDescent="0.25">
      <c r="A437" s="1">
        <v>1984</v>
      </c>
      <c r="B437" s="4">
        <f t="shared" si="39"/>
        <v>307.41167062733291</v>
      </c>
      <c r="C437" s="4">
        <f t="shared" si="39"/>
        <v>311.45392948823206</v>
      </c>
      <c r="D437" s="4">
        <f t="shared" si="39"/>
        <v>320.20881454247836</v>
      </c>
      <c r="E437" s="4">
        <f t="shared" si="39"/>
        <v>337.78588598624953</v>
      </c>
      <c r="F437" s="4">
        <f t="shared" si="39"/>
        <v>364.99829985720226</v>
      </c>
      <c r="G437" s="4">
        <f t="shared" si="39"/>
        <v>355.4138849097983</v>
      </c>
      <c r="H437" s="4">
        <f t="shared" si="39"/>
        <v>359.17600738309466</v>
      </c>
      <c r="I437" s="4">
        <f t="shared" si="39"/>
        <v>360.31430482051968</v>
      </c>
      <c r="J437" s="4">
        <f t="shared" si="39"/>
        <v>354.45980306025342</v>
      </c>
      <c r="K437" s="4">
        <f t="shared" si="39"/>
        <v>335.76539502819179</v>
      </c>
      <c r="L437" s="4">
        <f t="shared" si="39"/>
        <v>316.91214823837913</v>
      </c>
      <c r="M437" s="4">
        <f t="shared" si="39"/>
        <v>312.98559298936641</v>
      </c>
      <c r="N437" s="4">
        <f t="shared" si="39"/>
        <v>333.70113030049947</v>
      </c>
      <c r="O437">
        <f t="shared" si="40"/>
        <v>336.40714474425823</v>
      </c>
    </row>
    <row r="438" spans="1:15" x14ac:dyDescent="0.25">
      <c r="A438" s="1">
        <v>1985</v>
      </c>
      <c r="B438" s="4">
        <f t="shared" si="39"/>
        <v>313.90888182184023</v>
      </c>
      <c r="C438" s="4">
        <f t="shared" si="39"/>
        <v>306.95487610922925</v>
      </c>
      <c r="D438" s="4">
        <f t="shared" si="39"/>
        <v>324.44419740479611</v>
      </c>
      <c r="E438" s="4">
        <f t="shared" si="39"/>
        <v>319.62277417679286</v>
      </c>
      <c r="F438" s="4">
        <f t="shared" si="39"/>
        <v>353.93794683483003</v>
      </c>
      <c r="G438" s="4">
        <f t="shared" si="39"/>
        <v>359.73645349299579</v>
      </c>
      <c r="H438" s="4">
        <f t="shared" si="39"/>
        <v>356.68923588108282</v>
      </c>
      <c r="I438" s="4">
        <f t="shared" si="39"/>
        <v>359.04202018888111</v>
      </c>
      <c r="J438" s="4">
        <f t="shared" si="39"/>
        <v>358.2604962998916</v>
      </c>
      <c r="K438" s="4">
        <f t="shared" si="39"/>
        <v>329.0633884428749</v>
      </c>
      <c r="L438" s="4">
        <f t="shared" si="39"/>
        <v>317.70596308229585</v>
      </c>
      <c r="M438" s="4">
        <f t="shared" si="39"/>
        <v>312.44864029655349</v>
      </c>
      <c r="N438" s="4">
        <f t="shared" si="39"/>
        <v>332.95566607662647</v>
      </c>
      <c r="O438">
        <f t="shared" si="40"/>
        <v>334.31790616933864</v>
      </c>
    </row>
    <row r="439" spans="1:15" x14ac:dyDescent="0.25">
      <c r="A439" s="1">
        <v>1986</v>
      </c>
      <c r="B439" s="4">
        <f t="shared" si="39"/>
        <v>310.22653103307431</v>
      </c>
      <c r="C439" s="4">
        <f t="shared" si="39"/>
        <v>313.35144112400297</v>
      </c>
      <c r="D439" s="4">
        <f t="shared" si="39"/>
        <v>320.3307618034965</v>
      </c>
      <c r="E439" s="4">
        <f t="shared" si="39"/>
        <v>327.52210232725025</v>
      </c>
      <c r="F439" s="4">
        <f t="shared" si="39"/>
        <v>339.07783914082194</v>
      </c>
      <c r="G439" s="4">
        <f t="shared" si="39"/>
        <v>356.36565924421569</v>
      </c>
      <c r="H439" s="4">
        <f t="shared" si="39"/>
        <v>359.34079535900645</v>
      </c>
      <c r="I439" s="4">
        <f t="shared" si="39"/>
        <v>359.32784177223175</v>
      </c>
      <c r="J439" s="4">
        <f t="shared" si="39"/>
        <v>359.78013671641332</v>
      </c>
      <c r="K439" s="4">
        <f t="shared" si="39"/>
        <v>337.31327214441671</v>
      </c>
      <c r="L439" s="4">
        <f t="shared" si="39"/>
        <v>321.69777765928205</v>
      </c>
      <c r="M439" s="4">
        <f t="shared" si="39"/>
        <v>309.12422359101936</v>
      </c>
      <c r="N439" s="4">
        <f t="shared" si="39"/>
        <v>333.15450049191895</v>
      </c>
      <c r="O439">
        <f t="shared" si="40"/>
        <v>334.4548651596026</v>
      </c>
    </row>
    <row r="440" spans="1:15" x14ac:dyDescent="0.25">
      <c r="A440" s="1">
        <v>1987</v>
      </c>
      <c r="B440" s="4">
        <f t="shared" si="39"/>
        <v>309.98514898171561</v>
      </c>
      <c r="C440" s="4">
        <f t="shared" si="39"/>
        <v>313.07934963340426</v>
      </c>
      <c r="D440" s="4">
        <f t="shared" si="39"/>
        <v>319.54764898348373</v>
      </c>
      <c r="E440" s="4">
        <f t="shared" si="39"/>
        <v>319.36348292541368</v>
      </c>
      <c r="F440" s="4">
        <f t="shared" si="39"/>
        <v>339.63723703061993</v>
      </c>
      <c r="G440" s="4">
        <f t="shared" si="39"/>
        <v>354.05514242481843</v>
      </c>
      <c r="H440" s="4">
        <f t="shared" si="39"/>
        <v>363.2641449850604</v>
      </c>
      <c r="I440" s="4">
        <f t="shared" si="39"/>
        <v>358.81417080004644</v>
      </c>
      <c r="J440" s="4">
        <f t="shared" si="39"/>
        <v>359.46364995545207</v>
      </c>
      <c r="K440" s="4">
        <f t="shared" si="39"/>
        <v>332.78072984484368</v>
      </c>
      <c r="L440" s="4">
        <f t="shared" si="39"/>
        <v>319.841762022816</v>
      </c>
      <c r="M440" s="4">
        <f t="shared" si="39"/>
        <v>313.62934555796284</v>
      </c>
      <c r="N440" s="4">
        <f t="shared" si="39"/>
        <v>332.59890880606167</v>
      </c>
      <c r="O440">
        <f t="shared" si="40"/>
        <v>333.62181776213646</v>
      </c>
    </row>
    <row r="441" spans="1:15" x14ac:dyDescent="0.25">
      <c r="A441" s="1">
        <v>1988</v>
      </c>
      <c r="B441" s="4">
        <f t="shared" si="39"/>
        <v>311.64218521005148</v>
      </c>
      <c r="C441" s="4">
        <f t="shared" si="39"/>
        <v>312.70003795777228</v>
      </c>
      <c r="D441" s="4">
        <f t="shared" si="39"/>
        <v>317.508383240797</v>
      </c>
      <c r="E441" s="4">
        <f t="shared" si="39"/>
        <v>332.6989608890637</v>
      </c>
      <c r="F441" s="4">
        <f t="shared" si="39"/>
        <v>344.05348594952466</v>
      </c>
      <c r="G441" s="4">
        <f t="shared" si="39"/>
        <v>360.1566184471514</v>
      </c>
      <c r="H441" s="4">
        <f t="shared" si="39"/>
        <v>359.7840836947808</v>
      </c>
      <c r="I441" s="4">
        <f t="shared" si="39"/>
        <v>356.79616494860915</v>
      </c>
      <c r="J441" s="4">
        <f t="shared" si="39"/>
        <v>358.23301010280863</v>
      </c>
      <c r="K441" s="4">
        <f t="shared" si="39"/>
        <v>331.50681389792862</v>
      </c>
      <c r="L441" s="4">
        <f t="shared" si="39"/>
        <v>319.68096268913354</v>
      </c>
      <c r="M441" s="4">
        <f t="shared" si="39"/>
        <v>315.59264683948959</v>
      </c>
      <c r="N441" s="4">
        <f t="shared" si="39"/>
        <v>334.79533902171994</v>
      </c>
      <c r="O441">
        <f t="shared" si="40"/>
        <v>335.02944615559261</v>
      </c>
    </row>
    <row r="442" spans="1:15" x14ac:dyDescent="0.25">
      <c r="A442" s="1">
        <v>1989</v>
      </c>
      <c r="B442" s="4">
        <f t="shared" si="39"/>
        <v>305.07902528315736</v>
      </c>
      <c r="C442" s="4">
        <f t="shared" si="39"/>
        <v>307.9051467503719</v>
      </c>
      <c r="D442" s="4">
        <f t="shared" si="39"/>
        <v>315.1497578070659</v>
      </c>
      <c r="E442" s="4">
        <f t="shared" si="39"/>
        <v>331.31746056176814</v>
      </c>
      <c r="F442" s="4">
        <f t="shared" si="39"/>
        <v>350.06129989592614</v>
      </c>
      <c r="G442" s="4">
        <f t="shared" si="39"/>
        <v>362.91415691584768</v>
      </c>
      <c r="H442" s="4">
        <f t="shared" si="39"/>
        <v>359.00011940030237</v>
      </c>
      <c r="I442" s="4">
        <f t="shared" si="39"/>
        <v>359.65286511281175</v>
      </c>
      <c r="J442" s="4">
        <f t="shared" si="39"/>
        <v>359.81890664034859</v>
      </c>
      <c r="K442" s="4">
        <f t="shared" si="39"/>
        <v>338.62987365388227</v>
      </c>
      <c r="L442" s="4">
        <f t="shared" si="39"/>
        <v>318.48026992690973</v>
      </c>
      <c r="M442" s="4">
        <f t="shared" si="39"/>
        <v>312.17826836079195</v>
      </c>
      <c r="N442" s="4">
        <f t="shared" si="39"/>
        <v>332.62578789864472</v>
      </c>
      <c r="O442">
        <f t="shared" si="40"/>
        <v>335.01559585909871</v>
      </c>
    </row>
    <row r="443" spans="1:15" x14ac:dyDescent="0.25">
      <c r="A443" s="1">
        <v>1990</v>
      </c>
      <c r="B443" s="4">
        <f t="shared" si="39"/>
        <v>314.0488120033084</v>
      </c>
      <c r="C443" s="4">
        <f t="shared" si="39"/>
        <v>310.96144103156951</v>
      </c>
      <c r="D443" s="4">
        <f t="shared" si="39"/>
        <v>314.60666763109691</v>
      </c>
      <c r="E443" s="4">
        <f t="shared" si="39"/>
        <v>335.84887803232272</v>
      </c>
      <c r="F443" s="4">
        <f t="shared" si="39"/>
        <v>358.03600561622949</v>
      </c>
      <c r="G443" s="4">
        <f t="shared" si="39"/>
        <v>357.32883600568402</v>
      </c>
      <c r="H443" s="4">
        <f t="shared" si="39"/>
        <v>360.32444139279175</v>
      </c>
      <c r="I443" s="4">
        <f t="shared" si="39"/>
        <v>359.78999355699102</v>
      </c>
      <c r="J443" s="4">
        <f t="shared" si="39"/>
        <v>354.16466344777524</v>
      </c>
      <c r="K443" s="4">
        <f t="shared" si="39"/>
        <v>332.47818866197213</v>
      </c>
      <c r="L443" s="4">
        <f t="shared" si="39"/>
        <v>323.65956929670097</v>
      </c>
      <c r="M443" s="4">
        <f t="shared" si="39"/>
        <v>318.00522571216811</v>
      </c>
      <c r="N443" s="4">
        <f t="shared" si="39"/>
        <v>335.03115054128756</v>
      </c>
      <c r="O443">
        <f t="shared" si="40"/>
        <v>336.60439353238417</v>
      </c>
    </row>
    <row r="444" spans="1:15" x14ac:dyDescent="0.25">
      <c r="A444" s="1">
        <v>1991</v>
      </c>
      <c r="B444" s="4">
        <f t="shared" si="39"/>
        <v>312.65926036413981</v>
      </c>
      <c r="C444" s="4">
        <f t="shared" si="39"/>
        <v>316.31304130012398</v>
      </c>
      <c r="D444" s="4">
        <f t="shared" si="39"/>
        <v>321.81968011701633</v>
      </c>
      <c r="E444" s="4">
        <f t="shared" si="39"/>
        <v>338.10557331102137</v>
      </c>
      <c r="F444" s="4">
        <f t="shared" si="39"/>
        <v>366.22462460955728</v>
      </c>
      <c r="G444" s="4">
        <f t="shared" si="39"/>
        <v>363.99148162131604</v>
      </c>
      <c r="H444" s="4">
        <f t="shared" si="39"/>
        <v>360.66298656169653</v>
      </c>
      <c r="I444" s="4">
        <f t="shared" si="39"/>
        <v>358.00038629323734</v>
      </c>
      <c r="J444" s="4">
        <f t="shared" si="39"/>
        <v>359.89912493357735</v>
      </c>
      <c r="K444" s="4">
        <f t="shared" si="39"/>
        <v>332.63893157769581</v>
      </c>
      <c r="L444" s="4">
        <f t="shared" si="39"/>
        <v>318.77027282655848</v>
      </c>
      <c r="M444" s="4">
        <f t="shared" si="39"/>
        <v>310.96162942521539</v>
      </c>
      <c r="N444" s="4">
        <f t="shared" si="39"/>
        <v>336.62701749386031</v>
      </c>
      <c r="O444">
        <f t="shared" si="40"/>
        <v>338.33724941176303</v>
      </c>
    </row>
    <row r="445" spans="1:15" x14ac:dyDescent="0.25">
      <c r="A445" s="1">
        <v>1992</v>
      </c>
      <c r="B445" s="4">
        <f t="shared" si="39"/>
        <v>309.33953290230835</v>
      </c>
      <c r="C445" s="4">
        <f t="shared" si="39"/>
        <v>308.19886134604047</v>
      </c>
      <c r="D445" s="4">
        <f t="shared" si="39"/>
        <v>323.25946672827047</v>
      </c>
      <c r="E445" s="4">
        <f t="shared" si="39"/>
        <v>338.4945122364129</v>
      </c>
      <c r="F445" s="4">
        <f t="shared" si="39"/>
        <v>354.70348487775965</v>
      </c>
      <c r="G445" s="4">
        <f t="shared" si="39"/>
        <v>361.23576588089134</v>
      </c>
      <c r="H445" s="4">
        <f t="shared" si="39"/>
        <v>359.42658539944387</v>
      </c>
      <c r="I445" s="4">
        <f t="shared" si="39"/>
        <v>357.6680076991637</v>
      </c>
      <c r="J445" s="4">
        <f t="shared" si="39"/>
        <v>354.43003943669061</v>
      </c>
      <c r="K445" s="4">
        <f t="shared" si="39"/>
        <v>337.75349169915376</v>
      </c>
      <c r="L445" s="4">
        <f t="shared" si="39"/>
        <v>320.03650536118272</v>
      </c>
      <c r="M445" s="4">
        <f t="shared" si="39"/>
        <v>311.09015314569223</v>
      </c>
      <c r="N445" s="4">
        <f t="shared" si="39"/>
        <v>334.18506833697057</v>
      </c>
      <c r="O445">
        <f t="shared" si="40"/>
        <v>336.30303389275076</v>
      </c>
    </row>
    <row r="446" spans="1:15" x14ac:dyDescent="0.25">
      <c r="A446" s="1">
        <v>1993</v>
      </c>
      <c r="B446" s="4">
        <f t="shared" si="39"/>
        <v>307.59737462414625</v>
      </c>
      <c r="C446" s="4">
        <f t="shared" si="39"/>
        <v>310.67694065856699</v>
      </c>
      <c r="D446" s="4">
        <f t="shared" si="39"/>
        <v>320.30441484145973</v>
      </c>
      <c r="E446" s="4">
        <f t="shared" si="39"/>
        <v>337.26994236277017</v>
      </c>
      <c r="F446" s="4">
        <f t="shared" si="39"/>
        <v>358.08724635644427</v>
      </c>
      <c r="G446" s="4">
        <f t="shared" si="39"/>
        <v>361.57400174149058</v>
      </c>
      <c r="H446" s="4">
        <f t="shared" si="39"/>
        <v>360.73725266670044</v>
      </c>
      <c r="I446" s="4">
        <f t="shared" si="39"/>
        <v>358.54613735731294</v>
      </c>
      <c r="J446" s="4">
        <f t="shared" si="39"/>
        <v>355.87629411789072</v>
      </c>
      <c r="K446" s="4">
        <f t="shared" si="39"/>
        <v>336.46767611891227</v>
      </c>
      <c r="L446" s="4">
        <f t="shared" si="39"/>
        <v>320.84177506271595</v>
      </c>
      <c r="M446" s="4">
        <f t="shared" si="39"/>
        <v>315.63558244360166</v>
      </c>
      <c r="N446" s="4">
        <f t="shared" si="39"/>
        <v>335.08037835826883</v>
      </c>
      <c r="O446">
        <f t="shared" si="40"/>
        <v>336.96788652933429</v>
      </c>
    </row>
    <row r="447" spans="1:15" x14ac:dyDescent="0.25">
      <c r="A447" s="1">
        <v>1994</v>
      </c>
      <c r="B447" s="4">
        <f t="shared" si="39"/>
        <v>312.75733778700209</v>
      </c>
      <c r="C447" s="4">
        <f t="shared" si="39"/>
        <v>310.471169457678</v>
      </c>
      <c r="D447" s="4">
        <f t="shared" si="39"/>
        <v>317.50798874010462</v>
      </c>
      <c r="E447" s="4">
        <f t="shared" si="39"/>
        <v>335.29739633915705</v>
      </c>
      <c r="F447" s="4">
        <f t="shared" si="39"/>
        <v>345.11712999954688</v>
      </c>
      <c r="G447" s="4">
        <f t="shared" si="39"/>
        <v>354.70154460071512</v>
      </c>
      <c r="H447" s="4">
        <f t="shared" si="39"/>
        <v>358.35340245238996</v>
      </c>
      <c r="I447" s="4">
        <f t="shared" si="39"/>
        <v>356.25203844781782</v>
      </c>
      <c r="J447" s="4">
        <f t="shared" si="39"/>
        <v>357.28146925634263</v>
      </c>
      <c r="K447" s="4">
        <f t="shared" si="39"/>
        <v>353.23934294211415</v>
      </c>
      <c r="L447" s="4">
        <f t="shared" si="39"/>
        <v>319.18173402291796</v>
      </c>
      <c r="M447" s="4">
        <f t="shared" si="39"/>
        <v>310.72911350178293</v>
      </c>
      <c r="N447" s="4">
        <f t="shared" si="39"/>
        <v>335.81333968531169</v>
      </c>
      <c r="O447">
        <f t="shared" si="40"/>
        <v>335.90747229563078</v>
      </c>
    </row>
    <row r="448" spans="1:15" x14ac:dyDescent="0.25">
      <c r="A448" s="1">
        <v>1995</v>
      </c>
      <c r="B448" s="4">
        <f t="shared" si="39"/>
        <v>309.55794162314436</v>
      </c>
      <c r="C448" s="4">
        <f t="shared" si="39"/>
        <v>311.4575858300845</v>
      </c>
      <c r="D448" s="4">
        <f t="shared" si="39"/>
        <v>322.56224293974816</v>
      </c>
      <c r="E448" s="4">
        <f t="shared" si="39"/>
        <v>339.07636423654321</v>
      </c>
      <c r="F448" s="4">
        <f t="shared" si="39"/>
        <v>346.63336821764722</v>
      </c>
      <c r="G448" s="4">
        <f t="shared" si="39"/>
        <v>362.18536224953743</v>
      </c>
      <c r="H448" s="4">
        <f t="shared" si="39"/>
        <v>360.92936272875625</v>
      </c>
      <c r="I448" s="4">
        <f t="shared" si="39"/>
        <v>358.41678885427632</v>
      </c>
      <c r="J448" s="4">
        <f t="shared" si="39"/>
        <v>359.88743912851777</v>
      </c>
      <c r="K448" s="4">
        <f t="shared" si="39"/>
        <v>347.68441530117701</v>
      </c>
      <c r="L448" s="4">
        <f t="shared" si="39"/>
        <v>319.36080711103142</v>
      </c>
      <c r="M448" s="4">
        <f t="shared" si="39"/>
        <v>314.50588303757053</v>
      </c>
      <c r="N448" s="4">
        <f t="shared" si="39"/>
        <v>336.58215646803575</v>
      </c>
      <c r="O448">
        <f t="shared" si="40"/>
        <v>337.6881301048362</v>
      </c>
    </row>
    <row r="449" spans="1:15" x14ac:dyDescent="0.25">
      <c r="A449" s="1">
        <v>1996</v>
      </c>
      <c r="B449" s="4">
        <f t="shared" si="39"/>
        <v>311.98900950133788</v>
      </c>
      <c r="C449" s="4">
        <f t="shared" si="39"/>
        <v>315.00973061063632</v>
      </c>
      <c r="D449" s="4">
        <f t="shared" si="39"/>
        <v>321.83105089490414</v>
      </c>
      <c r="E449" s="4">
        <f t="shared" si="39"/>
        <v>332.49195681354763</v>
      </c>
      <c r="F449" s="4">
        <f t="shared" si="39"/>
        <v>362.96784922885701</v>
      </c>
      <c r="G449" s="4">
        <f t="shared" si="39"/>
        <v>362.29699224420193</v>
      </c>
      <c r="H449" s="4">
        <f t="shared" si="39"/>
        <v>359.04054592364741</v>
      </c>
      <c r="I449" s="4">
        <f t="shared" si="39"/>
        <v>358.17407459389733</v>
      </c>
      <c r="J449" s="4">
        <f t="shared" si="39"/>
        <v>359.0716575300134</v>
      </c>
      <c r="K449" s="4">
        <f t="shared" si="39"/>
        <v>340.44166442908181</v>
      </c>
      <c r="L449" s="4">
        <f t="shared" si="39"/>
        <v>316.75979200623323</v>
      </c>
      <c r="M449" s="4">
        <f t="shared" si="39"/>
        <v>312.13537170114591</v>
      </c>
      <c r="N449" s="4">
        <f t="shared" si="39"/>
        <v>335.98296069391364</v>
      </c>
      <c r="O449">
        <f t="shared" si="40"/>
        <v>337.68414128979202</v>
      </c>
    </row>
    <row r="450" spans="1:15" x14ac:dyDescent="0.25">
      <c r="A450" s="1">
        <v>1997</v>
      </c>
      <c r="B450" s="4">
        <f t="shared" si="39"/>
        <v>311.09540943723169</v>
      </c>
      <c r="C450" s="4">
        <f t="shared" si="39"/>
        <v>307.79315883986283</v>
      </c>
      <c r="D450" s="4">
        <f t="shared" si="39"/>
        <v>321.83977157861921</v>
      </c>
      <c r="E450" s="4">
        <f t="shared" si="39"/>
        <v>345.84759812418122</v>
      </c>
      <c r="F450" s="4">
        <f t="shared" si="39"/>
        <v>354.75499843440082</v>
      </c>
      <c r="G450" s="4">
        <f t="shared" si="39"/>
        <v>364.3583933853991</v>
      </c>
      <c r="H450" s="4">
        <f t="shared" si="39"/>
        <v>361.57209288247645</v>
      </c>
      <c r="I450" s="4">
        <f t="shared" si="39"/>
        <v>361.37045980195688</v>
      </c>
      <c r="J450" s="4">
        <f t="shared" si="39"/>
        <v>361.30811332706003</v>
      </c>
      <c r="K450" s="4">
        <f t="shared" si="39"/>
        <v>350.34933421607667</v>
      </c>
      <c r="L450" s="4">
        <f t="shared" si="39"/>
        <v>320.56618086030375</v>
      </c>
      <c r="M450" s="4">
        <f t="shared" si="39"/>
        <v>311.64618361120176</v>
      </c>
      <c r="N450" s="4">
        <f t="shared" si="39"/>
        <v>336.69171318425163</v>
      </c>
      <c r="O450">
        <f t="shared" si="40"/>
        <v>339.37514120823084</v>
      </c>
    </row>
    <row r="451" spans="1:15" x14ac:dyDescent="0.25">
      <c r="A451" s="1">
        <v>1998</v>
      </c>
      <c r="B451" s="4">
        <f t="shared" ref="B451:N466" si="41">B64*(1000/B236)^(0.2854*(1-0.28*(10^-3)*B365))*EXP(((3.376/B408)-0.00254)*B365*(1+0.81*(10^-3)*B365))</f>
        <v>309.41626000359884</v>
      </c>
      <c r="C451" s="4">
        <f t="shared" si="41"/>
        <v>315.49332610154585</v>
      </c>
      <c r="D451" s="4">
        <f t="shared" si="41"/>
        <v>315.29917967085862</v>
      </c>
      <c r="E451" s="4">
        <f t="shared" si="41"/>
        <v>331.47541011049071</v>
      </c>
      <c r="F451" s="4">
        <f t="shared" si="41"/>
        <v>352.92946428806187</v>
      </c>
      <c r="G451" s="4">
        <f t="shared" si="41"/>
        <v>362.50918911516942</v>
      </c>
      <c r="H451" s="4">
        <f t="shared" si="41"/>
        <v>363.38100216547139</v>
      </c>
      <c r="I451" s="4">
        <f t="shared" si="41"/>
        <v>362.31545947481629</v>
      </c>
      <c r="J451" s="4">
        <f t="shared" si="41"/>
        <v>359.28641263815643</v>
      </c>
      <c r="K451" s="4">
        <f t="shared" si="41"/>
        <v>344.78430332355776</v>
      </c>
      <c r="L451" s="4">
        <f t="shared" si="41"/>
        <v>322.44998310034697</v>
      </c>
      <c r="M451" s="4">
        <f t="shared" si="41"/>
        <v>315.8939871760964</v>
      </c>
      <c r="N451" s="4">
        <f t="shared" si="41"/>
        <v>336.4795212841355</v>
      </c>
      <c r="O451">
        <f t="shared" si="40"/>
        <v>337.93616476401417</v>
      </c>
    </row>
    <row r="452" spans="1:15" x14ac:dyDescent="0.25">
      <c r="A452" s="1">
        <v>1999</v>
      </c>
      <c r="B452" s="4">
        <f t="shared" si="41"/>
        <v>312.14092330644576</v>
      </c>
      <c r="C452" s="4">
        <f t="shared" si="41"/>
        <v>317.8526192717394</v>
      </c>
      <c r="D452" s="4">
        <f t="shared" si="41"/>
        <v>320.17985487616562</v>
      </c>
      <c r="E452" s="4">
        <f t="shared" si="41"/>
        <v>325.65327441237525</v>
      </c>
      <c r="F452" s="4">
        <f t="shared" si="41"/>
        <v>336.32877584569877</v>
      </c>
      <c r="G452" s="4">
        <f t="shared" si="41"/>
        <v>350.56220648318646</v>
      </c>
      <c r="H452" s="4">
        <f t="shared" si="41"/>
        <v>359.0970542847046</v>
      </c>
      <c r="I452" s="4">
        <f t="shared" si="41"/>
        <v>356.58666610070196</v>
      </c>
      <c r="J452" s="4">
        <f t="shared" si="41"/>
        <v>356.55654321949845</v>
      </c>
      <c r="K452" s="4">
        <f t="shared" si="41"/>
        <v>340.46134022756542</v>
      </c>
      <c r="L452" s="4">
        <f t="shared" si="41"/>
        <v>321.93353597213138</v>
      </c>
      <c r="M452" s="4">
        <f t="shared" si="41"/>
        <v>311.99781621650061</v>
      </c>
      <c r="N452" s="4">
        <f t="shared" si="41"/>
        <v>334.5510668500973</v>
      </c>
      <c r="O452">
        <f t="shared" si="40"/>
        <v>334.11255085139283</v>
      </c>
    </row>
    <row r="453" spans="1:15" x14ac:dyDescent="0.25">
      <c r="A453" s="1">
        <v>2000</v>
      </c>
      <c r="B453" s="4">
        <f t="shared" si="41"/>
        <v>314.75417303551018</v>
      </c>
      <c r="C453" s="4">
        <f t="shared" si="41"/>
        <v>311.67714937536033</v>
      </c>
      <c r="D453" s="4">
        <f t="shared" si="41"/>
        <v>316.10894836078626</v>
      </c>
      <c r="E453" s="4">
        <f t="shared" si="41"/>
        <v>326.39768610283073</v>
      </c>
      <c r="F453" s="4">
        <f t="shared" si="41"/>
        <v>340.43710367149623</v>
      </c>
      <c r="G453" s="4">
        <f t="shared" si="41"/>
        <v>359.29177723650264</v>
      </c>
      <c r="H453" s="4">
        <f t="shared" si="41"/>
        <v>361.25444872566982</v>
      </c>
      <c r="I453" s="4">
        <f t="shared" si="41"/>
        <v>358.49030040192679</v>
      </c>
      <c r="J453" s="4">
        <f t="shared" si="41"/>
        <v>360.69653913855865</v>
      </c>
      <c r="K453" s="4">
        <f t="shared" si="41"/>
        <v>335.09466871831557</v>
      </c>
      <c r="L453" s="4">
        <f t="shared" si="41"/>
        <v>317.33019670979604</v>
      </c>
      <c r="M453" s="4">
        <f t="shared" si="41"/>
        <v>311.2252683065912</v>
      </c>
      <c r="N453" s="4">
        <f t="shared" si="41"/>
        <v>332.89404948191788</v>
      </c>
      <c r="O453">
        <f t="shared" si="40"/>
        <v>334.39652164861207</v>
      </c>
    </row>
    <row r="454" spans="1:15" x14ac:dyDescent="0.25">
      <c r="A454" s="1">
        <v>2001</v>
      </c>
      <c r="B454" s="4">
        <f t="shared" si="41"/>
        <v>307.19871358248588</v>
      </c>
      <c r="C454" s="4">
        <f t="shared" si="41"/>
        <v>311.2912599852005</v>
      </c>
      <c r="D454" s="4">
        <f t="shared" si="41"/>
        <v>316.91131689928795</v>
      </c>
      <c r="E454" s="4">
        <f t="shared" si="41"/>
        <v>334.36452711317907</v>
      </c>
      <c r="F454" s="4">
        <f t="shared" si="41"/>
        <v>346.16502714414133</v>
      </c>
      <c r="G454" s="4">
        <f t="shared" si="41"/>
        <v>359.93355377994283</v>
      </c>
      <c r="H454" s="4">
        <f t="shared" si="41"/>
        <v>361.44017056843961</v>
      </c>
      <c r="I454" s="4">
        <f t="shared" si="41"/>
        <v>362.04821360226998</v>
      </c>
      <c r="J454" s="4">
        <f t="shared" si="41"/>
        <v>358.80649413881474</v>
      </c>
      <c r="K454" s="4">
        <f t="shared" si="41"/>
        <v>330.69074083079897</v>
      </c>
      <c r="L454" s="4">
        <f t="shared" si="41"/>
        <v>317.58156332976563</v>
      </c>
      <c r="M454" s="4">
        <f t="shared" si="41"/>
        <v>313.69623159103628</v>
      </c>
      <c r="N454" s="4">
        <f t="shared" si="41"/>
        <v>333.18439533747505</v>
      </c>
      <c r="O454">
        <f t="shared" si="40"/>
        <v>335.01065104711358</v>
      </c>
    </row>
    <row r="455" spans="1:15" x14ac:dyDescent="0.25">
      <c r="A455" s="1">
        <v>2002</v>
      </c>
      <c r="B455" s="4">
        <f t="shared" si="41"/>
        <v>307.78696721026955</v>
      </c>
      <c r="C455" s="4">
        <f t="shared" si="41"/>
        <v>312.38873707711912</v>
      </c>
      <c r="D455" s="4">
        <f t="shared" si="41"/>
        <v>318.88869164510288</v>
      </c>
      <c r="E455" s="4">
        <f t="shared" si="41"/>
        <v>336.49491729439944</v>
      </c>
      <c r="F455" s="4">
        <f t="shared" si="41"/>
        <v>330.84741855162258</v>
      </c>
      <c r="G455" s="4">
        <f t="shared" si="41"/>
        <v>355.48293706719937</v>
      </c>
      <c r="H455" s="4">
        <f t="shared" si="41"/>
        <v>360.17203338402174</v>
      </c>
      <c r="I455" s="4">
        <f t="shared" si="41"/>
        <v>361.21646796842163</v>
      </c>
      <c r="J455" s="4">
        <f t="shared" si="41"/>
        <v>360.50379139498784</v>
      </c>
      <c r="K455" s="4">
        <f t="shared" si="41"/>
        <v>338.26554382061693</v>
      </c>
      <c r="L455" s="4">
        <f t="shared" si="41"/>
        <v>318.648934321242</v>
      </c>
      <c r="M455" s="4">
        <f t="shared" si="41"/>
        <v>311.51829266283698</v>
      </c>
      <c r="N455" s="4">
        <f t="shared" si="41"/>
        <v>332.83019242129711</v>
      </c>
      <c r="O455">
        <f t="shared" si="40"/>
        <v>334.35122769981996</v>
      </c>
    </row>
    <row r="456" spans="1:15" x14ac:dyDescent="0.25">
      <c r="A456" s="1">
        <v>2003</v>
      </c>
      <c r="B456" s="4">
        <f t="shared" si="41"/>
        <v>309.32578919083483</v>
      </c>
      <c r="C456" s="4">
        <f t="shared" si="41"/>
        <v>315.44603562846811</v>
      </c>
      <c r="D456" s="4">
        <f t="shared" si="41"/>
        <v>318.51394895853468</v>
      </c>
      <c r="E456" s="4">
        <f t="shared" si="41"/>
        <v>333.2932483508132</v>
      </c>
      <c r="F456" s="4">
        <f t="shared" si="41"/>
        <v>335.5635678980185</v>
      </c>
      <c r="G456" s="4">
        <f t="shared" si="41"/>
        <v>361.08841101547534</v>
      </c>
      <c r="H456" s="4">
        <f t="shared" si="41"/>
        <v>361.43317219425001</v>
      </c>
      <c r="I456" s="4">
        <f t="shared" si="41"/>
        <v>359.82204870296823</v>
      </c>
      <c r="J456" s="4">
        <f t="shared" si="41"/>
        <v>356.40889740502683</v>
      </c>
      <c r="K456" s="4">
        <f t="shared" si="41"/>
        <v>338.76041745062633</v>
      </c>
      <c r="L456" s="4">
        <f t="shared" si="41"/>
        <v>321.24989315919095</v>
      </c>
      <c r="M456" s="4">
        <f t="shared" si="41"/>
        <v>312.31750734592384</v>
      </c>
      <c r="N456" s="4">
        <f t="shared" si="41"/>
        <v>334.23395790304539</v>
      </c>
      <c r="O456">
        <f t="shared" si="40"/>
        <v>335.26857810834423</v>
      </c>
    </row>
    <row r="457" spans="1:15" x14ac:dyDescent="0.25">
      <c r="A457" s="1">
        <v>2004</v>
      </c>
      <c r="B457" s="4">
        <f t="shared" si="41"/>
        <v>312.16278411948412</v>
      </c>
      <c r="C457" s="4">
        <f t="shared" si="41"/>
        <v>311.45334696007671</v>
      </c>
      <c r="D457" s="4">
        <f t="shared" si="41"/>
        <v>314.84706266904254</v>
      </c>
      <c r="E457" s="4">
        <f t="shared" si="41"/>
        <v>324.13339773682975</v>
      </c>
      <c r="F457" s="4">
        <f t="shared" si="41"/>
        <v>363.06919515154732</v>
      </c>
      <c r="G457" s="4">
        <f t="shared" si="41"/>
        <v>358.36607115105579</v>
      </c>
      <c r="H457" s="4">
        <f t="shared" si="41"/>
        <v>362.06323122628066</v>
      </c>
      <c r="I457" s="4">
        <f t="shared" si="41"/>
        <v>360.41917168950818</v>
      </c>
      <c r="J457" s="4">
        <f t="shared" si="41"/>
        <v>353.71418622880532</v>
      </c>
      <c r="K457" s="4">
        <f t="shared" si="41"/>
        <v>333.23587285730082</v>
      </c>
      <c r="L457" s="4">
        <f t="shared" si="41"/>
        <v>318.85054321331467</v>
      </c>
      <c r="M457" s="4">
        <f t="shared" si="41"/>
        <v>312.80866721529986</v>
      </c>
      <c r="N457" s="4">
        <f t="shared" si="41"/>
        <v>333.37665179669773</v>
      </c>
      <c r="O457">
        <f t="shared" si="40"/>
        <v>335.42696085154552</v>
      </c>
    </row>
    <row r="458" spans="1:15" x14ac:dyDescent="0.25">
      <c r="A458" s="1">
        <v>2005</v>
      </c>
      <c r="B458" s="4">
        <f t="shared" si="41"/>
        <v>309.67064874986346</v>
      </c>
      <c r="C458" s="4">
        <f t="shared" si="41"/>
        <v>320.35520676796307</v>
      </c>
      <c r="D458" s="4">
        <f t="shared" si="41"/>
        <v>320.7643110889685</v>
      </c>
      <c r="E458" s="4">
        <f t="shared" si="41"/>
        <v>330.43994504348285</v>
      </c>
      <c r="F458" s="4">
        <f t="shared" si="41"/>
        <v>340.74600950370046</v>
      </c>
      <c r="G458" s="4">
        <f t="shared" si="41"/>
        <v>361.37024297390838</v>
      </c>
      <c r="H458" s="4">
        <f t="shared" si="41"/>
        <v>363.00325357048911</v>
      </c>
      <c r="I458" s="4">
        <f t="shared" si="41"/>
        <v>360.66133836712345</v>
      </c>
      <c r="J458" s="4">
        <f t="shared" si="41"/>
        <v>358.64915986070667</v>
      </c>
      <c r="K458" s="4">
        <f t="shared" si="41"/>
        <v>337.09619312235606</v>
      </c>
      <c r="L458" s="4">
        <f t="shared" si="41"/>
        <v>319.06938213253659</v>
      </c>
      <c r="M458" s="4">
        <f t="shared" si="41"/>
        <v>317.52656890594363</v>
      </c>
      <c r="N458" s="4">
        <f t="shared" si="41"/>
        <v>335.7487063515357</v>
      </c>
      <c r="O458">
        <f t="shared" si="40"/>
        <v>336.61268834058689</v>
      </c>
    </row>
    <row r="459" spans="1:15" x14ac:dyDescent="0.25">
      <c r="A459" s="1">
        <v>2006</v>
      </c>
      <c r="B459" s="4">
        <f t="shared" si="41"/>
        <v>316.07006290822517</v>
      </c>
      <c r="C459" s="4">
        <f t="shared" si="41"/>
        <v>319.3678697620029</v>
      </c>
      <c r="D459" s="4">
        <f t="shared" si="41"/>
        <v>317.59412809389721</v>
      </c>
      <c r="E459" s="4">
        <f t="shared" si="41"/>
        <v>322.19130165382063</v>
      </c>
      <c r="F459" s="4">
        <f t="shared" si="41"/>
        <v>350.45005962883272</v>
      </c>
      <c r="G459" s="4">
        <f t="shared" si="41"/>
        <v>351.12792241024283</v>
      </c>
      <c r="H459" s="4">
        <f t="shared" si="41"/>
        <v>358.22011001152993</v>
      </c>
      <c r="I459" s="4">
        <f t="shared" si="41"/>
        <v>358.76363489595667</v>
      </c>
      <c r="J459" s="4">
        <f t="shared" si="41"/>
        <v>358.90220881438177</v>
      </c>
      <c r="K459" s="4">
        <f t="shared" si="41"/>
        <v>346.28518853771925</v>
      </c>
      <c r="L459" s="4">
        <f t="shared" si="41"/>
        <v>318.22863677514175</v>
      </c>
      <c r="M459" s="4">
        <f t="shared" si="41"/>
        <v>310.05603389496326</v>
      </c>
      <c r="N459" s="4">
        <f t="shared" si="41"/>
        <v>334.6016124911601</v>
      </c>
      <c r="O459">
        <f t="shared" si="40"/>
        <v>335.60476311555954</v>
      </c>
    </row>
    <row r="460" spans="1:15" x14ac:dyDescent="0.25">
      <c r="A460" s="1">
        <v>2007</v>
      </c>
      <c r="B460" s="4">
        <f t="shared" si="41"/>
        <v>308.26707990149998</v>
      </c>
      <c r="C460" s="4">
        <f t="shared" si="41"/>
        <v>314.54843723521759</v>
      </c>
      <c r="D460" s="4">
        <f t="shared" si="41"/>
        <v>317.3456664709891</v>
      </c>
      <c r="E460" s="4">
        <f t="shared" si="41"/>
        <v>332.3663104762586</v>
      </c>
      <c r="F460" s="4">
        <f t="shared" si="41"/>
        <v>351.81268230412712</v>
      </c>
      <c r="G460" s="4">
        <f t="shared" si="41"/>
        <v>362.05579714913097</v>
      </c>
      <c r="H460" s="4">
        <f t="shared" si="41"/>
        <v>361.06433011941687</v>
      </c>
      <c r="I460" s="4">
        <f t="shared" si="41"/>
        <v>358.45077854827588</v>
      </c>
      <c r="J460" s="4">
        <f t="shared" si="41"/>
        <v>352.46259961073122</v>
      </c>
      <c r="K460" s="4">
        <f t="shared" si="41"/>
        <v>330.85655056985553</v>
      </c>
      <c r="L460" s="4">
        <f t="shared" si="41"/>
        <v>320.21832627563549</v>
      </c>
      <c r="M460" s="4">
        <f t="shared" si="41"/>
        <v>313.55673944928384</v>
      </c>
      <c r="N460" s="4">
        <f t="shared" si="41"/>
        <v>334.10338690694243</v>
      </c>
      <c r="O460" s="5">
        <f>AVERAGE(B460:M460)</f>
        <v>335.25044150920183</v>
      </c>
    </row>
    <row r="461" spans="1:15" x14ac:dyDescent="0.25">
      <c r="A461" s="1">
        <v>2008</v>
      </c>
      <c r="B461" s="4">
        <f t="shared" si="41"/>
        <v>310.81415304739431</v>
      </c>
      <c r="C461" s="4">
        <f t="shared" si="41"/>
        <v>310.29279843645384</v>
      </c>
      <c r="D461" s="4">
        <f t="shared" si="41"/>
        <v>318.37352861537516</v>
      </c>
      <c r="E461" s="4">
        <f t="shared" si="41"/>
        <v>327.46819101284348</v>
      </c>
      <c r="F461" s="4">
        <f t="shared" si="41"/>
        <v>345.56422514773925</v>
      </c>
      <c r="G461" s="4">
        <f t="shared" si="41"/>
        <v>358.43141805119359</v>
      </c>
      <c r="H461" s="4">
        <f t="shared" si="41"/>
        <v>358.18514951419928</v>
      </c>
      <c r="I461" s="4">
        <f t="shared" si="41"/>
        <v>358.49487981012294</v>
      </c>
      <c r="J461" s="4">
        <f t="shared" si="41"/>
        <v>358.70287713915872</v>
      </c>
      <c r="K461" s="4">
        <f t="shared" si="41"/>
        <v>338.35761520513506</v>
      </c>
      <c r="L461" s="4">
        <f t="shared" si="41"/>
        <v>318.63782673971787</v>
      </c>
      <c r="M461" s="4">
        <f t="shared" si="41"/>
        <v>315.22386039743299</v>
      </c>
      <c r="N461" s="4">
        <f t="shared" si="41"/>
        <v>334.27967769257936</v>
      </c>
      <c r="O461">
        <f t="shared" si="40"/>
        <v>334.8788769263972</v>
      </c>
    </row>
    <row r="462" spans="1:15" x14ac:dyDescent="0.25">
      <c r="A462" s="1">
        <v>2009</v>
      </c>
      <c r="B462" s="4">
        <f t="shared" si="41"/>
        <v>314.05809140291478</v>
      </c>
      <c r="C462" s="4">
        <f t="shared" si="41"/>
        <v>313.98110713968464</v>
      </c>
      <c r="D462" s="4">
        <f t="shared" si="41"/>
        <v>317.01457834199999</v>
      </c>
      <c r="E462" s="4">
        <f t="shared" si="41"/>
        <v>341.72388123203115</v>
      </c>
      <c r="F462" s="4">
        <f t="shared" si="41"/>
        <v>341.88371449791043</v>
      </c>
      <c r="G462" s="4">
        <f t="shared" si="41"/>
        <v>352.77537689803592</v>
      </c>
      <c r="H462" s="4">
        <f t="shared" si="41"/>
        <v>360.66006011729928</v>
      </c>
      <c r="I462" s="4">
        <f t="shared" si="41"/>
        <v>360.0367030613387</v>
      </c>
      <c r="J462" s="4">
        <f t="shared" si="41"/>
        <v>360.49199491238301</v>
      </c>
      <c r="K462" s="4">
        <f t="shared" si="41"/>
        <v>351.18059996582207</v>
      </c>
      <c r="L462" s="4">
        <f t="shared" si="41"/>
        <v>323.34016798115135</v>
      </c>
      <c r="M462" s="4">
        <f t="shared" si="41"/>
        <v>311.80751453624197</v>
      </c>
      <c r="N462" s="4">
        <f t="shared" si="41"/>
        <v>336.19492895118748</v>
      </c>
      <c r="O462">
        <f t="shared" si="40"/>
        <v>337.41281584056782</v>
      </c>
    </row>
    <row r="463" spans="1:15" x14ac:dyDescent="0.25">
      <c r="A463" s="1">
        <v>2010</v>
      </c>
      <c r="B463" s="4">
        <f t="shared" si="41"/>
        <v>312.65224923436415</v>
      </c>
      <c r="C463" s="4">
        <f t="shared" si="41"/>
        <v>316.29658740624899</v>
      </c>
      <c r="D463" s="4">
        <f t="shared" si="41"/>
        <v>316.6086103079395</v>
      </c>
      <c r="E463" s="4">
        <f t="shared" si="41"/>
        <v>331.94009740823714</v>
      </c>
      <c r="F463" s="4">
        <f t="shared" si="41"/>
        <v>346.87439310453226</v>
      </c>
      <c r="G463" s="4">
        <f t="shared" si="41"/>
        <v>363.83711123332193</v>
      </c>
      <c r="H463" s="4">
        <f t="shared" si="41"/>
        <v>360.97729734334774</v>
      </c>
      <c r="I463" s="4">
        <f t="shared" si="41"/>
        <v>357.92031732423368</v>
      </c>
      <c r="J463" s="4">
        <f t="shared" si="41"/>
        <v>358.24028565938931</v>
      </c>
      <c r="K463" s="4">
        <f t="shared" si="41"/>
        <v>354.31451895183108</v>
      </c>
      <c r="L463" s="4">
        <f t="shared" si="41"/>
        <v>323.41507996253989</v>
      </c>
      <c r="M463" s="4">
        <f t="shared" si="41"/>
        <v>312.20425963705821</v>
      </c>
      <c r="N463" s="4">
        <f t="shared" si="41"/>
        <v>337.98573117718917</v>
      </c>
      <c r="O463">
        <f t="shared" si="40"/>
        <v>337.94006729775367</v>
      </c>
    </row>
    <row r="464" spans="1:15" x14ac:dyDescent="0.25">
      <c r="A464" s="1">
        <v>2011</v>
      </c>
      <c r="B464" s="4">
        <f t="shared" si="41"/>
        <v>310.0521304503373</v>
      </c>
      <c r="C464" s="4">
        <f t="shared" si="41"/>
        <v>319.7180936025523</v>
      </c>
      <c r="D464" s="4">
        <f t="shared" si="41"/>
        <v>318.3177999820395</v>
      </c>
      <c r="E464" s="4">
        <f t="shared" si="41"/>
        <v>328.62712936979187</v>
      </c>
      <c r="F464" s="4">
        <f t="shared" si="41"/>
        <v>340.85980438753438</v>
      </c>
      <c r="G464" s="4">
        <f t="shared" si="41"/>
        <v>362.99259488718286</v>
      </c>
      <c r="H464" s="4">
        <f t="shared" si="41"/>
        <v>360.1389358984307</v>
      </c>
      <c r="I464" s="4">
        <f t="shared" si="41"/>
        <v>358.74648462962688</v>
      </c>
      <c r="J464" s="4">
        <f t="shared" si="41"/>
        <v>356.95571084367822</v>
      </c>
      <c r="K464" s="4">
        <f t="shared" si="41"/>
        <v>341.77902175632499</v>
      </c>
      <c r="L464" s="4">
        <f t="shared" si="41"/>
        <v>315.13135203264204</v>
      </c>
      <c r="M464" s="4">
        <f t="shared" si="41"/>
        <v>310.20503894122925</v>
      </c>
      <c r="N464" s="4">
        <f t="shared" si="41"/>
        <v>334.41579986280601</v>
      </c>
      <c r="O464">
        <f t="shared" si="40"/>
        <v>335.29367473178087</v>
      </c>
    </row>
    <row r="465" spans="1:15" x14ac:dyDescent="0.25">
      <c r="A465" s="1">
        <v>2012</v>
      </c>
      <c r="B465" s="4">
        <f t="shared" si="41"/>
        <v>310.20955905355038</v>
      </c>
      <c r="C465" s="4">
        <f t="shared" si="41"/>
        <v>316.52170009291927</v>
      </c>
      <c r="D465" s="4">
        <f t="shared" si="41"/>
        <v>315.0159683183029</v>
      </c>
      <c r="E465" s="4">
        <f t="shared" si="41"/>
        <v>331.8877577146834</v>
      </c>
      <c r="F465" s="4">
        <f t="shared" si="41"/>
        <v>349.64433120410274</v>
      </c>
      <c r="G465" s="4">
        <f t="shared" si="41"/>
        <v>361.89567938307039</v>
      </c>
      <c r="H465" s="4">
        <f t="shared" si="41"/>
        <v>357.95869959725246</v>
      </c>
      <c r="I465" s="4">
        <f t="shared" si="41"/>
        <v>356.50990897018676</v>
      </c>
      <c r="J465" s="4">
        <f t="shared" si="41"/>
        <v>357.1539193530495</v>
      </c>
      <c r="K465" s="4">
        <f t="shared" si="41"/>
        <v>347.33702261932399</v>
      </c>
      <c r="L465" s="4">
        <f t="shared" si="41"/>
        <v>322.27610443790553</v>
      </c>
      <c r="M465" s="4">
        <f t="shared" si="41"/>
        <v>312.64786885848099</v>
      </c>
      <c r="N465" s="4">
        <f t="shared" si="41"/>
        <v>336.39008362471554</v>
      </c>
      <c r="O465">
        <f t="shared" si="40"/>
        <v>336.5882099669023</v>
      </c>
    </row>
    <row r="466" spans="1:15" x14ac:dyDescent="0.25">
      <c r="A466" s="1">
        <v>2013</v>
      </c>
      <c r="B466" s="4">
        <f t="shared" si="41"/>
        <v>314.55960648924651</v>
      </c>
      <c r="C466" s="4">
        <f t="shared" si="41"/>
        <v>316.18163060191324</v>
      </c>
      <c r="D466" s="4">
        <f t="shared" si="41"/>
        <v>321.26029634029749</v>
      </c>
      <c r="E466" s="4">
        <f t="shared" si="41"/>
        <v>328.30150933701543</v>
      </c>
      <c r="F466" s="4">
        <f t="shared" si="41"/>
        <v>345.36225397586082</v>
      </c>
      <c r="G466" s="4">
        <f t="shared" si="41"/>
        <v>360.85366240070357</v>
      </c>
      <c r="H466" s="4">
        <f t="shared" si="41"/>
        <v>360.4200262390338</v>
      </c>
      <c r="I466" s="4">
        <f t="shared" si="41"/>
        <v>358.03063537954552</v>
      </c>
      <c r="J466" s="4">
        <f t="shared" si="41"/>
        <v>358.31225663007854</v>
      </c>
      <c r="K466" s="4">
        <f t="shared" si="41"/>
        <v>336.00014642961611</v>
      </c>
      <c r="L466" s="4">
        <f t="shared" si="41"/>
        <v>319.77293056840074</v>
      </c>
      <c r="M466" s="4">
        <f t="shared" si="41"/>
        <v>314.62123034320473</v>
      </c>
      <c r="N466" s="4">
        <f t="shared" si="41"/>
        <v>335.88497408232934</v>
      </c>
      <c r="O466">
        <f t="shared" si="40"/>
        <v>336.13968206124304</v>
      </c>
    </row>
    <row r="467" spans="1:15" x14ac:dyDescent="0.25">
      <c r="A467" s="1">
        <v>2014</v>
      </c>
      <c r="B467" s="4">
        <f t="shared" ref="B467:N473" si="42">B80*(1000/B252)^(0.2854*(1-0.28*(10^-3)*B381))*EXP(((3.376/B424)-0.00254)*B381*(1+0.81*(10^-3)*B381))</f>
        <v>310.37629608673211</v>
      </c>
      <c r="C467" s="4">
        <f t="shared" si="42"/>
        <v>312.66770838922668</v>
      </c>
      <c r="D467" s="4">
        <f t="shared" si="42"/>
        <v>323.25695595595789</v>
      </c>
      <c r="E467" s="4">
        <f t="shared" si="42"/>
        <v>339.20244065977658</v>
      </c>
      <c r="F467" s="4">
        <f t="shared" si="42"/>
        <v>347.86680498681898</v>
      </c>
      <c r="G467" s="4">
        <f t="shared" si="42"/>
        <v>363.27368199062511</v>
      </c>
      <c r="H467" s="4">
        <f t="shared" si="42"/>
        <v>361.22046162280731</v>
      </c>
      <c r="I467" s="4">
        <f t="shared" si="42"/>
        <v>356.84933943679022</v>
      </c>
      <c r="J467" s="4">
        <f t="shared" si="42"/>
        <v>357.17986558156014</v>
      </c>
      <c r="K467" s="4">
        <f t="shared" si="42"/>
        <v>344.12554785255207</v>
      </c>
      <c r="L467" s="4">
        <f t="shared" si="42"/>
        <v>319.875506407773</v>
      </c>
      <c r="M467" s="4">
        <f t="shared" si="42"/>
        <v>312.49355478499882</v>
      </c>
      <c r="N467" s="4">
        <f t="shared" si="42"/>
        <v>336.14881160151032</v>
      </c>
      <c r="O467">
        <f t="shared" si="40"/>
        <v>337.36568031296827</v>
      </c>
    </row>
    <row r="468" spans="1:15" x14ac:dyDescent="0.25">
      <c r="A468" s="1">
        <v>2015</v>
      </c>
      <c r="B468" s="4">
        <f t="shared" si="42"/>
        <v>307.02949338327886</v>
      </c>
      <c r="C468" s="4">
        <f t="shared" si="42"/>
        <v>315.69216298614384</v>
      </c>
      <c r="D468" s="4">
        <f t="shared" si="42"/>
        <v>320.3801103263263</v>
      </c>
      <c r="E468" s="4">
        <f t="shared" si="42"/>
        <v>318.89103365895795</v>
      </c>
      <c r="F468" s="4">
        <f t="shared" si="42"/>
        <v>337.1175035812355</v>
      </c>
      <c r="G468" s="4">
        <f t="shared" si="42"/>
        <v>361.78334491807942</v>
      </c>
      <c r="H468" s="4">
        <f t="shared" si="42"/>
        <v>363.11027594081185</v>
      </c>
      <c r="I468" s="4">
        <f t="shared" si="42"/>
        <v>358.69205210293001</v>
      </c>
      <c r="J468" s="4">
        <f t="shared" si="42"/>
        <v>359.58504663250608</v>
      </c>
      <c r="K468" s="4">
        <f t="shared" si="42"/>
        <v>344.63785984005386</v>
      </c>
      <c r="L468" s="4">
        <f t="shared" si="42"/>
        <v>320.30713236014134</v>
      </c>
      <c r="M468" s="4">
        <f t="shared" si="42"/>
        <v>308.85547166972668</v>
      </c>
      <c r="N468" s="4">
        <f t="shared" si="42"/>
        <v>333.5106992532215</v>
      </c>
      <c r="O468">
        <f t="shared" si="40"/>
        <v>334.67345728334931</v>
      </c>
    </row>
    <row r="469" spans="1:15" x14ac:dyDescent="0.25">
      <c r="A469" s="1">
        <v>2016</v>
      </c>
      <c r="B469" s="4">
        <f t="shared" si="42"/>
        <v>307.29153774101258</v>
      </c>
      <c r="C469" s="4">
        <f t="shared" si="42"/>
        <v>311.62611911500284</v>
      </c>
      <c r="D469" s="4">
        <f t="shared" si="42"/>
        <v>329.98972552454285</v>
      </c>
      <c r="E469" s="4">
        <f t="shared" si="42"/>
        <v>328.5849323118548</v>
      </c>
      <c r="F469" s="4">
        <f t="shared" si="42"/>
        <v>352.47723456998961</v>
      </c>
      <c r="G469" s="4">
        <f t="shared" si="42"/>
        <v>362.57973480118125</v>
      </c>
      <c r="H469" s="4">
        <f t="shared" si="42"/>
        <v>361.95357301107566</v>
      </c>
      <c r="I469" s="4">
        <f t="shared" si="42"/>
        <v>358.19110762674489</v>
      </c>
      <c r="J469" s="4">
        <f t="shared" si="42"/>
        <v>359.00379335126814</v>
      </c>
      <c r="K469" s="4">
        <f t="shared" si="42"/>
        <v>338.0815905654614</v>
      </c>
      <c r="L469" s="4">
        <f t="shared" si="42"/>
        <v>322.6920640203802</v>
      </c>
      <c r="M469" s="4">
        <f t="shared" si="42"/>
        <v>314.99461513342953</v>
      </c>
      <c r="N469" s="4">
        <f t="shared" si="42"/>
        <v>336.89564711963465</v>
      </c>
      <c r="O469">
        <f t="shared" si="40"/>
        <v>337.28883564766193</v>
      </c>
    </row>
    <row r="470" spans="1:15" x14ac:dyDescent="0.25">
      <c r="A470" s="1">
        <v>2017</v>
      </c>
      <c r="B470" s="4">
        <f t="shared" si="42"/>
        <v>314.48231755100153</v>
      </c>
      <c r="C470" s="4">
        <f t="shared" si="42"/>
        <v>309.81768475893699</v>
      </c>
      <c r="D470" s="4">
        <f t="shared" si="42"/>
        <v>318.07081494794761</v>
      </c>
      <c r="E470" s="4">
        <f t="shared" si="42"/>
        <v>329.16892810466504</v>
      </c>
      <c r="F470" s="4">
        <f t="shared" si="42"/>
        <v>351.91484096984516</v>
      </c>
      <c r="G470" s="4">
        <f t="shared" si="42"/>
        <v>364.5029423122952</v>
      </c>
      <c r="H470" s="4">
        <f t="shared" si="42"/>
        <v>361.54172736587481</v>
      </c>
      <c r="I470" s="4">
        <f t="shared" si="42"/>
        <v>359.47904566970237</v>
      </c>
      <c r="J470" s="4">
        <f t="shared" si="42"/>
        <v>360.23897261059909</v>
      </c>
      <c r="K470" s="4">
        <f t="shared" si="42"/>
        <v>331.07238159085273</v>
      </c>
      <c r="L470" s="4">
        <f t="shared" si="42"/>
        <v>317.92573602695421</v>
      </c>
      <c r="M470" s="4">
        <f t="shared" si="42"/>
        <v>315.8392730624347</v>
      </c>
      <c r="N470" s="4">
        <f t="shared" si="42"/>
        <v>335.10467970783378</v>
      </c>
      <c r="O470">
        <f t="shared" si="40"/>
        <v>336.17122208092576</v>
      </c>
    </row>
    <row r="471" spans="1:15" x14ac:dyDescent="0.25">
      <c r="A471" s="1">
        <v>2018</v>
      </c>
      <c r="B471" s="4">
        <f t="shared" si="42"/>
        <v>306.33114082878996</v>
      </c>
      <c r="C471" s="4">
        <f t="shared" si="42"/>
        <v>318.80758255873855</v>
      </c>
      <c r="D471" s="4">
        <f t="shared" si="42"/>
        <v>317.77945588325417</v>
      </c>
      <c r="E471" s="4">
        <f t="shared" si="42"/>
        <v>327.88030981690235</v>
      </c>
      <c r="F471" s="4">
        <f t="shared" si="42"/>
        <v>359.53741054547527</v>
      </c>
      <c r="G471" s="4">
        <f t="shared" si="42"/>
        <v>362.59531560756017</v>
      </c>
      <c r="H471" s="4">
        <f t="shared" si="42"/>
        <v>360.39953764098777</v>
      </c>
      <c r="I471" s="4">
        <f t="shared" si="42"/>
        <v>358.57246928606088</v>
      </c>
      <c r="J471" s="4">
        <f t="shared" si="42"/>
        <v>358.57501342112118</v>
      </c>
      <c r="K471" s="4">
        <f t="shared" si="42"/>
        <v>348.44523620078706</v>
      </c>
      <c r="L471" s="4">
        <f t="shared" si="42"/>
        <v>320.39857257613158</v>
      </c>
      <c r="M471" s="4">
        <f t="shared" si="42"/>
        <v>314.03191534100091</v>
      </c>
      <c r="N471" s="4">
        <f t="shared" si="42"/>
        <v>337.2720212196806</v>
      </c>
      <c r="O471">
        <f t="shared" si="40"/>
        <v>337.77949664223416</v>
      </c>
    </row>
    <row r="472" spans="1:15" x14ac:dyDescent="0.25">
      <c r="A472" s="1">
        <v>2019</v>
      </c>
      <c r="B472" s="4">
        <f t="shared" si="42"/>
        <v>310.23922768945226</v>
      </c>
      <c r="C472" s="4">
        <f t="shared" si="42"/>
        <v>313.32647523586462</v>
      </c>
      <c r="D472" s="4">
        <f t="shared" si="42"/>
        <v>322.20300971513217</v>
      </c>
      <c r="E472" s="4">
        <f t="shared" si="42"/>
        <v>328.46024628422873</v>
      </c>
      <c r="F472" s="4">
        <f t="shared" si="42"/>
        <v>352.86570448450368</v>
      </c>
      <c r="G472" s="4">
        <f t="shared" si="42"/>
        <v>365.23398608661046</v>
      </c>
      <c r="H472" s="4">
        <f t="shared" si="42"/>
        <v>361.87561424561414</v>
      </c>
      <c r="I472" s="4">
        <f t="shared" si="42"/>
        <v>358.08005469053433</v>
      </c>
      <c r="J472" s="4">
        <f t="shared" si="42"/>
        <v>357.18012703720143</v>
      </c>
      <c r="K472" s="4">
        <f t="shared" si="42"/>
        <v>353.78196137552595</v>
      </c>
      <c r="L472" s="4">
        <f t="shared" si="42"/>
        <v>327.76921190996677</v>
      </c>
      <c r="M472" s="4">
        <f t="shared" si="42"/>
        <v>311.64115431206335</v>
      </c>
      <c r="N472" s="4">
        <f t="shared" si="42"/>
        <v>338.2767943676908</v>
      </c>
      <c r="O472">
        <f t="shared" si="40"/>
        <v>338.55473108889151</v>
      </c>
    </row>
    <row r="473" spans="1:15" x14ac:dyDescent="0.25">
      <c r="A473" s="1">
        <v>2020</v>
      </c>
      <c r="B473" s="4">
        <f t="shared" si="42"/>
        <v>310.13794542013005</v>
      </c>
      <c r="C473" s="4">
        <f t="shared" si="42"/>
        <v>312.39587175213069</v>
      </c>
      <c r="D473" s="4">
        <f t="shared" si="42"/>
        <v>323.42238777143416</v>
      </c>
      <c r="E473" s="4">
        <f t="shared" si="42"/>
        <v>330.07135245073226</v>
      </c>
      <c r="F473" s="4">
        <f t="shared" si="42"/>
        <v>349.34523742805584</v>
      </c>
      <c r="G473" s="4">
        <f t="shared" si="42"/>
        <v>362.32162595493128</v>
      </c>
      <c r="H473" s="4">
        <f t="shared" si="42"/>
        <v>363.09247350783289</v>
      </c>
      <c r="I473" s="4">
        <f t="shared" si="42"/>
        <v>358.21328259349832</v>
      </c>
      <c r="J473" s="4">
        <f t="shared" si="42"/>
        <v>357.75272736026085</v>
      </c>
      <c r="K473" s="4">
        <f t="shared" si="42"/>
        <v>341.24276863137953</v>
      </c>
      <c r="L473" s="4">
        <f t="shared" si="42"/>
        <v>323.13863977949291</v>
      </c>
      <c r="M473" s="4">
        <f t="shared" si="42"/>
        <v>318.35514330952333</v>
      </c>
      <c r="N473" s="4">
        <f t="shared" si="42"/>
        <v>337.88944626744944</v>
      </c>
      <c r="O473">
        <f>AVERAGE(B473:M473)</f>
        <v>337.4574546632835</v>
      </c>
    </row>
    <row r="475" spans="1:15" ht="19.5" thickBot="1" x14ac:dyDescent="0.35">
      <c r="B475" s="8" t="s">
        <v>47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5" x14ac:dyDescent="0.25">
      <c r="A476" s="1"/>
      <c r="B476" s="2" t="s">
        <v>35</v>
      </c>
      <c r="C476" s="2" t="s">
        <v>14</v>
      </c>
      <c r="D476" s="2" t="s">
        <v>15</v>
      </c>
      <c r="E476" s="2" t="s">
        <v>16</v>
      </c>
      <c r="F476" s="2" t="s">
        <v>17</v>
      </c>
      <c r="G476" s="2" t="s">
        <v>18</v>
      </c>
      <c r="H476" s="2" t="s">
        <v>19</v>
      </c>
      <c r="I476" s="2" t="s">
        <v>20</v>
      </c>
      <c r="J476" s="2" t="s">
        <v>21</v>
      </c>
      <c r="K476" s="2" t="s">
        <v>22</v>
      </c>
      <c r="L476" s="2" t="s">
        <v>23</v>
      </c>
      <c r="M476" s="2" t="s">
        <v>24</v>
      </c>
      <c r="N476" s="3" t="s">
        <v>36</v>
      </c>
    </row>
    <row r="477" spans="1:15" x14ac:dyDescent="0.25">
      <c r="A477" s="1">
        <v>1981</v>
      </c>
      <c r="B477" s="4">
        <f>B47*(1000/B219)^(0.2854*(1-0.28*(10^-3)*B348))</f>
        <v>297.73426393819761</v>
      </c>
      <c r="C477" s="4">
        <f t="shared" ref="C477:N477" si="43">C47*(1000/C219)^(0.2854*(1-0.28*(10^-3)*C348))</f>
        <v>302.19327716178282</v>
      </c>
      <c r="D477" s="4">
        <f t="shared" si="43"/>
        <v>307.89358255080111</v>
      </c>
      <c r="E477" s="4">
        <f t="shared" si="43"/>
        <v>311.54144178942283</v>
      </c>
      <c r="F477" s="4">
        <f t="shared" si="43"/>
        <v>313.08107739510081</v>
      </c>
      <c r="G477" s="4">
        <f t="shared" si="43"/>
        <v>311.56367413381946</v>
      </c>
      <c r="H477" s="4">
        <f t="shared" si="43"/>
        <v>306.53427266084179</v>
      </c>
      <c r="I477" s="4">
        <f t="shared" si="43"/>
        <v>306.68977877738001</v>
      </c>
      <c r="J477" s="4">
        <f t="shared" si="43"/>
        <v>307.11766497912674</v>
      </c>
      <c r="K477" s="4">
        <f t="shared" si="43"/>
        <v>307.77739769337251</v>
      </c>
      <c r="L477" s="4">
        <f t="shared" si="43"/>
        <v>302.03285201972784</v>
      </c>
      <c r="M477" s="4">
        <f t="shared" si="43"/>
        <v>300.64524160926976</v>
      </c>
      <c r="N477" s="4">
        <f t="shared" si="43"/>
        <v>306.24281348170257</v>
      </c>
      <c r="O477">
        <f>AVERAGE(B477:M477)</f>
        <v>306.23371039240362</v>
      </c>
    </row>
    <row r="478" spans="1:15" x14ac:dyDescent="0.25">
      <c r="A478" s="1">
        <v>1982</v>
      </c>
      <c r="B478" s="4">
        <f t="shared" ref="B478:N493" si="44">B48*(1000/B220)^(0.2854*(1-0.28*(10^-3)*B349))</f>
        <v>302.05431979119203</v>
      </c>
      <c r="C478" s="4">
        <f t="shared" si="44"/>
        <v>302.20203944808969</v>
      </c>
      <c r="D478" s="4">
        <f t="shared" si="44"/>
        <v>307.69007850072813</v>
      </c>
      <c r="E478" s="4">
        <f t="shared" si="44"/>
        <v>311.66437924388748</v>
      </c>
      <c r="F478" s="4">
        <f t="shared" si="44"/>
        <v>313.36558811343957</v>
      </c>
      <c r="G478" s="4">
        <f t="shared" si="44"/>
        <v>311.16025016211779</v>
      </c>
      <c r="H478" s="4">
        <f t="shared" si="44"/>
        <v>308.97517523049481</v>
      </c>
      <c r="I478" s="4">
        <f t="shared" si="44"/>
        <v>303.16770466957217</v>
      </c>
      <c r="J478" s="4">
        <f t="shared" si="44"/>
        <v>304.40604446684762</v>
      </c>
      <c r="K478" s="4">
        <f t="shared" si="44"/>
        <v>304.95212109917134</v>
      </c>
      <c r="L478" s="4">
        <f t="shared" si="44"/>
        <v>300.17284205489358</v>
      </c>
      <c r="M478" s="4">
        <f t="shared" si="44"/>
        <v>299.58109681854302</v>
      </c>
      <c r="N478" s="4">
        <f t="shared" si="44"/>
        <v>305.80960862677193</v>
      </c>
      <c r="O478">
        <f t="shared" ref="O478:O515" si="45">AVERAGE(B478:M478)</f>
        <v>305.78263663324805</v>
      </c>
    </row>
    <row r="479" spans="1:15" x14ac:dyDescent="0.25">
      <c r="A479" s="1">
        <v>1983</v>
      </c>
      <c r="B479" s="4">
        <f t="shared" si="44"/>
        <v>294.68618082697202</v>
      </c>
      <c r="C479" s="4">
        <f t="shared" si="44"/>
        <v>302.63452240747341</v>
      </c>
      <c r="D479" s="4">
        <f t="shared" si="44"/>
        <v>304.55563636152391</v>
      </c>
      <c r="E479" s="4">
        <f t="shared" si="44"/>
        <v>309.64982331347909</v>
      </c>
      <c r="F479" s="4">
        <f t="shared" si="44"/>
        <v>314.10171236234214</v>
      </c>
      <c r="G479" s="4">
        <f t="shared" si="44"/>
        <v>311.07990642671189</v>
      </c>
      <c r="H479" s="4">
        <f t="shared" si="44"/>
        <v>308.24705484320617</v>
      </c>
      <c r="I479" s="4">
        <f t="shared" si="44"/>
        <v>305.96556693900425</v>
      </c>
      <c r="J479" s="4">
        <f t="shared" si="44"/>
        <v>307.03745446164299</v>
      </c>
      <c r="K479" s="4">
        <f t="shared" si="44"/>
        <v>305.33569823234404</v>
      </c>
      <c r="L479" s="4">
        <f t="shared" si="44"/>
        <v>302.99010249235204</v>
      </c>
      <c r="M479" s="4">
        <f t="shared" si="44"/>
        <v>301.58908462913195</v>
      </c>
      <c r="N479" s="4">
        <f t="shared" si="44"/>
        <v>305.64752578189615</v>
      </c>
      <c r="O479">
        <f t="shared" si="45"/>
        <v>305.65606194134858</v>
      </c>
    </row>
    <row r="480" spans="1:15" x14ac:dyDescent="0.25">
      <c r="A480" s="1">
        <v>1984</v>
      </c>
      <c r="B480" s="4">
        <f t="shared" si="44"/>
        <v>298.12393701097938</v>
      </c>
      <c r="C480" s="4">
        <f t="shared" si="44"/>
        <v>302.08782421835889</v>
      </c>
      <c r="D480" s="4">
        <f t="shared" si="44"/>
        <v>308.52656174856361</v>
      </c>
      <c r="E480" s="4">
        <f t="shared" si="44"/>
        <v>311.88315558005047</v>
      </c>
      <c r="F480" s="4">
        <f t="shared" si="44"/>
        <v>313.73371569595787</v>
      </c>
      <c r="G480" s="4">
        <f t="shared" si="44"/>
        <v>312.92721052302022</v>
      </c>
      <c r="H480" s="4">
        <f t="shared" si="44"/>
        <v>309.13719033346678</v>
      </c>
      <c r="I480" s="4">
        <f t="shared" si="44"/>
        <v>308.3490231378417</v>
      </c>
      <c r="J480" s="4">
        <f t="shared" si="44"/>
        <v>308.72951547572012</v>
      </c>
      <c r="K480" s="4">
        <f t="shared" si="44"/>
        <v>307.44197733589203</v>
      </c>
      <c r="L480" s="4">
        <f t="shared" si="44"/>
        <v>303.58420254451153</v>
      </c>
      <c r="M480" s="4">
        <f t="shared" si="44"/>
        <v>299.81840968153529</v>
      </c>
      <c r="N480" s="4">
        <f t="shared" si="44"/>
        <v>307.0294864603614</v>
      </c>
      <c r="O480">
        <f t="shared" si="45"/>
        <v>307.02856027382484</v>
      </c>
    </row>
    <row r="481" spans="1:15" x14ac:dyDescent="0.25">
      <c r="A481" s="1">
        <v>1985</v>
      </c>
      <c r="B481" s="4">
        <f t="shared" si="44"/>
        <v>302.23081535813651</v>
      </c>
      <c r="C481" s="4">
        <f t="shared" si="44"/>
        <v>299.57991363556442</v>
      </c>
      <c r="D481" s="4">
        <f t="shared" si="44"/>
        <v>308.25669747213533</v>
      </c>
      <c r="E481" s="4">
        <f t="shared" si="44"/>
        <v>309.19203328776513</v>
      </c>
      <c r="F481" s="4">
        <f t="shared" si="44"/>
        <v>313.97803694341218</v>
      </c>
      <c r="G481" s="4">
        <f t="shared" si="44"/>
        <v>310.62374594827503</v>
      </c>
      <c r="H481" s="4">
        <f t="shared" si="44"/>
        <v>305.38880359570067</v>
      </c>
      <c r="I481" s="4">
        <f t="shared" si="44"/>
        <v>305.56838769795053</v>
      </c>
      <c r="J481" s="4">
        <f t="shared" si="44"/>
        <v>306.48776018191097</v>
      </c>
      <c r="K481" s="4">
        <f t="shared" si="44"/>
        <v>305.83227201107667</v>
      </c>
      <c r="L481" s="4">
        <f t="shared" si="44"/>
        <v>303.73626563928229</v>
      </c>
      <c r="M481" s="4">
        <f t="shared" si="44"/>
        <v>299.95805280848305</v>
      </c>
      <c r="N481" s="4">
        <f t="shared" si="44"/>
        <v>305.93766895159416</v>
      </c>
      <c r="O481">
        <f t="shared" si="45"/>
        <v>305.90273204830777</v>
      </c>
    </row>
    <row r="482" spans="1:15" x14ac:dyDescent="0.25">
      <c r="A482" s="1">
        <v>1986</v>
      </c>
      <c r="B482" s="4">
        <f t="shared" si="44"/>
        <v>299.43316096475792</v>
      </c>
      <c r="C482" s="4">
        <f t="shared" si="44"/>
        <v>304.52824151552255</v>
      </c>
      <c r="D482" s="4">
        <f t="shared" si="44"/>
        <v>308.09581493821599</v>
      </c>
      <c r="E482" s="4">
        <f t="shared" si="44"/>
        <v>311.6012994089445</v>
      </c>
      <c r="F482" s="4">
        <f t="shared" si="44"/>
        <v>311.94666025188781</v>
      </c>
      <c r="G482" s="4">
        <f t="shared" si="44"/>
        <v>311.42502965595145</v>
      </c>
      <c r="H482" s="4">
        <f t="shared" si="44"/>
        <v>307.88936759320211</v>
      </c>
      <c r="I482" s="4">
        <f t="shared" si="44"/>
        <v>306.96880986931865</v>
      </c>
      <c r="J482" s="4">
        <f t="shared" si="44"/>
        <v>306.52153086539499</v>
      </c>
      <c r="K482" s="4">
        <f t="shared" si="44"/>
        <v>306.10054322073336</v>
      </c>
      <c r="L482" s="4">
        <f t="shared" si="44"/>
        <v>303.42835569151066</v>
      </c>
      <c r="M482" s="4">
        <f t="shared" si="44"/>
        <v>297.88027257474403</v>
      </c>
      <c r="N482" s="4">
        <f t="shared" si="44"/>
        <v>306.3136132533628</v>
      </c>
      <c r="O482">
        <f t="shared" si="45"/>
        <v>306.31825721251533</v>
      </c>
    </row>
    <row r="483" spans="1:15" x14ac:dyDescent="0.25">
      <c r="A483" s="1">
        <v>1987</v>
      </c>
      <c r="B483" s="4">
        <f t="shared" si="44"/>
        <v>299.63776247103641</v>
      </c>
      <c r="C483" s="4">
        <f t="shared" si="44"/>
        <v>303.53178851353329</v>
      </c>
      <c r="D483" s="4">
        <f t="shared" si="44"/>
        <v>307.20588681050759</v>
      </c>
      <c r="E483" s="4">
        <f t="shared" si="44"/>
        <v>309.06763856092829</v>
      </c>
      <c r="F483" s="4">
        <f t="shared" si="44"/>
        <v>312.95041178321031</v>
      </c>
      <c r="G483" s="4">
        <f t="shared" si="44"/>
        <v>309.94429731957683</v>
      </c>
      <c r="H483" s="4">
        <f t="shared" si="44"/>
        <v>307.84165259391159</v>
      </c>
      <c r="I483" s="4">
        <f t="shared" si="44"/>
        <v>304.58705635859701</v>
      </c>
      <c r="J483" s="4">
        <f t="shared" si="44"/>
        <v>307.84795454354605</v>
      </c>
      <c r="K483" s="4">
        <f t="shared" si="44"/>
        <v>306.88645583879588</v>
      </c>
      <c r="L483" s="4">
        <f t="shared" si="44"/>
        <v>303.8123875798625</v>
      </c>
      <c r="M483" s="4">
        <f t="shared" si="44"/>
        <v>300.69807145199985</v>
      </c>
      <c r="N483" s="4">
        <f t="shared" si="44"/>
        <v>306.17505474962798</v>
      </c>
      <c r="O483">
        <f t="shared" si="45"/>
        <v>306.16761365212545</v>
      </c>
    </row>
    <row r="484" spans="1:15" x14ac:dyDescent="0.25">
      <c r="A484" s="1">
        <v>1988</v>
      </c>
      <c r="B484" s="4">
        <f t="shared" si="44"/>
        <v>300.29948723692701</v>
      </c>
      <c r="C484" s="4">
        <f t="shared" si="44"/>
        <v>302.81621379448461</v>
      </c>
      <c r="D484" s="4">
        <f t="shared" si="44"/>
        <v>307.50600332149355</v>
      </c>
      <c r="E484" s="4">
        <f t="shared" si="44"/>
        <v>312.30672325277101</v>
      </c>
      <c r="F484" s="4">
        <f t="shared" si="44"/>
        <v>312.49255447352436</v>
      </c>
      <c r="G484" s="4">
        <f t="shared" si="44"/>
        <v>311.24593878841893</v>
      </c>
      <c r="H484" s="4">
        <f t="shared" si="44"/>
        <v>306.12615986971616</v>
      </c>
      <c r="I484" s="4">
        <f t="shared" si="44"/>
        <v>302.66184253965491</v>
      </c>
      <c r="J484" s="4">
        <f t="shared" si="44"/>
        <v>303.89881703791769</v>
      </c>
      <c r="K484" s="4">
        <f t="shared" si="44"/>
        <v>302.70189833598766</v>
      </c>
      <c r="L484" s="4">
        <f t="shared" si="44"/>
        <v>302.32028851427691</v>
      </c>
      <c r="M484" s="4">
        <f t="shared" si="44"/>
        <v>300.36744558143977</v>
      </c>
      <c r="N484" s="4">
        <f t="shared" si="44"/>
        <v>305.38467224369822</v>
      </c>
      <c r="O484">
        <f t="shared" si="45"/>
        <v>305.39528106221775</v>
      </c>
    </row>
    <row r="485" spans="1:15" x14ac:dyDescent="0.25">
      <c r="A485" s="1">
        <v>1989</v>
      </c>
      <c r="B485" s="4">
        <f t="shared" si="44"/>
        <v>295.29134799298072</v>
      </c>
      <c r="C485" s="4">
        <f t="shared" si="44"/>
        <v>298.61036614604791</v>
      </c>
      <c r="D485" s="4">
        <f t="shared" si="44"/>
        <v>305.24602412538036</v>
      </c>
      <c r="E485" s="4">
        <f t="shared" si="44"/>
        <v>311.44203698986098</v>
      </c>
      <c r="F485" s="4">
        <f t="shared" si="44"/>
        <v>312.61696983765</v>
      </c>
      <c r="G485" s="4">
        <f t="shared" si="44"/>
        <v>311.37129291370866</v>
      </c>
      <c r="H485" s="4">
        <f t="shared" si="44"/>
        <v>306.93752245784583</v>
      </c>
      <c r="I485" s="4">
        <f t="shared" si="44"/>
        <v>305.80752546865727</v>
      </c>
      <c r="J485" s="4">
        <f t="shared" si="44"/>
        <v>306.94037245570945</v>
      </c>
      <c r="K485" s="4">
        <f t="shared" si="44"/>
        <v>306.09336660280104</v>
      </c>
      <c r="L485" s="4">
        <f t="shared" si="44"/>
        <v>303.42650173106813</v>
      </c>
      <c r="M485" s="4">
        <f t="shared" si="44"/>
        <v>300.0102936429393</v>
      </c>
      <c r="N485" s="4">
        <f t="shared" si="44"/>
        <v>305.34177298299556</v>
      </c>
      <c r="O485">
        <f t="shared" si="45"/>
        <v>305.3161350303875</v>
      </c>
    </row>
    <row r="486" spans="1:15" x14ac:dyDescent="0.25">
      <c r="A486" s="1">
        <v>1990</v>
      </c>
      <c r="B486" s="4">
        <f t="shared" si="44"/>
        <v>301.54386461343478</v>
      </c>
      <c r="C486" s="4">
        <f t="shared" si="44"/>
        <v>300.84809334384579</v>
      </c>
      <c r="D486" s="4">
        <f t="shared" si="44"/>
        <v>304.5990155554415</v>
      </c>
      <c r="E486" s="4">
        <f t="shared" si="44"/>
        <v>312.98965407994353</v>
      </c>
      <c r="F486" s="4">
        <f t="shared" si="44"/>
        <v>313.46413002951181</v>
      </c>
      <c r="G486" s="4">
        <f t="shared" si="44"/>
        <v>312.6092724696278</v>
      </c>
      <c r="H486" s="4">
        <f t="shared" si="44"/>
        <v>307.20567560181246</v>
      </c>
      <c r="I486" s="4">
        <f t="shared" si="44"/>
        <v>306.33918521438011</v>
      </c>
      <c r="J486" s="4">
        <f t="shared" si="44"/>
        <v>307.94742245535866</v>
      </c>
      <c r="K486" s="4">
        <f t="shared" si="44"/>
        <v>307.20648475893279</v>
      </c>
      <c r="L486" s="4">
        <f t="shared" si="44"/>
        <v>306.06582471729092</v>
      </c>
      <c r="M486" s="4">
        <f t="shared" si="44"/>
        <v>303.84091628039982</v>
      </c>
      <c r="N486" s="4">
        <f t="shared" si="44"/>
        <v>307.07620719525698</v>
      </c>
      <c r="O486">
        <f t="shared" si="45"/>
        <v>307.05496159333165</v>
      </c>
    </row>
    <row r="487" spans="1:15" x14ac:dyDescent="0.25">
      <c r="A487" s="1">
        <v>1991</v>
      </c>
      <c r="B487" s="4">
        <f t="shared" si="44"/>
        <v>300.91692646674335</v>
      </c>
      <c r="C487" s="4">
        <f t="shared" si="44"/>
        <v>305.33129383093808</v>
      </c>
      <c r="D487" s="4">
        <f t="shared" si="44"/>
        <v>308.48947176109664</v>
      </c>
      <c r="E487" s="4">
        <f t="shared" si="44"/>
        <v>312.59055904698903</v>
      </c>
      <c r="F487" s="4">
        <f t="shared" si="44"/>
        <v>313.14095137586537</v>
      </c>
      <c r="G487" s="4">
        <f t="shared" si="44"/>
        <v>312.56378840182629</v>
      </c>
      <c r="H487" s="4">
        <f t="shared" si="44"/>
        <v>307.179969114036</v>
      </c>
      <c r="I487" s="4">
        <f t="shared" si="44"/>
        <v>304.44691833752256</v>
      </c>
      <c r="J487" s="4">
        <f t="shared" si="44"/>
        <v>307.31990764351394</v>
      </c>
      <c r="K487" s="4">
        <f t="shared" si="44"/>
        <v>306.6906688094283</v>
      </c>
      <c r="L487" s="4">
        <f t="shared" si="44"/>
        <v>303.49934819882907</v>
      </c>
      <c r="M487" s="4">
        <f t="shared" si="44"/>
        <v>298.68072272064569</v>
      </c>
      <c r="N487" s="4">
        <f t="shared" si="44"/>
        <v>306.71568023168567</v>
      </c>
      <c r="O487">
        <f t="shared" si="45"/>
        <v>306.73754380895281</v>
      </c>
    </row>
    <row r="488" spans="1:15" x14ac:dyDescent="0.25">
      <c r="A488" s="1">
        <v>1992</v>
      </c>
      <c r="B488" s="4">
        <f t="shared" si="44"/>
        <v>298.08304635669231</v>
      </c>
      <c r="C488" s="4">
        <f t="shared" si="44"/>
        <v>299.58846389578969</v>
      </c>
      <c r="D488" s="4">
        <f t="shared" si="44"/>
        <v>307.38426571170527</v>
      </c>
      <c r="E488" s="4">
        <f t="shared" si="44"/>
        <v>310.90599430223631</v>
      </c>
      <c r="F488" s="4">
        <f t="shared" si="44"/>
        <v>314.26458612189555</v>
      </c>
      <c r="G488" s="4">
        <f t="shared" si="44"/>
        <v>312.27416102277772</v>
      </c>
      <c r="H488" s="4">
        <f t="shared" si="44"/>
        <v>307.48446249360092</v>
      </c>
      <c r="I488" s="4">
        <f t="shared" si="44"/>
        <v>305.12524056211424</v>
      </c>
      <c r="J488" s="4">
        <f t="shared" si="44"/>
        <v>305.67525708523385</v>
      </c>
      <c r="K488" s="4">
        <f t="shared" si="44"/>
        <v>307.13385726937128</v>
      </c>
      <c r="L488" s="4">
        <f t="shared" si="44"/>
        <v>302.56804759712475</v>
      </c>
      <c r="M488" s="4">
        <f t="shared" si="44"/>
        <v>299.1137703805673</v>
      </c>
      <c r="N488" s="4">
        <f t="shared" si="44"/>
        <v>305.81347387305709</v>
      </c>
      <c r="O488">
        <f t="shared" si="45"/>
        <v>305.80009606659246</v>
      </c>
    </row>
    <row r="489" spans="1:15" x14ac:dyDescent="0.25">
      <c r="A489" s="1">
        <v>1993</v>
      </c>
      <c r="B489" s="4">
        <f t="shared" si="44"/>
        <v>297.09040970826237</v>
      </c>
      <c r="C489" s="4">
        <f t="shared" si="44"/>
        <v>301.56841193464481</v>
      </c>
      <c r="D489" s="4">
        <f t="shared" si="44"/>
        <v>307.62630751608435</v>
      </c>
      <c r="E489" s="4">
        <f t="shared" si="44"/>
        <v>312.1875630400225</v>
      </c>
      <c r="F489" s="4">
        <f t="shared" si="44"/>
        <v>314.0091815479023</v>
      </c>
      <c r="G489" s="4">
        <f t="shared" si="44"/>
        <v>311.97881951746433</v>
      </c>
      <c r="H489" s="4">
        <f t="shared" si="44"/>
        <v>309.24617877748886</v>
      </c>
      <c r="I489" s="4">
        <f t="shared" si="44"/>
        <v>305.4435700286005</v>
      </c>
      <c r="J489" s="4">
        <f t="shared" si="44"/>
        <v>306.20860665485424</v>
      </c>
      <c r="K489" s="4">
        <f t="shared" si="44"/>
        <v>307.45411974677444</v>
      </c>
      <c r="L489" s="4">
        <f t="shared" si="44"/>
        <v>305.3366907016246</v>
      </c>
      <c r="M489" s="4">
        <f t="shared" si="44"/>
        <v>300.92482568562269</v>
      </c>
      <c r="N489" s="4">
        <f t="shared" si="44"/>
        <v>306.60409127157124</v>
      </c>
      <c r="O489">
        <f t="shared" si="45"/>
        <v>306.58955707161209</v>
      </c>
    </row>
    <row r="490" spans="1:15" x14ac:dyDescent="0.25">
      <c r="A490" s="1">
        <v>1994</v>
      </c>
      <c r="B490" s="4">
        <f t="shared" si="44"/>
        <v>300.64711775415702</v>
      </c>
      <c r="C490" s="4">
        <f t="shared" si="44"/>
        <v>301.84893852320334</v>
      </c>
      <c r="D490" s="4">
        <f t="shared" si="44"/>
        <v>307.44014081396386</v>
      </c>
      <c r="E490" s="4">
        <f t="shared" si="44"/>
        <v>312.03491440404855</v>
      </c>
      <c r="F490" s="4">
        <f t="shared" si="44"/>
        <v>312.82198545381362</v>
      </c>
      <c r="G490" s="4">
        <f t="shared" si="44"/>
        <v>310.8572223954572</v>
      </c>
      <c r="H490" s="4">
        <f t="shared" si="44"/>
        <v>305.78645148434191</v>
      </c>
      <c r="I490" s="4">
        <f t="shared" si="44"/>
        <v>301.85932769108092</v>
      </c>
      <c r="J490" s="4">
        <f t="shared" si="44"/>
        <v>302.66696789837141</v>
      </c>
      <c r="K490" s="4">
        <f t="shared" si="44"/>
        <v>305.23778627460877</v>
      </c>
      <c r="L490" s="4">
        <f t="shared" si="44"/>
        <v>300.4727038257343</v>
      </c>
      <c r="M490" s="4">
        <f t="shared" si="44"/>
        <v>297.0281787655187</v>
      </c>
      <c r="N490" s="4">
        <f t="shared" si="44"/>
        <v>304.89584241064716</v>
      </c>
      <c r="O490">
        <f t="shared" si="45"/>
        <v>304.89181127369164</v>
      </c>
    </row>
    <row r="491" spans="1:15" x14ac:dyDescent="0.25">
      <c r="A491" s="1">
        <v>1995</v>
      </c>
      <c r="B491" s="4">
        <f t="shared" si="44"/>
        <v>298.1059075565812</v>
      </c>
      <c r="C491" s="4">
        <f t="shared" si="44"/>
        <v>300.43425518941496</v>
      </c>
      <c r="D491" s="4">
        <f t="shared" si="44"/>
        <v>308.25760930321678</v>
      </c>
      <c r="E491" s="4">
        <f t="shared" si="44"/>
        <v>311.93041333286709</v>
      </c>
      <c r="F491" s="4">
        <f t="shared" si="44"/>
        <v>313.17060581872283</v>
      </c>
      <c r="G491" s="4">
        <f t="shared" si="44"/>
        <v>311.61824008490731</v>
      </c>
      <c r="H491" s="4">
        <f t="shared" si="44"/>
        <v>306.78565311666915</v>
      </c>
      <c r="I491" s="4">
        <f t="shared" si="44"/>
        <v>303.46447573316669</v>
      </c>
      <c r="J491" s="4">
        <f t="shared" si="44"/>
        <v>304.86595546549819</v>
      </c>
      <c r="K491" s="4">
        <f t="shared" si="44"/>
        <v>306.07346940933309</v>
      </c>
      <c r="L491" s="4">
        <f t="shared" si="44"/>
        <v>302.10022282841896</v>
      </c>
      <c r="M491" s="4">
        <f t="shared" si="44"/>
        <v>300.65375084133291</v>
      </c>
      <c r="N491" s="4">
        <f t="shared" si="44"/>
        <v>305.6383776801394</v>
      </c>
      <c r="O491">
        <f t="shared" si="45"/>
        <v>305.6217132233441</v>
      </c>
    </row>
    <row r="492" spans="1:15" x14ac:dyDescent="0.25">
      <c r="A492" s="1">
        <v>1996</v>
      </c>
      <c r="B492" s="4">
        <f t="shared" si="44"/>
        <v>300.99924569381545</v>
      </c>
      <c r="C492" s="4">
        <f t="shared" si="44"/>
        <v>303.99063549922749</v>
      </c>
      <c r="D492" s="4">
        <f t="shared" si="44"/>
        <v>308.62317744976372</v>
      </c>
      <c r="E492" s="4">
        <f t="shared" si="44"/>
        <v>311.87710784104047</v>
      </c>
      <c r="F492" s="4">
        <f t="shared" si="44"/>
        <v>314.86838572783887</v>
      </c>
      <c r="G492" s="4">
        <f t="shared" si="44"/>
        <v>311.1377399991336</v>
      </c>
      <c r="H492" s="4">
        <f t="shared" si="44"/>
        <v>308.71393551261446</v>
      </c>
      <c r="I492" s="4">
        <f t="shared" si="44"/>
        <v>305.42879903689334</v>
      </c>
      <c r="J492" s="4">
        <f t="shared" si="44"/>
        <v>305.84202025228893</v>
      </c>
      <c r="K492" s="4">
        <f t="shared" si="44"/>
        <v>306.33006078797177</v>
      </c>
      <c r="L492" s="4">
        <f t="shared" si="44"/>
        <v>301.38236177836353</v>
      </c>
      <c r="M492" s="4">
        <f t="shared" si="44"/>
        <v>300.36062090494136</v>
      </c>
      <c r="N492" s="4">
        <f t="shared" si="44"/>
        <v>306.6284633814293</v>
      </c>
      <c r="O492">
        <f t="shared" si="45"/>
        <v>306.62950754032443</v>
      </c>
    </row>
    <row r="493" spans="1:15" x14ac:dyDescent="0.25">
      <c r="A493" s="1">
        <v>1997</v>
      </c>
      <c r="B493" s="4">
        <f t="shared" si="44"/>
        <v>300.2614899353232</v>
      </c>
      <c r="C493" s="4">
        <f t="shared" si="44"/>
        <v>299.06291134353449</v>
      </c>
      <c r="D493" s="4">
        <f t="shared" si="44"/>
        <v>306.69950254531733</v>
      </c>
      <c r="E493" s="4">
        <f t="shared" si="44"/>
        <v>310.84088374017762</v>
      </c>
      <c r="F493" s="4">
        <f t="shared" si="44"/>
        <v>310.8804005993519</v>
      </c>
      <c r="G493" s="4">
        <f t="shared" si="44"/>
        <v>309.89153246372831</v>
      </c>
      <c r="H493" s="4">
        <f t="shared" si="44"/>
        <v>306.82631300082295</v>
      </c>
      <c r="I493" s="4">
        <f t="shared" si="44"/>
        <v>306.41403613718074</v>
      </c>
      <c r="J493" s="4">
        <f t="shared" si="44"/>
        <v>307.80957393806176</v>
      </c>
      <c r="K493" s="4">
        <f t="shared" si="44"/>
        <v>309.26773318733564</v>
      </c>
      <c r="L493" s="4">
        <f t="shared" si="44"/>
        <v>304.94673624768353</v>
      </c>
      <c r="M493" s="4">
        <f t="shared" si="44"/>
        <v>300.11971852557446</v>
      </c>
      <c r="N493" s="4">
        <f t="shared" si="44"/>
        <v>306.11502196584689</v>
      </c>
      <c r="O493">
        <f t="shared" si="45"/>
        <v>306.08506930534099</v>
      </c>
    </row>
    <row r="494" spans="1:15" x14ac:dyDescent="0.25">
      <c r="A494" s="1">
        <v>1998</v>
      </c>
      <c r="B494" s="4">
        <f t="shared" ref="B494:N509" si="46">B64*(1000/B236)^(0.2854*(1-0.28*(10^-3)*B365))</f>
        <v>299.03029510736053</v>
      </c>
      <c r="C494" s="4">
        <f t="shared" si="46"/>
        <v>303.49668522778779</v>
      </c>
      <c r="D494" s="4">
        <f t="shared" si="46"/>
        <v>305.2970074857945</v>
      </c>
      <c r="E494" s="4">
        <f t="shared" si="46"/>
        <v>313.17573073180847</v>
      </c>
      <c r="F494" s="4">
        <f t="shared" si="46"/>
        <v>315.16278364900967</v>
      </c>
      <c r="G494" s="4">
        <f t="shared" si="46"/>
        <v>312.90418432191393</v>
      </c>
      <c r="H494" s="4">
        <f t="shared" si="46"/>
        <v>309.74170938983195</v>
      </c>
      <c r="I494" s="4">
        <f t="shared" si="46"/>
        <v>306.6268076728681</v>
      </c>
      <c r="J494" s="4">
        <f t="shared" si="46"/>
        <v>304.84230134597783</v>
      </c>
      <c r="K494" s="4">
        <f t="shared" si="46"/>
        <v>307.37639410859327</v>
      </c>
      <c r="L494" s="4">
        <f t="shared" si="46"/>
        <v>304.54601669326416</v>
      </c>
      <c r="M494" s="4">
        <f t="shared" si="46"/>
        <v>300.82061750467199</v>
      </c>
      <c r="N494" s="4">
        <f t="shared" si="46"/>
        <v>306.92714334734274</v>
      </c>
      <c r="O494">
        <f t="shared" si="45"/>
        <v>306.91837776990684</v>
      </c>
    </row>
    <row r="495" spans="1:15" x14ac:dyDescent="0.25">
      <c r="A495" s="1">
        <v>1999</v>
      </c>
      <c r="B495" s="4">
        <f t="shared" si="46"/>
        <v>300.36150416055318</v>
      </c>
      <c r="C495" s="4">
        <f t="shared" si="46"/>
        <v>305.47051213722756</v>
      </c>
      <c r="D495" s="4">
        <f t="shared" si="46"/>
        <v>309.24914090685348</v>
      </c>
      <c r="E495" s="4">
        <f t="shared" si="46"/>
        <v>311.42362202251229</v>
      </c>
      <c r="F495" s="4">
        <f t="shared" si="46"/>
        <v>312.89344607773785</v>
      </c>
      <c r="G495" s="4">
        <f t="shared" si="46"/>
        <v>313.06735142059995</v>
      </c>
      <c r="H495" s="4">
        <f t="shared" si="46"/>
        <v>307.26290977821191</v>
      </c>
      <c r="I495" s="4">
        <f t="shared" si="46"/>
        <v>303.16531562893505</v>
      </c>
      <c r="J495" s="4">
        <f t="shared" si="46"/>
        <v>304.25155798573257</v>
      </c>
      <c r="K495" s="4">
        <f t="shared" si="46"/>
        <v>305.20469640725787</v>
      </c>
      <c r="L495" s="4">
        <f t="shared" si="46"/>
        <v>303.4359299638528</v>
      </c>
      <c r="M495" s="4">
        <f t="shared" si="46"/>
        <v>299.17262642127508</v>
      </c>
      <c r="N495" s="4">
        <f t="shared" si="46"/>
        <v>306.2259395307247</v>
      </c>
      <c r="O495">
        <f t="shared" si="45"/>
        <v>306.24655107589581</v>
      </c>
    </row>
    <row r="496" spans="1:15" x14ac:dyDescent="0.25">
      <c r="A496" s="1">
        <v>2000</v>
      </c>
      <c r="B496" s="4">
        <f t="shared" si="46"/>
        <v>301.13603226655079</v>
      </c>
      <c r="C496" s="4">
        <f t="shared" si="46"/>
        <v>300.34896337188485</v>
      </c>
      <c r="D496" s="4">
        <f t="shared" si="46"/>
        <v>305.84347965497255</v>
      </c>
      <c r="E496" s="4">
        <f t="shared" si="46"/>
        <v>312.52437079681198</v>
      </c>
      <c r="F496" s="4">
        <f t="shared" si="46"/>
        <v>313.80408630710161</v>
      </c>
      <c r="G496" s="4">
        <f t="shared" si="46"/>
        <v>312.13255062905398</v>
      </c>
      <c r="H496" s="4">
        <f t="shared" si="46"/>
        <v>308.14979289424394</v>
      </c>
      <c r="I496" s="4">
        <f t="shared" si="46"/>
        <v>306.29332099566449</v>
      </c>
      <c r="J496" s="4">
        <f t="shared" si="46"/>
        <v>307.90929953696821</v>
      </c>
      <c r="K496" s="4">
        <f t="shared" si="46"/>
        <v>306.60522242223681</v>
      </c>
      <c r="L496" s="4">
        <f t="shared" si="46"/>
        <v>303.57042024714008</v>
      </c>
      <c r="M496" s="4">
        <f t="shared" si="46"/>
        <v>299.20100036495768</v>
      </c>
      <c r="N496" s="4">
        <f t="shared" si="46"/>
        <v>306.46014647882299</v>
      </c>
      <c r="O496">
        <f t="shared" si="45"/>
        <v>306.45987829063228</v>
      </c>
    </row>
    <row r="497" spans="1:15" x14ac:dyDescent="0.25">
      <c r="A497" s="1">
        <v>2001</v>
      </c>
      <c r="B497" s="4">
        <f t="shared" si="46"/>
        <v>298.12951055303353</v>
      </c>
      <c r="C497" s="4">
        <f t="shared" si="46"/>
        <v>301.54435129885889</v>
      </c>
      <c r="D497" s="4">
        <f t="shared" si="46"/>
        <v>307.51076373415248</v>
      </c>
      <c r="E497" s="4">
        <f t="shared" si="46"/>
        <v>312.28806440358665</v>
      </c>
      <c r="F497" s="4">
        <f t="shared" si="46"/>
        <v>313.37317006588364</v>
      </c>
      <c r="G497" s="4">
        <f t="shared" si="46"/>
        <v>312.36702180112701</v>
      </c>
      <c r="H497" s="4">
        <f t="shared" si="46"/>
        <v>308.57033329742745</v>
      </c>
      <c r="I497" s="4">
        <f t="shared" si="46"/>
        <v>306.10074191780012</v>
      </c>
      <c r="J497" s="4">
        <f t="shared" si="46"/>
        <v>306.54807074813488</v>
      </c>
      <c r="K497" s="4">
        <f t="shared" si="46"/>
        <v>306.70232820896337</v>
      </c>
      <c r="L497" s="4">
        <f t="shared" si="46"/>
        <v>303.49438123160371</v>
      </c>
      <c r="M497" s="4">
        <f t="shared" si="46"/>
        <v>301.14654036137398</v>
      </c>
      <c r="N497" s="4">
        <f t="shared" si="46"/>
        <v>306.49483732651805</v>
      </c>
      <c r="O497">
        <f t="shared" si="45"/>
        <v>306.4812731351621</v>
      </c>
    </row>
    <row r="498" spans="1:15" x14ac:dyDescent="0.25">
      <c r="A498" s="1">
        <v>2002</v>
      </c>
      <c r="B498" s="4">
        <f t="shared" si="46"/>
        <v>297.65483453964742</v>
      </c>
      <c r="C498" s="4">
        <f t="shared" si="46"/>
        <v>302.22345662214161</v>
      </c>
      <c r="D498" s="4">
        <f t="shared" si="46"/>
        <v>307.89996985911841</v>
      </c>
      <c r="E498" s="4">
        <f t="shared" si="46"/>
        <v>313.45343255720422</v>
      </c>
      <c r="F498" s="4">
        <f t="shared" si="46"/>
        <v>313.12177904376762</v>
      </c>
      <c r="G498" s="4">
        <f t="shared" si="46"/>
        <v>313.44376378061395</v>
      </c>
      <c r="H498" s="4">
        <f t="shared" si="46"/>
        <v>309.3099191354579</v>
      </c>
      <c r="I498" s="4">
        <f t="shared" si="46"/>
        <v>306.64864429847029</v>
      </c>
      <c r="J498" s="4">
        <f t="shared" si="46"/>
        <v>308.2113365427852</v>
      </c>
      <c r="K498" s="4">
        <f t="shared" si="46"/>
        <v>307.8465019206285</v>
      </c>
      <c r="L498" s="4">
        <f t="shared" si="46"/>
        <v>304.27918627365381</v>
      </c>
      <c r="M498" s="4">
        <f t="shared" si="46"/>
        <v>300.16718141767291</v>
      </c>
      <c r="N498" s="4">
        <f t="shared" si="46"/>
        <v>307.03859460727682</v>
      </c>
      <c r="O498">
        <f t="shared" si="45"/>
        <v>307.02166716593018</v>
      </c>
    </row>
    <row r="499" spans="1:15" x14ac:dyDescent="0.25">
      <c r="A499" s="1">
        <v>2003</v>
      </c>
      <c r="B499" s="4">
        <f t="shared" si="46"/>
        <v>299.89937576938917</v>
      </c>
      <c r="C499" s="4">
        <f t="shared" si="46"/>
        <v>304.85171078108908</v>
      </c>
      <c r="D499" s="4">
        <f t="shared" si="46"/>
        <v>307.50689687699128</v>
      </c>
      <c r="E499" s="4">
        <f t="shared" si="46"/>
        <v>312.62558166408581</v>
      </c>
      <c r="F499" s="4">
        <f t="shared" si="46"/>
        <v>311.98146550893404</v>
      </c>
      <c r="G499" s="4">
        <f t="shared" si="46"/>
        <v>310.40270393483286</v>
      </c>
      <c r="H499" s="4">
        <f t="shared" si="46"/>
        <v>308.07465961877818</v>
      </c>
      <c r="I499" s="4">
        <f t="shared" si="46"/>
        <v>305.38294773128865</v>
      </c>
      <c r="J499" s="4">
        <f t="shared" si="46"/>
        <v>306.73004481606552</v>
      </c>
      <c r="K499" s="4">
        <f t="shared" si="46"/>
        <v>308.06359448348985</v>
      </c>
      <c r="L499" s="4">
        <f t="shared" si="46"/>
        <v>304.92999089345068</v>
      </c>
      <c r="M499" s="4">
        <f t="shared" si="46"/>
        <v>300.49184110439347</v>
      </c>
      <c r="N499" s="4">
        <f t="shared" si="46"/>
        <v>306.74634403995219</v>
      </c>
      <c r="O499">
        <f t="shared" si="45"/>
        <v>306.74506776523242</v>
      </c>
    </row>
    <row r="500" spans="1:15" x14ac:dyDescent="0.25">
      <c r="A500" s="1">
        <v>2004</v>
      </c>
      <c r="B500" s="4">
        <f t="shared" si="46"/>
        <v>301.60203277111759</v>
      </c>
      <c r="C500" s="4">
        <f t="shared" si="46"/>
        <v>302.02869294855662</v>
      </c>
      <c r="D500" s="4">
        <f t="shared" si="46"/>
        <v>306.09333309344589</v>
      </c>
      <c r="E500" s="4">
        <f t="shared" si="46"/>
        <v>312.07138487564794</v>
      </c>
      <c r="F500" s="4">
        <f t="shared" si="46"/>
        <v>315.32536704201277</v>
      </c>
      <c r="G500" s="4">
        <f t="shared" si="46"/>
        <v>313.73642760655247</v>
      </c>
      <c r="H500" s="4">
        <f t="shared" si="46"/>
        <v>310.02123616939321</v>
      </c>
      <c r="I500" s="4">
        <f t="shared" si="46"/>
        <v>306.12769501027083</v>
      </c>
      <c r="J500" s="4">
        <f t="shared" si="46"/>
        <v>308.23731996772318</v>
      </c>
      <c r="K500" s="4">
        <f t="shared" si="46"/>
        <v>308.72359234307424</v>
      </c>
      <c r="L500" s="4">
        <f t="shared" si="46"/>
        <v>304.93161498189272</v>
      </c>
      <c r="M500" s="4">
        <f t="shared" si="46"/>
        <v>301.49248754363805</v>
      </c>
      <c r="N500" s="4">
        <f t="shared" si="46"/>
        <v>307.53073287014809</v>
      </c>
      <c r="O500">
        <f t="shared" si="45"/>
        <v>307.53259869611048</v>
      </c>
    </row>
    <row r="501" spans="1:15" x14ac:dyDescent="0.25">
      <c r="A501" s="1">
        <v>2005</v>
      </c>
      <c r="B501" s="4">
        <f t="shared" si="46"/>
        <v>298.94381133891073</v>
      </c>
      <c r="C501" s="4">
        <f t="shared" si="46"/>
        <v>307.01434077816651</v>
      </c>
      <c r="D501" s="4">
        <f t="shared" si="46"/>
        <v>309.15072883562289</v>
      </c>
      <c r="E501" s="4">
        <f t="shared" si="46"/>
        <v>312.52542027405212</v>
      </c>
      <c r="F501" s="4">
        <f t="shared" si="46"/>
        <v>312.47689418023663</v>
      </c>
      <c r="G501" s="4">
        <f t="shared" si="46"/>
        <v>311.60832982065563</v>
      </c>
      <c r="H501" s="4">
        <f t="shared" si="46"/>
        <v>309.18175395276529</v>
      </c>
      <c r="I501" s="4">
        <f t="shared" si="46"/>
        <v>305.53139620829137</v>
      </c>
      <c r="J501" s="4">
        <f t="shared" si="46"/>
        <v>306.91630608488032</v>
      </c>
      <c r="K501" s="4">
        <f t="shared" si="46"/>
        <v>307.46175687974068</v>
      </c>
      <c r="L501" s="4">
        <f t="shared" si="46"/>
        <v>303.90955489971458</v>
      </c>
      <c r="M501" s="4">
        <f t="shared" si="46"/>
        <v>302.83791188582688</v>
      </c>
      <c r="N501" s="4">
        <f t="shared" si="46"/>
        <v>307.28640326757437</v>
      </c>
      <c r="O501">
        <f t="shared" si="45"/>
        <v>307.29651709490537</v>
      </c>
    </row>
    <row r="502" spans="1:15" x14ac:dyDescent="0.25">
      <c r="A502" s="1">
        <v>2006</v>
      </c>
      <c r="B502" s="4">
        <f t="shared" si="46"/>
        <v>303.49533715157105</v>
      </c>
      <c r="C502" s="4">
        <f t="shared" si="46"/>
        <v>306.9418283735144</v>
      </c>
      <c r="D502" s="4">
        <f t="shared" si="46"/>
        <v>308.15524770983336</v>
      </c>
      <c r="E502" s="4">
        <f t="shared" si="46"/>
        <v>310.28571396358154</v>
      </c>
      <c r="F502" s="4">
        <f t="shared" si="46"/>
        <v>314.24336668016036</v>
      </c>
      <c r="G502" s="4">
        <f t="shared" si="46"/>
        <v>312.97026978296378</v>
      </c>
      <c r="H502" s="4">
        <f t="shared" si="46"/>
        <v>311.20604387166992</v>
      </c>
      <c r="I502" s="4">
        <f t="shared" si="46"/>
        <v>305.72833013867961</v>
      </c>
      <c r="J502" s="4">
        <f t="shared" si="46"/>
        <v>306.52478890932133</v>
      </c>
      <c r="K502" s="4">
        <f t="shared" si="46"/>
        <v>308.63040233296391</v>
      </c>
      <c r="L502" s="4">
        <f t="shared" si="46"/>
        <v>302.50168270971864</v>
      </c>
      <c r="M502" s="4">
        <f t="shared" si="46"/>
        <v>298.27817662772276</v>
      </c>
      <c r="N502" s="4">
        <f t="shared" si="46"/>
        <v>307.40634932461433</v>
      </c>
      <c r="O502">
        <f t="shared" si="45"/>
        <v>307.41343235430838</v>
      </c>
    </row>
    <row r="503" spans="1:15" x14ac:dyDescent="0.25">
      <c r="A503" s="1">
        <v>2007</v>
      </c>
      <c r="B503" s="4">
        <f t="shared" si="46"/>
        <v>297.23675673507984</v>
      </c>
      <c r="C503" s="4">
        <f t="shared" si="46"/>
        <v>303.66115803504744</v>
      </c>
      <c r="D503" s="4">
        <f t="shared" si="46"/>
        <v>307.22756510300405</v>
      </c>
      <c r="E503" s="4">
        <f t="shared" si="46"/>
        <v>313.26443846632537</v>
      </c>
      <c r="F503" s="4">
        <f t="shared" si="46"/>
        <v>314.83965659532208</v>
      </c>
      <c r="G503" s="4">
        <f t="shared" si="46"/>
        <v>312.28309465052007</v>
      </c>
      <c r="H503" s="4">
        <f t="shared" si="46"/>
        <v>308.03451478032292</v>
      </c>
      <c r="I503" s="4">
        <f t="shared" si="46"/>
        <v>304.73292584541281</v>
      </c>
      <c r="J503" s="4">
        <f t="shared" si="46"/>
        <v>305.13143470760076</v>
      </c>
      <c r="K503" s="4">
        <f t="shared" si="46"/>
        <v>305.82616396123069</v>
      </c>
      <c r="L503" s="4">
        <f t="shared" si="46"/>
        <v>304.5417049281084</v>
      </c>
      <c r="M503" s="4">
        <f t="shared" si="46"/>
        <v>300.71257135611597</v>
      </c>
      <c r="N503" s="4">
        <f t="shared" si="46"/>
        <v>306.45211307372659</v>
      </c>
      <c r="O503">
        <f t="shared" si="45"/>
        <v>306.45766543034085</v>
      </c>
    </row>
    <row r="504" spans="1:15" x14ac:dyDescent="0.25">
      <c r="A504" s="1">
        <v>2008</v>
      </c>
      <c r="B504" s="4">
        <f t="shared" si="46"/>
        <v>298.89248762852714</v>
      </c>
      <c r="C504" s="4">
        <f t="shared" si="46"/>
        <v>300.66975205006202</v>
      </c>
      <c r="D504" s="4">
        <f t="shared" si="46"/>
        <v>308.64509906036574</v>
      </c>
      <c r="E504" s="4">
        <f t="shared" si="46"/>
        <v>311.20581057732647</v>
      </c>
      <c r="F504" s="4">
        <f t="shared" si="46"/>
        <v>313.43192130769239</v>
      </c>
      <c r="G504" s="4">
        <f t="shared" si="46"/>
        <v>312.79659533107645</v>
      </c>
      <c r="H504" s="4">
        <f t="shared" si="46"/>
        <v>306.45988206430701</v>
      </c>
      <c r="I504" s="4">
        <f t="shared" si="46"/>
        <v>304.12151753184935</v>
      </c>
      <c r="J504" s="4">
        <f t="shared" si="46"/>
        <v>304.74537251698314</v>
      </c>
      <c r="K504" s="4">
        <f t="shared" si="46"/>
        <v>304.85747070617998</v>
      </c>
      <c r="L504" s="4">
        <f t="shared" si="46"/>
        <v>303.08423316743006</v>
      </c>
      <c r="M504" s="4">
        <f t="shared" si="46"/>
        <v>301.6957721350077</v>
      </c>
      <c r="N504" s="4">
        <f t="shared" si="46"/>
        <v>305.88821879363354</v>
      </c>
      <c r="O504">
        <f t="shared" si="45"/>
        <v>305.88382617306723</v>
      </c>
    </row>
    <row r="505" spans="1:15" x14ac:dyDescent="0.25">
      <c r="A505" s="1">
        <v>2009</v>
      </c>
      <c r="B505" s="4">
        <f t="shared" si="46"/>
        <v>302.32131915497723</v>
      </c>
      <c r="C505" s="4">
        <f t="shared" si="46"/>
        <v>304.64896147282758</v>
      </c>
      <c r="D505" s="4">
        <f t="shared" si="46"/>
        <v>307.66758728321668</v>
      </c>
      <c r="E505" s="4">
        <f t="shared" si="46"/>
        <v>312.92330762005383</v>
      </c>
      <c r="F505" s="4">
        <f t="shared" si="46"/>
        <v>312.25841884646042</v>
      </c>
      <c r="G505" s="4">
        <f t="shared" si="46"/>
        <v>312.41880675063118</v>
      </c>
      <c r="H505" s="4">
        <f t="shared" si="46"/>
        <v>309.11745593209417</v>
      </c>
      <c r="I505" s="4">
        <f t="shared" si="46"/>
        <v>306.20126406772687</v>
      </c>
      <c r="J505" s="4">
        <f t="shared" si="46"/>
        <v>306.47648650754576</v>
      </c>
      <c r="K505" s="4">
        <f t="shared" si="46"/>
        <v>308.19205372070712</v>
      </c>
      <c r="L505" s="4">
        <f t="shared" si="46"/>
        <v>304.60212309813488</v>
      </c>
      <c r="M505" s="4">
        <f t="shared" si="46"/>
        <v>300.28807937799968</v>
      </c>
      <c r="N505" s="4">
        <f t="shared" si="46"/>
        <v>307.26395259327205</v>
      </c>
      <c r="O505">
        <f t="shared" si="45"/>
        <v>307.25965531936464</v>
      </c>
    </row>
    <row r="506" spans="1:15" x14ac:dyDescent="0.25">
      <c r="A506" s="1">
        <v>2010</v>
      </c>
      <c r="B506" s="4">
        <f t="shared" si="46"/>
        <v>301.09022748082032</v>
      </c>
      <c r="C506" s="4">
        <f t="shared" si="46"/>
        <v>306.04385032530132</v>
      </c>
      <c r="D506" s="4">
        <f t="shared" si="46"/>
        <v>307.01369190788762</v>
      </c>
      <c r="E506" s="4">
        <f t="shared" si="46"/>
        <v>312.68727422965469</v>
      </c>
      <c r="F506" s="4">
        <f t="shared" si="46"/>
        <v>315.15141220930616</v>
      </c>
      <c r="G506" s="4">
        <f t="shared" si="46"/>
        <v>312.28050470318288</v>
      </c>
      <c r="H506" s="4">
        <f t="shared" si="46"/>
        <v>306.56895584585322</v>
      </c>
      <c r="I506" s="4">
        <f t="shared" si="46"/>
        <v>302.85428109266275</v>
      </c>
      <c r="J506" s="4">
        <f t="shared" si="46"/>
        <v>303.87725979633615</v>
      </c>
      <c r="K506" s="4">
        <f t="shared" si="46"/>
        <v>306.33284952297231</v>
      </c>
      <c r="L506" s="4">
        <f t="shared" si="46"/>
        <v>304.26684170018314</v>
      </c>
      <c r="M506" s="4">
        <f t="shared" si="46"/>
        <v>299.62068414883356</v>
      </c>
      <c r="N506" s="4">
        <f t="shared" si="46"/>
        <v>306.46029169499548</v>
      </c>
      <c r="O506">
        <f t="shared" si="45"/>
        <v>306.4823194135829</v>
      </c>
    </row>
    <row r="507" spans="1:15" x14ac:dyDescent="0.25">
      <c r="A507" s="1">
        <v>2011</v>
      </c>
      <c r="B507" s="4">
        <f t="shared" si="46"/>
        <v>298.58396220660791</v>
      </c>
      <c r="C507" s="4">
        <f t="shared" si="46"/>
        <v>305.73084881631246</v>
      </c>
      <c r="D507" s="4">
        <f t="shared" si="46"/>
        <v>307.54070225882271</v>
      </c>
      <c r="E507" s="4">
        <f t="shared" si="46"/>
        <v>311.4675940813857</v>
      </c>
      <c r="F507" s="4">
        <f t="shared" si="46"/>
        <v>313.20392180885688</v>
      </c>
      <c r="G507" s="4">
        <f t="shared" si="46"/>
        <v>312.21239544780923</v>
      </c>
      <c r="H507" s="4">
        <f t="shared" si="46"/>
        <v>308.52701929095542</v>
      </c>
      <c r="I507" s="4">
        <f t="shared" si="46"/>
        <v>304.35916483378475</v>
      </c>
      <c r="J507" s="4">
        <f t="shared" si="46"/>
        <v>303.98805632713913</v>
      </c>
      <c r="K507" s="4">
        <f t="shared" si="46"/>
        <v>305.87090555581142</v>
      </c>
      <c r="L507" s="4">
        <f t="shared" si="46"/>
        <v>301.62418223072194</v>
      </c>
      <c r="M507" s="4">
        <f t="shared" si="46"/>
        <v>298.34024492906445</v>
      </c>
      <c r="N507" s="4">
        <f t="shared" si="46"/>
        <v>305.93853709983313</v>
      </c>
      <c r="O507">
        <f t="shared" si="45"/>
        <v>305.95408314893933</v>
      </c>
    </row>
    <row r="508" spans="1:15" x14ac:dyDescent="0.25">
      <c r="A508" s="1">
        <v>2012</v>
      </c>
      <c r="B508" s="4">
        <f t="shared" si="46"/>
        <v>299.18975348476778</v>
      </c>
      <c r="C508" s="4">
        <f t="shared" si="46"/>
        <v>305.24460100092449</v>
      </c>
      <c r="D508" s="4">
        <f t="shared" si="46"/>
        <v>306.0172912938782</v>
      </c>
      <c r="E508" s="4">
        <f t="shared" si="46"/>
        <v>312.95205228855457</v>
      </c>
      <c r="F508" s="4">
        <f t="shared" si="46"/>
        <v>312.42278025570005</v>
      </c>
      <c r="G508" s="4">
        <f t="shared" si="46"/>
        <v>309.44626978851613</v>
      </c>
      <c r="H508" s="4">
        <f t="shared" si="46"/>
        <v>305.09543226748764</v>
      </c>
      <c r="I508" s="4">
        <f t="shared" si="46"/>
        <v>302.25210901693623</v>
      </c>
      <c r="J508" s="4">
        <f t="shared" si="46"/>
        <v>303.09234357141452</v>
      </c>
      <c r="K508" s="4">
        <f t="shared" si="46"/>
        <v>305.97632215866139</v>
      </c>
      <c r="L508" s="4">
        <f t="shared" si="46"/>
        <v>304.0072103587114</v>
      </c>
      <c r="M508" s="4">
        <f t="shared" si="46"/>
        <v>299.41397356282999</v>
      </c>
      <c r="N508" s="4">
        <f t="shared" si="46"/>
        <v>305.39911902515087</v>
      </c>
      <c r="O508">
        <f t="shared" si="45"/>
        <v>305.42584492069847</v>
      </c>
    </row>
    <row r="509" spans="1:15" x14ac:dyDescent="0.25">
      <c r="A509" s="1">
        <v>2013</v>
      </c>
      <c r="B509" s="4">
        <f t="shared" si="46"/>
        <v>301.42837139463961</v>
      </c>
      <c r="C509" s="4">
        <f t="shared" si="46"/>
        <v>304.8178529902969</v>
      </c>
      <c r="D509" s="4">
        <f t="shared" si="46"/>
        <v>309.91711065409345</v>
      </c>
      <c r="E509" s="4">
        <f t="shared" si="46"/>
        <v>311.91149784548338</v>
      </c>
      <c r="F509" s="4">
        <f t="shared" si="46"/>
        <v>313.79378055865521</v>
      </c>
      <c r="G509" s="4">
        <f t="shared" si="46"/>
        <v>313.2431256699432</v>
      </c>
      <c r="H509" s="4">
        <f t="shared" si="46"/>
        <v>308.96864566476989</v>
      </c>
      <c r="I509" s="4">
        <f t="shared" si="46"/>
        <v>303.90997455315954</v>
      </c>
      <c r="J509" s="4">
        <f t="shared" si="46"/>
        <v>305.36548122229721</v>
      </c>
      <c r="K509" s="4">
        <f t="shared" si="46"/>
        <v>306.50227960661562</v>
      </c>
      <c r="L509" s="4">
        <f t="shared" si="46"/>
        <v>304.45354148028969</v>
      </c>
      <c r="M509" s="4">
        <f t="shared" si="46"/>
        <v>301.01589600268545</v>
      </c>
      <c r="N509" s="4">
        <f t="shared" si="46"/>
        <v>307.10848713939265</v>
      </c>
      <c r="O509">
        <f t="shared" si="45"/>
        <v>307.11062980357747</v>
      </c>
    </row>
    <row r="510" spans="1:15" x14ac:dyDescent="0.25">
      <c r="A510" s="1">
        <v>2014</v>
      </c>
      <c r="B510" s="4">
        <f t="shared" ref="B510:N516" si="47">B80*(1000/B252)^(0.2854*(1-0.28*(10^-3)*B381))</f>
        <v>300.29970008618602</v>
      </c>
      <c r="C510" s="4">
        <f t="shared" si="47"/>
        <v>303.20856068981914</v>
      </c>
      <c r="D510" s="4">
        <f t="shared" si="47"/>
        <v>308.7171119225801</v>
      </c>
      <c r="E510" s="4">
        <f t="shared" si="47"/>
        <v>313.21619602376495</v>
      </c>
      <c r="F510" s="4">
        <f t="shared" si="47"/>
        <v>312.85634558353604</v>
      </c>
      <c r="G510" s="4">
        <f t="shared" si="47"/>
        <v>314.17752524929438</v>
      </c>
      <c r="H510" s="4">
        <f t="shared" si="47"/>
        <v>310.1013494796394</v>
      </c>
      <c r="I510" s="4">
        <f t="shared" si="47"/>
        <v>303.86605710881412</v>
      </c>
      <c r="J510" s="4">
        <f t="shared" si="47"/>
        <v>305.39587777704236</v>
      </c>
      <c r="K510" s="4">
        <f t="shared" si="47"/>
        <v>306.9503491764994</v>
      </c>
      <c r="L510" s="4">
        <f t="shared" si="47"/>
        <v>303.86634062903045</v>
      </c>
      <c r="M510" s="4">
        <f t="shared" si="47"/>
        <v>299.97933018959378</v>
      </c>
      <c r="N510" s="4">
        <f t="shared" si="47"/>
        <v>306.90038330926751</v>
      </c>
      <c r="O510">
        <f t="shared" si="45"/>
        <v>306.88622865965004</v>
      </c>
    </row>
    <row r="511" spans="1:15" x14ac:dyDescent="0.25">
      <c r="A511" s="1">
        <v>2015</v>
      </c>
      <c r="B511" s="4">
        <f t="shared" si="47"/>
        <v>297.49251416741095</v>
      </c>
      <c r="C511" s="4">
        <f t="shared" si="47"/>
        <v>305.16258007534293</v>
      </c>
      <c r="D511" s="4">
        <f t="shared" si="47"/>
        <v>308.01797524068934</v>
      </c>
      <c r="E511" s="4">
        <f t="shared" si="47"/>
        <v>308.63309722225932</v>
      </c>
      <c r="F511" s="4">
        <f t="shared" si="47"/>
        <v>313.52439595382702</v>
      </c>
      <c r="G511" s="4">
        <f t="shared" si="47"/>
        <v>312.40174994048522</v>
      </c>
      <c r="H511" s="4">
        <f t="shared" si="47"/>
        <v>309.93570759832556</v>
      </c>
      <c r="I511" s="4">
        <f t="shared" si="47"/>
        <v>304.4821443379891</v>
      </c>
      <c r="J511" s="4">
        <f t="shared" si="47"/>
        <v>304.95259036831084</v>
      </c>
      <c r="K511" s="4">
        <f t="shared" si="47"/>
        <v>306.547568515904</v>
      </c>
      <c r="L511" s="4">
        <f t="shared" si="47"/>
        <v>302.88994158708817</v>
      </c>
      <c r="M511" s="4">
        <f t="shared" si="47"/>
        <v>296.0480635202083</v>
      </c>
      <c r="N511" s="4">
        <f t="shared" si="47"/>
        <v>305.82405193793767</v>
      </c>
      <c r="O511">
        <f t="shared" si="45"/>
        <v>305.84069404398673</v>
      </c>
    </row>
    <row r="512" spans="1:15" x14ac:dyDescent="0.25">
      <c r="A512" s="1">
        <v>2016</v>
      </c>
      <c r="B512" s="4">
        <f t="shared" si="47"/>
        <v>297.19233332485072</v>
      </c>
      <c r="C512" s="4">
        <f t="shared" si="47"/>
        <v>301.7796885847215</v>
      </c>
      <c r="D512" s="4">
        <f t="shared" si="47"/>
        <v>310.56002714933976</v>
      </c>
      <c r="E512" s="4">
        <f t="shared" si="47"/>
        <v>312.85201233774876</v>
      </c>
      <c r="F512" s="4">
        <f t="shared" si="47"/>
        <v>314.42324508481397</v>
      </c>
      <c r="G512" s="4">
        <f t="shared" si="47"/>
        <v>311.06437950258902</v>
      </c>
      <c r="H512" s="4">
        <f t="shared" si="47"/>
        <v>306.02322900069839</v>
      </c>
      <c r="I512" s="4">
        <f t="shared" si="47"/>
        <v>302.97130345511567</v>
      </c>
      <c r="J512" s="4">
        <f t="shared" si="47"/>
        <v>304.15755896980409</v>
      </c>
      <c r="K512" s="4">
        <f t="shared" si="47"/>
        <v>305.90762112888325</v>
      </c>
      <c r="L512" s="4">
        <f t="shared" si="47"/>
        <v>304.59336614407107</v>
      </c>
      <c r="M512" s="4">
        <f t="shared" si="47"/>
        <v>301.3981180341068</v>
      </c>
      <c r="N512" s="4">
        <f t="shared" si="47"/>
        <v>306.07042271378754</v>
      </c>
      <c r="O512">
        <f t="shared" si="45"/>
        <v>306.07690689306196</v>
      </c>
    </row>
    <row r="513" spans="1:15" x14ac:dyDescent="0.25">
      <c r="A513" s="1">
        <v>2017</v>
      </c>
      <c r="B513" s="4">
        <f t="shared" si="47"/>
        <v>302.12120606280587</v>
      </c>
      <c r="C513" s="4">
        <f t="shared" si="47"/>
        <v>301.64792567029349</v>
      </c>
      <c r="D513" s="4">
        <f t="shared" si="47"/>
        <v>307.26638986938531</v>
      </c>
      <c r="E513" s="4">
        <f t="shared" si="47"/>
        <v>312.01928772689377</v>
      </c>
      <c r="F513" s="4">
        <f t="shared" si="47"/>
        <v>313.68068777476293</v>
      </c>
      <c r="G513" s="4">
        <f t="shared" si="47"/>
        <v>311.22497998533294</v>
      </c>
      <c r="H513" s="4">
        <f t="shared" si="47"/>
        <v>306.945111783833</v>
      </c>
      <c r="I513" s="4">
        <f t="shared" si="47"/>
        <v>304.41548615500102</v>
      </c>
      <c r="J513" s="4">
        <f t="shared" si="47"/>
        <v>306.15675022654585</v>
      </c>
      <c r="K513" s="4">
        <f t="shared" si="47"/>
        <v>306.07696524640176</v>
      </c>
      <c r="L513" s="4">
        <f t="shared" si="47"/>
        <v>303.58367732300667</v>
      </c>
      <c r="M513" s="4">
        <f t="shared" si="47"/>
        <v>301.46582056862513</v>
      </c>
      <c r="N513" s="4">
        <f t="shared" si="47"/>
        <v>306.40841972127458</v>
      </c>
      <c r="O513">
        <f t="shared" si="45"/>
        <v>306.38369069940728</v>
      </c>
    </row>
    <row r="514" spans="1:15" x14ac:dyDescent="0.25">
      <c r="A514" s="1">
        <v>2018</v>
      </c>
      <c r="B514" s="4">
        <f t="shared" si="47"/>
        <v>297.17683074463912</v>
      </c>
      <c r="C514" s="4">
        <f t="shared" si="47"/>
        <v>305.9022411252584</v>
      </c>
      <c r="D514" s="4">
        <f t="shared" si="47"/>
        <v>308.64664808440608</v>
      </c>
      <c r="E514" s="4">
        <f t="shared" si="47"/>
        <v>312.02679041102454</v>
      </c>
      <c r="F514" s="4">
        <f t="shared" si="47"/>
        <v>314.54931838365826</v>
      </c>
      <c r="G514" s="4">
        <f t="shared" si="47"/>
        <v>311.3884865650474</v>
      </c>
      <c r="H514" s="4">
        <f t="shared" si="47"/>
        <v>306.5605191546494</v>
      </c>
      <c r="I514" s="4">
        <f t="shared" si="47"/>
        <v>303.13353696837487</v>
      </c>
      <c r="J514" s="4">
        <f t="shared" si="47"/>
        <v>303.35496275228559</v>
      </c>
      <c r="K514" s="4">
        <f t="shared" si="47"/>
        <v>305.72672902683411</v>
      </c>
      <c r="L514" s="4">
        <f t="shared" si="47"/>
        <v>302.99578692707644</v>
      </c>
      <c r="M514" s="4">
        <f t="shared" si="47"/>
        <v>299.62643403808426</v>
      </c>
      <c r="N514" s="4">
        <f t="shared" si="47"/>
        <v>305.90349636332309</v>
      </c>
      <c r="O514">
        <f t="shared" si="45"/>
        <v>305.92402368177824</v>
      </c>
    </row>
    <row r="515" spans="1:15" x14ac:dyDescent="0.25">
      <c r="A515" s="1">
        <v>2019</v>
      </c>
      <c r="B515" s="4">
        <f t="shared" si="47"/>
        <v>300.05616840130426</v>
      </c>
      <c r="C515" s="4">
        <f t="shared" si="47"/>
        <v>302.5792311749629</v>
      </c>
      <c r="D515" s="4">
        <f t="shared" si="47"/>
        <v>308.76814214289288</v>
      </c>
      <c r="E515" s="4">
        <f t="shared" si="47"/>
        <v>312.66150299654862</v>
      </c>
      <c r="F515" s="4">
        <f t="shared" si="47"/>
        <v>313.97726121919845</v>
      </c>
      <c r="G515" s="4">
        <f t="shared" si="47"/>
        <v>311.69208130371828</v>
      </c>
      <c r="H515" s="4">
        <f t="shared" si="47"/>
        <v>306.51766482363087</v>
      </c>
      <c r="I515" s="4">
        <f t="shared" si="47"/>
        <v>302.75006838645697</v>
      </c>
      <c r="J515" s="4">
        <f t="shared" si="47"/>
        <v>304.05723317078878</v>
      </c>
      <c r="K515" s="4">
        <f t="shared" si="47"/>
        <v>304.1599599474377</v>
      </c>
      <c r="L515" s="4">
        <f t="shared" si="47"/>
        <v>303.36192637529763</v>
      </c>
      <c r="M515" s="4">
        <f t="shared" si="47"/>
        <v>298.55991219927125</v>
      </c>
      <c r="N515" s="4">
        <f t="shared" si="47"/>
        <v>305.75579082613967</v>
      </c>
      <c r="O515">
        <f t="shared" si="45"/>
        <v>305.76176267845904</v>
      </c>
    </row>
    <row r="516" spans="1:15" x14ac:dyDescent="0.25">
      <c r="A516" s="1">
        <v>2020</v>
      </c>
      <c r="B516" s="4">
        <f t="shared" si="47"/>
        <v>298.20158570847531</v>
      </c>
      <c r="C516" s="4">
        <f t="shared" si="47"/>
        <v>301.11850283215597</v>
      </c>
      <c r="D516" s="4">
        <f t="shared" si="47"/>
        <v>308.52092657767406</v>
      </c>
      <c r="E516" s="4">
        <f t="shared" si="47"/>
        <v>312.15387755239522</v>
      </c>
      <c r="F516" s="4">
        <f t="shared" si="47"/>
        <v>313.63916265942714</v>
      </c>
      <c r="G516" s="4">
        <f t="shared" si="47"/>
        <v>313.938749053241</v>
      </c>
      <c r="H516" s="4">
        <f t="shared" si="47"/>
        <v>307.17933077674024</v>
      </c>
      <c r="I516" s="4">
        <f t="shared" si="47"/>
        <v>302.17463343783902</v>
      </c>
      <c r="J516" s="4">
        <f t="shared" si="47"/>
        <v>302.55616544146767</v>
      </c>
      <c r="K516" s="4">
        <f t="shared" si="47"/>
        <v>301.10974363864858</v>
      </c>
      <c r="L516" s="4">
        <f t="shared" si="47"/>
        <v>298.31832939431604</v>
      </c>
      <c r="M516" s="4">
        <f t="shared" si="47"/>
        <v>299.90936212926545</v>
      </c>
      <c r="N516" s="4">
        <f t="shared" si="47"/>
        <v>304.90259343562479</v>
      </c>
      <c r="O516">
        <f>AVERAGE(B516:M516)</f>
        <v>304.90169743347047</v>
      </c>
    </row>
  </sheetData>
  <mergeCells count="12">
    <mergeCell ref="B475:N475"/>
    <mergeCell ref="B1:N1"/>
    <mergeCell ref="B45:N45"/>
    <mergeCell ref="B88:N88"/>
    <mergeCell ref="B131:N131"/>
    <mergeCell ref="B174:N174"/>
    <mergeCell ref="B217:N217"/>
    <mergeCell ref="B260:N260"/>
    <mergeCell ref="B303:N303"/>
    <mergeCell ref="B346:N346"/>
    <mergeCell ref="B389:N389"/>
    <mergeCell ref="B432:N4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K1" workbookViewId="0">
      <selection activeCell="N15" sqref="N15"/>
    </sheetView>
  </sheetViews>
  <sheetFormatPr defaultRowHeight="15" x14ac:dyDescent="0.25"/>
  <sheetData>
    <row r="1" spans="1:2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46</v>
      </c>
      <c r="U1" t="s">
        <v>47</v>
      </c>
    </row>
    <row r="2" spans="1:21" x14ac:dyDescent="0.25">
      <c r="A2" s="1">
        <v>1981</v>
      </c>
      <c r="B2">
        <v>304.21916666666664</v>
      </c>
      <c r="C2">
        <v>46.233900585717656</v>
      </c>
      <c r="D2">
        <v>32.057499999999997</v>
      </c>
      <c r="E2">
        <v>15.40753492979306</v>
      </c>
      <c r="F2">
        <v>977.1</v>
      </c>
      <c r="G2">
        <v>311.11798422541784</v>
      </c>
      <c r="H2">
        <v>10.025139986607003</v>
      </c>
      <c r="I2" s="6">
        <v>279.5095352143224</v>
      </c>
      <c r="J2">
        <v>337.01248075268455</v>
      </c>
      <c r="K2">
        <v>306.23371039240362</v>
      </c>
      <c r="L2">
        <f>(1+1.645*(38)^0.5)/39</f>
        <v>0.28565284704830685</v>
      </c>
      <c r="M2">
        <f t="shared" ref="M2:U2" si="0">(1+1.645*(38)^0.5)/39</f>
        <v>0.28565284704830685</v>
      </c>
      <c r="N2">
        <f t="shared" si="0"/>
        <v>0.28565284704830685</v>
      </c>
      <c r="O2">
        <f t="shared" si="0"/>
        <v>0.28565284704830685</v>
      </c>
      <c r="P2">
        <f t="shared" si="0"/>
        <v>0.28565284704830685</v>
      </c>
      <c r="Q2">
        <f t="shared" si="0"/>
        <v>0.28565284704830685</v>
      </c>
      <c r="R2">
        <f t="shared" si="0"/>
        <v>0.28565284704830685</v>
      </c>
      <c r="S2">
        <f t="shared" si="0"/>
        <v>0.28565284704830685</v>
      </c>
      <c r="T2">
        <f t="shared" si="0"/>
        <v>0.28565284704830685</v>
      </c>
      <c r="U2">
        <f t="shared" si="0"/>
        <v>0.28565284704830685</v>
      </c>
    </row>
    <row r="3" spans="1:21" x14ac:dyDescent="0.25">
      <c r="A3" s="1">
        <v>1982</v>
      </c>
      <c r="B3">
        <v>303.77583333333331</v>
      </c>
      <c r="C3">
        <v>45.10439364954042</v>
      </c>
      <c r="D3">
        <v>35.030833333333334</v>
      </c>
      <c r="E3">
        <v>15.851422317551004</v>
      </c>
      <c r="F3">
        <v>977.15</v>
      </c>
      <c r="G3">
        <v>313.682890102935</v>
      </c>
      <c r="H3">
        <v>10.311938393667766</v>
      </c>
      <c r="I3" s="6">
        <v>280.41398636583432</v>
      </c>
      <c r="J3">
        <v>337.29428064810105</v>
      </c>
      <c r="K3">
        <v>305.78263663324805</v>
      </c>
      <c r="L3">
        <f>CORREL(B2:B41,B3:B42)</f>
        <v>0.24354302599018218</v>
      </c>
      <c r="M3">
        <f t="shared" ref="M3:V3" si="1">CORREL(C2:C41,C3:C42)</f>
        <v>0.2173296484392655</v>
      </c>
      <c r="N3">
        <f t="shared" si="1"/>
        <v>0.45872249667488746</v>
      </c>
      <c r="O3">
        <f t="shared" si="1"/>
        <v>0.52460501830496531</v>
      </c>
      <c r="P3">
        <f t="shared" si="1"/>
        <v>0.3625144587875459</v>
      </c>
      <c r="Q3">
        <f t="shared" si="1"/>
        <v>0.53638746522347813</v>
      </c>
      <c r="R3">
        <f t="shared" si="1"/>
        <v>0.52409738195734856</v>
      </c>
      <c r="S3">
        <f t="shared" si="1"/>
        <v>0.50053959006244098</v>
      </c>
      <c r="T3">
        <f t="shared" si="1"/>
        <v>0.37503453019198563</v>
      </c>
      <c r="U3">
        <f t="shared" si="1"/>
        <v>0.23799678957760498</v>
      </c>
    </row>
    <row r="4" spans="1:21" x14ac:dyDescent="0.25">
      <c r="A4" s="1">
        <v>1983</v>
      </c>
      <c r="B4">
        <v>303.70416666666665</v>
      </c>
      <c r="C4">
        <v>45.025253368498944</v>
      </c>
      <c r="D4">
        <v>29.719166666666666</v>
      </c>
      <c r="E4">
        <v>13.956016838995138</v>
      </c>
      <c r="F4">
        <v>977.78333333333342</v>
      </c>
      <c r="G4">
        <v>306.01955736892751</v>
      </c>
      <c r="H4">
        <v>9.0697960594695193</v>
      </c>
      <c r="I4" s="6">
        <v>277.53006752535151</v>
      </c>
      <c r="J4">
        <v>333.5373369844969</v>
      </c>
      <c r="K4">
        <v>305.65606194134858</v>
      </c>
      <c r="L4">
        <f>(-1-1.645*(38)^0.5)/39</f>
        <v>-0.28565284704830685</v>
      </c>
      <c r="M4">
        <f t="shared" ref="M4:U4" si="2">(-1-1.645*(38)^0.5)/39</f>
        <v>-0.28565284704830685</v>
      </c>
      <c r="N4">
        <f t="shared" si="2"/>
        <v>-0.28565284704830685</v>
      </c>
      <c r="O4">
        <f t="shared" si="2"/>
        <v>-0.28565284704830685</v>
      </c>
      <c r="P4">
        <f t="shared" si="2"/>
        <v>-0.28565284704830685</v>
      </c>
      <c r="Q4">
        <f t="shared" si="2"/>
        <v>-0.28565284704830685</v>
      </c>
      <c r="R4">
        <f t="shared" si="2"/>
        <v>-0.28565284704830685</v>
      </c>
      <c r="S4">
        <f t="shared" si="2"/>
        <v>-0.28565284704830685</v>
      </c>
      <c r="T4">
        <f t="shared" si="2"/>
        <v>-0.28565284704830685</v>
      </c>
      <c r="U4">
        <f t="shared" si="2"/>
        <v>-0.28565284704830685</v>
      </c>
    </row>
    <row r="5" spans="1:21" x14ac:dyDescent="0.25">
      <c r="A5" s="1">
        <v>1984</v>
      </c>
      <c r="B5">
        <v>304.93333333333339</v>
      </c>
      <c r="C5">
        <v>48.289971657043658</v>
      </c>
      <c r="D5">
        <v>28.620833333333334</v>
      </c>
      <c r="E5">
        <v>14.621948555352452</v>
      </c>
      <c r="F5">
        <v>976.25833333333333</v>
      </c>
      <c r="G5">
        <v>306.73841992234088</v>
      </c>
      <c r="H5">
        <v>9.51112520810854</v>
      </c>
      <c r="I5" s="6">
        <v>278.46882201415292</v>
      </c>
      <c r="J5">
        <v>336.40714474425823</v>
      </c>
      <c r="K5">
        <v>307.02856027382484</v>
      </c>
      <c r="L5" t="b">
        <f>IF(L4&lt;=L3&lt;=L2,"FALSE",IF(L3&lt;=L4,"TRUE",IF(L3&gt;=L2,"TRUE")))</f>
        <v>0</v>
      </c>
      <c r="M5" t="b">
        <f t="shared" ref="M5:U5" si="3">IF(M4&lt;=M3&lt;=M2,"FALSE",IF(M3&lt;=M4,"TRUE",IF(M3&gt;=M2,"TRUE")))</f>
        <v>0</v>
      </c>
      <c r="N5" s="10" t="str">
        <f t="shared" si="3"/>
        <v>TRUE</v>
      </c>
      <c r="O5" s="10" t="str">
        <f t="shared" si="3"/>
        <v>TRUE</v>
      </c>
      <c r="P5" s="10" t="str">
        <f t="shared" si="3"/>
        <v>TRUE</v>
      </c>
      <c r="Q5" s="10" t="str">
        <f t="shared" si="3"/>
        <v>TRUE</v>
      </c>
      <c r="R5" s="10" t="str">
        <f t="shared" si="3"/>
        <v>TRUE</v>
      </c>
      <c r="S5" s="10" t="str">
        <f t="shared" si="3"/>
        <v>TRUE</v>
      </c>
      <c r="T5" s="10" t="str">
        <f t="shared" si="3"/>
        <v>TRUE</v>
      </c>
      <c r="U5" t="b">
        <f t="shared" si="3"/>
        <v>0</v>
      </c>
    </row>
    <row r="6" spans="1:21" x14ac:dyDescent="0.25">
      <c r="A6" s="1">
        <v>1985</v>
      </c>
      <c r="B6">
        <v>303.86583333333328</v>
      </c>
      <c r="C6">
        <v>45.10791272371582</v>
      </c>
      <c r="D6">
        <v>30.838333333333335</v>
      </c>
      <c r="E6">
        <v>14.249857549403167</v>
      </c>
      <c r="F6">
        <v>976.82500000000016</v>
      </c>
      <c r="G6">
        <v>306.95480879977998</v>
      </c>
      <c r="H6">
        <v>9.2663979235413869</v>
      </c>
      <c r="I6" s="6">
        <v>277.77914635408411</v>
      </c>
      <c r="J6">
        <v>334.31790616933864</v>
      </c>
      <c r="K6">
        <v>305.90273204830777</v>
      </c>
    </row>
    <row r="7" spans="1:21" x14ac:dyDescent="0.25">
      <c r="A7" s="1">
        <v>1986</v>
      </c>
      <c r="B7">
        <v>304.29999999999995</v>
      </c>
      <c r="C7">
        <v>46.291908108621925</v>
      </c>
      <c r="D7">
        <v>29.936666666666667</v>
      </c>
      <c r="E7">
        <v>14.106506049954064</v>
      </c>
      <c r="F7">
        <v>977.07499999999993</v>
      </c>
      <c r="G7">
        <v>305.96778988872171</v>
      </c>
      <c r="H7">
        <v>9.1619557163500662</v>
      </c>
      <c r="I7" s="6">
        <v>277.95439242878456</v>
      </c>
      <c r="J7">
        <v>334.4548651596026</v>
      </c>
      <c r="K7">
        <v>306.31825721251533</v>
      </c>
    </row>
    <row r="8" spans="1:21" x14ac:dyDescent="0.25">
      <c r="A8" s="1">
        <v>1987</v>
      </c>
      <c r="B8">
        <v>304.17333333333335</v>
      </c>
      <c r="C8">
        <v>45.712340078287355</v>
      </c>
      <c r="D8">
        <v>29.655833333333334</v>
      </c>
      <c r="E8">
        <v>13.763315802146613</v>
      </c>
      <c r="F8">
        <v>977.32500000000016</v>
      </c>
      <c r="G8">
        <v>304.85755895866743</v>
      </c>
      <c r="H8">
        <v>8.9432515337798453</v>
      </c>
      <c r="I8" s="6">
        <v>277.24699898572868</v>
      </c>
      <c r="J8">
        <v>333.62181776213646</v>
      </c>
      <c r="K8">
        <v>306.16761365212545</v>
      </c>
    </row>
    <row r="9" spans="1:21" x14ac:dyDescent="0.25">
      <c r="A9" s="1">
        <v>1988</v>
      </c>
      <c r="B9">
        <v>303.36416666666668</v>
      </c>
      <c r="C9">
        <v>43.980158006464485</v>
      </c>
      <c r="D9">
        <v>34.859166666666667</v>
      </c>
      <c r="E9">
        <v>14.946686493435138</v>
      </c>
      <c r="F9">
        <v>976.84999999999991</v>
      </c>
      <c r="G9">
        <v>310.67904911103295</v>
      </c>
      <c r="H9">
        <v>9.7221037552509824</v>
      </c>
      <c r="I9" s="6">
        <v>279.28852403455926</v>
      </c>
      <c r="J9">
        <v>335.02944615559261</v>
      </c>
      <c r="K9">
        <v>305.39528106221775</v>
      </c>
    </row>
    <row r="10" spans="1:21" x14ac:dyDescent="0.25">
      <c r="A10" s="1">
        <v>1989</v>
      </c>
      <c r="B10">
        <v>303.34083333333331</v>
      </c>
      <c r="C10">
        <v>44.255704896721717</v>
      </c>
      <c r="D10">
        <v>32.292499999999997</v>
      </c>
      <c r="E10">
        <v>14.901009131921791</v>
      </c>
      <c r="F10">
        <v>977.49166666666667</v>
      </c>
      <c r="G10">
        <v>310.17784894247939</v>
      </c>
      <c r="H10">
        <v>9.6921105868939552</v>
      </c>
      <c r="I10" s="6">
        <v>278.82913421290988</v>
      </c>
      <c r="J10">
        <v>335.01559585909871</v>
      </c>
      <c r="K10">
        <v>305.3161350303875</v>
      </c>
    </row>
    <row r="11" spans="1:21" x14ac:dyDescent="0.25">
      <c r="A11" s="1">
        <v>1990</v>
      </c>
      <c r="B11">
        <v>305.02166666666659</v>
      </c>
      <c r="C11">
        <v>48.129105692308741</v>
      </c>
      <c r="D11">
        <v>29.802499999999998</v>
      </c>
      <c r="E11">
        <v>14.764234505989519</v>
      </c>
      <c r="F11">
        <v>976.94999999999993</v>
      </c>
      <c r="G11">
        <v>307.63672686036779</v>
      </c>
      <c r="H11">
        <v>9.5953206559723672</v>
      </c>
      <c r="I11" s="6">
        <v>278.94014618220064</v>
      </c>
      <c r="J11">
        <v>336.60439353238417</v>
      </c>
      <c r="K11">
        <v>307.05496159333165</v>
      </c>
    </row>
    <row r="12" spans="1:21" x14ac:dyDescent="0.25">
      <c r="A12" s="1">
        <v>1991</v>
      </c>
      <c r="B12">
        <v>304.71583333333336</v>
      </c>
      <c r="C12">
        <v>47.456351713797318</v>
      </c>
      <c r="D12">
        <v>32.568333333333335</v>
      </c>
      <c r="E12">
        <v>15.796867111221189</v>
      </c>
      <c r="F12">
        <v>977.05833333333351</v>
      </c>
      <c r="G12">
        <v>312.17496060344382</v>
      </c>
      <c r="H12">
        <v>10.282838348850634</v>
      </c>
      <c r="I12" s="6">
        <v>279.97595769729736</v>
      </c>
      <c r="J12">
        <v>338.33724941176303</v>
      </c>
      <c r="K12">
        <v>306.73754380895281</v>
      </c>
    </row>
    <row r="13" spans="1:21" x14ac:dyDescent="0.25">
      <c r="A13" s="1">
        <v>1992</v>
      </c>
      <c r="B13">
        <v>303.81833333333327</v>
      </c>
      <c r="C13">
        <v>45.457545927486258</v>
      </c>
      <c r="D13">
        <v>32.682499999999997</v>
      </c>
      <c r="E13">
        <v>15.310849775273745</v>
      </c>
      <c r="F13">
        <v>977.45000000000016</v>
      </c>
      <c r="G13">
        <v>311.30067932510337</v>
      </c>
      <c r="H13">
        <v>9.9510192679039058</v>
      </c>
      <c r="I13" s="6">
        <v>279.89624040821872</v>
      </c>
      <c r="J13">
        <v>336.30303389275076</v>
      </c>
      <c r="K13">
        <v>305.80009606659246</v>
      </c>
    </row>
    <row r="14" spans="1:21" x14ac:dyDescent="0.25">
      <c r="A14" s="1">
        <v>1993</v>
      </c>
      <c r="B14">
        <v>304.56083333333333</v>
      </c>
      <c r="C14">
        <v>47.253678521295001</v>
      </c>
      <c r="D14">
        <v>31.24</v>
      </c>
      <c r="E14">
        <v>15.191794783598654</v>
      </c>
      <c r="F14">
        <v>976.97499999999991</v>
      </c>
      <c r="G14">
        <v>309.83464759106977</v>
      </c>
      <c r="H14">
        <v>9.8793454104245999</v>
      </c>
      <c r="I14" s="6">
        <v>279.42670234841205</v>
      </c>
      <c r="J14">
        <v>336.96788652933429</v>
      </c>
      <c r="K14">
        <v>306.58955707161209</v>
      </c>
    </row>
    <row r="15" spans="1:21" x14ac:dyDescent="0.25">
      <c r="A15" s="1">
        <v>1994</v>
      </c>
      <c r="B15">
        <v>302.90083333333331</v>
      </c>
      <c r="C15">
        <v>43.080860660943465</v>
      </c>
      <c r="D15">
        <v>37.650833333333331</v>
      </c>
      <c r="E15">
        <v>15.692140468657113</v>
      </c>
      <c r="F15">
        <v>977.27500000000009</v>
      </c>
      <c r="G15">
        <v>314.39567062160836</v>
      </c>
      <c r="H15">
        <v>10.209770401119174</v>
      </c>
      <c r="I15" s="6">
        <v>280.14524631994635</v>
      </c>
      <c r="J15">
        <v>335.90747229563078</v>
      </c>
      <c r="K15">
        <v>304.89181127369164</v>
      </c>
    </row>
    <row r="16" spans="1:21" x14ac:dyDescent="0.25">
      <c r="A16" s="1">
        <v>1995</v>
      </c>
      <c r="B16">
        <v>303.60750000000002</v>
      </c>
      <c r="C16">
        <v>44.757932739064508</v>
      </c>
      <c r="D16">
        <v>36.051666666666669</v>
      </c>
      <c r="E16">
        <v>16.13529449875919</v>
      </c>
      <c r="F16">
        <v>977.06666666666661</v>
      </c>
      <c r="G16">
        <v>315.04965917761416</v>
      </c>
      <c r="H16">
        <v>10.503999041823876</v>
      </c>
      <c r="I16" s="6">
        <v>280.91337222445378</v>
      </c>
      <c r="J16">
        <v>337.6881301048362</v>
      </c>
      <c r="K16">
        <v>305.6217132233441</v>
      </c>
    </row>
    <row r="17" spans="1:11" x14ac:dyDescent="0.25">
      <c r="A17" s="1">
        <v>1996</v>
      </c>
      <c r="B17">
        <v>304.55499999999989</v>
      </c>
      <c r="C17">
        <v>47.083219822609493</v>
      </c>
      <c r="D17">
        <v>32.275833333333331</v>
      </c>
      <c r="E17">
        <v>15.531879000768447</v>
      </c>
      <c r="F17">
        <v>976.44999999999993</v>
      </c>
      <c r="G17">
        <v>311.14540393462056</v>
      </c>
      <c r="H17">
        <v>10.110188517208361</v>
      </c>
      <c r="I17" s="6">
        <v>279.69119053262733</v>
      </c>
      <c r="J17">
        <v>337.68414128979202</v>
      </c>
      <c r="K17">
        <v>306.62950754032443</v>
      </c>
    </row>
    <row r="18" spans="1:11" x14ac:dyDescent="0.25">
      <c r="A18" s="1">
        <v>1997</v>
      </c>
      <c r="B18">
        <v>304.10333333333335</v>
      </c>
      <c r="C18">
        <v>45.661676295134249</v>
      </c>
      <c r="D18">
        <v>34.56666666666667</v>
      </c>
      <c r="E18">
        <v>16.681323797501332</v>
      </c>
      <c r="F18">
        <v>977.45000000000016</v>
      </c>
      <c r="G18">
        <v>316.42022495665969</v>
      </c>
      <c r="H18">
        <v>10.864468258947623</v>
      </c>
      <c r="I18" s="6">
        <v>280.92930982266068</v>
      </c>
      <c r="J18">
        <v>339.37514120823084</v>
      </c>
      <c r="K18">
        <v>306.08506930534099</v>
      </c>
    </row>
    <row r="19" spans="1:11" x14ac:dyDescent="0.25">
      <c r="A19" s="1">
        <v>1998</v>
      </c>
      <c r="B19">
        <v>304.90333333333336</v>
      </c>
      <c r="C19">
        <v>48.219936588032994</v>
      </c>
      <c r="D19">
        <v>31.829166666666666</v>
      </c>
      <c r="E19">
        <v>15.499130814880004</v>
      </c>
      <c r="F19">
        <v>977.15</v>
      </c>
      <c r="G19">
        <v>310.81391223038389</v>
      </c>
      <c r="H19">
        <v>10.085952809254048</v>
      </c>
      <c r="I19" s="6">
        <v>279.59709603608309</v>
      </c>
      <c r="J19">
        <v>337.93616476401417</v>
      </c>
      <c r="K19">
        <v>306.91837776990684</v>
      </c>
    </row>
    <row r="20" spans="1:11" x14ac:dyDescent="0.25">
      <c r="A20" s="1">
        <v>1999</v>
      </c>
      <c r="B20">
        <v>304.17749999999995</v>
      </c>
      <c r="C20">
        <v>46.099635065248172</v>
      </c>
      <c r="D20">
        <v>31.865833333333331</v>
      </c>
      <c r="E20">
        <v>14.026984412063571</v>
      </c>
      <c r="F20">
        <v>976.49166666666667</v>
      </c>
      <c r="G20">
        <v>306.01759121204719</v>
      </c>
      <c r="H20">
        <v>9.1121133278103095</v>
      </c>
      <c r="I20" s="6">
        <v>278.17970748143591</v>
      </c>
      <c r="J20">
        <v>334.11255085139283</v>
      </c>
      <c r="K20">
        <v>306.24655107589581</v>
      </c>
    </row>
    <row r="21" spans="1:11" x14ac:dyDescent="0.25">
      <c r="A21" s="1">
        <v>2000</v>
      </c>
      <c r="B21">
        <v>304.41166666666669</v>
      </c>
      <c r="C21">
        <v>46.782263356499847</v>
      </c>
      <c r="D21">
        <v>29.317499999999999</v>
      </c>
      <c r="E21">
        <v>13.967809655914571</v>
      </c>
      <c r="F21">
        <v>976.75</v>
      </c>
      <c r="G21">
        <v>305.14725817457605</v>
      </c>
      <c r="H21">
        <v>9.0788112037749311</v>
      </c>
      <c r="I21" s="6">
        <v>277.76007815435224</v>
      </c>
      <c r="J21">
        <v>334.39652164861207</v>
      </c>
      <c r="K21">
        <v>306.45987829063228</v>
      </c>
    </row>
    <row r="22" spans="1:11" x14ac:dyDescent="0.25">
      <c r="A22" s="1">
        <v>2001</v>
      </c>
      <c r="B22">
        <v>304.46583333333325</v>
      </c>
      <c r="C22">
        <v>46.912950970505705</v>
      </c>
      <c r="D22">
        <v>29.5</v>
      </c>
      <c r="E22">
        <v>14.257417776994336</v>
      </c>
      <c r="F22">
        <v>977.11666666666679</v>
      </c>
      <c r="G22">
        <v>306.26503577027341</v>
      </c>
      <c r="H22">
        <v>9.269180827473976</v>
      </c>
      <c r="I22" s="6">
        <v>277.78668356667231</v>
      </c>
      <c r="J22">
        <v>335.01065104711358</v>
      </c>
      <c r="K22">
        <v>306.4812731351621</v>
      </c>
    </row>
    <row r="23" spans="1:11" x14ac:dyDescent="0.25">
      <c r="A23" s="1">
        <v>2002</v>
      </c>
      <c r="B23">
        <v>305.00416666666666</v>
      </c>
      <c r="C23">
        <v>48.508722225050718</v>
      </c>
      <c r="D23">
        <v>27.557500000000001</v>
      </c>
      <c r="E23">
        <v>13.630345472104855</v>
      </c>
      <c r="F23">
        <v>977.15000000000009</v>
      </c>
      <c r="G23">
        <v>303.17279135819706</v>
      </c>
      <c r="H23">
        <v>8.8525848042762174</v>
      </c>
      <c r="I23" s="6">
        <v>277.15434279921425</v>
      </c>
      <c r="J23">
        <v>334.35122769981996</v>
      </c>
      <c r="K23">
        <v>307.02166716593018</v>
      </c>
    </row>
    <row r="24" spans="1:11" x14ac:dyDescent="0.25">
      <c r="A24" s="1">
        <v>2003</v>
      </c>
      <c r="B24">
        <v>304.72916666666657</v>
      </c>
      <c r="C24">
        <v>47.211301956774406</v>
      </c>
      <c r="D24">
        <v>29.884166666666669</v>
      </c>
      <c r="E24">
        <v>14.281466987378915</v>
      </c>
      <c r="F24">
        <v>977.125</v>
      </c>
      <c r="G24">
        <v>306.2545562211946</v>
      </c>
      <c r="H24">
        <v>9.2812978104431156</v>
      </c>
      <c r="I24" s="6">
        <v>278.00975123534198</v>
      </c>
      <c r="J24">
        <v>335.26857810834423</v>
      </c>
      <c r="K24">
        <v>306.74506776523242</v>
      </c>
    </row>
    <row r="25" spans="1:11" x14ac:dyDescent="0.25">
      <c r="A25" s="1">
        <v>2004</v>
      </c>
      <c r="B25">
        <v>305.4975</v>
      </c>
      <c r="C25">
        <v>49.695282938970706</v>
      </c>
      <c r="D25">
        <v>26.77</v>
      </c>
      <c r="E25">
        <v>13.860639995670766</v>
      </c>
      <c r="F25">
        <v>976.9666666666667</v>
      </c>
      <c r="G25">
        <v>303.32712823814796</v>
      </c>
      <c r="H25">
        <v>9.0101665031595513</v>
      </c>
      <c r="I25" s="6">
        <v>276.76188359981956</v>
      </c>
      <c r="J25">
        <v>335.42696085154552</v>
      </c>
      <c r="K25">
        <v>307.53259869611048</v>
      </c>
    </row>
    <row r="26" spans="1:11" x14ac:dyDescent="0.25">
      <c r="A26" s="1">
        <v>2005</v>
      </c>
      <c r="B26">
        <v>305.24916666666667</v>
      </c>
      <c r="C26">
        <v>48.666957836815499</v>
      </c>
      <c r="D26">
        <v>30.036666666666665</v>
      </c>
      <c r="E26">
        <v>14.654353172655368</v>
      </c>
      <c r="F26">
        <v>976.80833333333339</v>
      </c>
      <c r="G26">
        <v>307.09327108407348</v>
      </c>
      <c r="H26">
        <v>9.5255118413557796</v>
      </c>
      <c r="I26" s="6">
        <v>278.70800314533091</v>
      </c>
      <c r="J26">
        <v>336.61268834058689</v>
      </c>
      <c r="K26">
        <v>307.29651709490537</v>
      </c>
    </row>
    <row r="27" spans="1:11" x14ac:dyDescent="0.25">
      <c r="A27" s="1">
        <v>2006</v>
      </c>
      <c r="B27">
        <v>305.35666666666663</v>
      </c>
      <c r="C27">
        <v>49.196960387574826</v>
      </c>
      <c r="D27">
        <v>28.4575</v>
      </c>
      <c r="E27">
        <v>14.076034833417985</v>
      </c>
      <c r="F27">
        <v>976.7166666666667</v>
      </c>
      <c r="G27">
        <v>304.5392843614344</v>
      </c>
      <c r="H27">
        <v>9.1435043229144792</v>
      </c>
      <c r="I27" s="6">
        <v>277.7479521942214</v>
      </c>
      <c r="J27">
        <v>335.60476311555954</v>
      </c>
      <c r="K27">
        <v>307.41343235430838</v>
      </c>
    </row>
    <row r="28" spans="1:11" x14ac:dyDescent="0.25">
      <c r="A28" s="1">
        <v>2007</v>
      </c>
      <c r="B28">
        <v>304.42333333333323</v>
      </c>
      <c r="C28">
        <v>46.984344214193442</v>
      </c>
      <c r="D28">
        <v>30.662499999999998</v>
      </c>
      <c r="E28">
        <v>14.417249315739925</v>
      </c>
      <c r="F28">
        <v>976.9083333333333</v>
      </c>
      <c r="G28">
        <v>307.03946161690993</v>
      </c>
      <c r="H28">
        <v>9.3713746692717201</v>
      </c>
      <c r="I28" s="6">
        <v>278.39831203596106</v>
      </c>
      <c r="J28">
        <v>335.25044150920183</v>
      </c>
      <c r="K28">
        <v>306.45766543034085</v>
      </c>
    </row>
    <row r="29" spans="1:11" x14ac:dyDescent="0.25">
      <c r="A29" s="1">
        <v>2008</v>
      </c>
      <c r="B29">
        <v>303.85249999999996</v>
      </c>
      <c r="C29">
        <v>45.322352473815904</v>
      </c>
      <c r="D29">
        <v>32.582500000000003</v>
      </c>
      <c r="E29">
        <v>14.578777353057383</v>
      </c>
      <c r="F29">
        <v>976.89166666666654</v>
      </c>
      <c r="G29">
        <v>308.50643979096282</v>
      </c>
      <c r="H29">
        <v>9.4788687752386469</v>
      </c>
      <c r="I29" s="6">
        <v>278.56808290646558</v>
      </c>
      <c r="J29">
        <v>334.8788769263972</v>
      </c>
      <c r="K29">
        <v>305.88382617306723</v>
      </c>
    </row>
    <row r="30" spans="1:11" x14ac:dyDescent="0.25">
      <c r="A30" s="1">
        <v>2009</v>
      </c>
      <c r="B30">
        <v>305.19583333333327</v>
      </c>
      <c r="C30">
        <v>48.504430362884172</v>
      </c>
      <c r="D30">
        <v>30.5825</v>
      </c>
      <c r="E30">
        <v>15.076799806234016</v>
      </c>
      <c r="F30">
        <v>976.61666666666667</v>
      </c>
      <c r="G30">
        <v>308.70831659268708</v>
      </c>
      <c r="H30">
        <v>9.8042959349990753</v>
      </c>
      <c r="I30" s="6">
        <v>278.99894970898305</v>
      </c>
      <c r="J30">
        <v>337.41281584056782</v>
      </c>
      <c r="K30">
        <v>307.25965531936464</v>
      </c>
    </row>
    <row r="31" spans="1:11" x14ac:dyDescent="0.25">
      <c r="A31" s="1">
        <v>2010</v>
      </c>
      <c r="B31">
        <v>304.43916666666661</v>
      </c>
      <c r="C31">
        <v>46.885187976328687</v>
      </c>
      <c r="D31">
        <v>34.968333333333334</v>
      </c>
      <c r="E31">
        <v>15.800454892559605</v>
      </c>
      <c r="F31">
        <v>976.79166666666686</v>
      </c>
      <c r="G31">
        <v>312.85369550276732</v>
      </c>
      <c r="H31">
        <v>10.290189811845</v>
      </c>
      <c r="I31" s="6">
        <v>279.7425737429387</v>
      </c>
      <c r="J31">
        <v>337.94006729775367</v>
      </c>
      <c r="K31">
        <v>306.4823194135829</v>
      </c>
    </row>
    <row r="32" spans="1:11" x14ac:dyDescent="0.25">
      <c r="A32" s="1">
        <v>2011</v>
      </c>
      <c r="B32">
        <v>303.92083333333329</v>
      </c>
      <c r="C32">
        <v>45.574893012486029</v>
      </c>
      <c r="D32">
        <v>32.577500000000001</v>
      </c>
      <c r="E32">
        <v>14.735292795861058</v>
      </c>
      <c r="F32">
        <v>976.875</v>
      </c>
      <c r="G32">
        <v>308.99883596708435</v>
      </c>
      <c r="H32">
        <v>9.5823295925663405</v>
      </c>
      <c r="I32" s="6">
        <v>278.85194780109168</v>
      </c>
      <c r="J32">
        <v>335.29367473178087</v>
      </c>
      <c r="K32">
        <v>305.95408314893933</v>
      </c>
    </row>
    <row r="33" spans="1:11" x14ac:dyDescent="0.25">
      <c r="A33" s="1">
        <v>2012</v>
      </c>
      <c r="B33">
        <v>303.435</v>
      </c>
      <c r="C33">
        <v>44.102945261441384</v>
      </c>
      <c r="D33">
        <v>36.666666666666664</v>
      </c>
      <c r="E33">
        <v>15.741134212150008</v>
      </c>
      <c r="F33">
        <v>977.30833333333339</v>
      </c>
      <c r="G33">
        <v>313.97460527747853</v>
      </c>
      <c r="H33">
        <v>10.241332898736337</v>
      </c>
      <c r="I33" s="6">
        <v>279.95538997391981</v>
      </c>
      <c r="J33">
        <v>336.5882099669023</v>
      </c>
      <c r="K33">
        <v>305.42584492069847</v>
      </c>
    </row>
    <row r="34" spans="1:11" x14ac:dyDescent="0.25">
      <c r="A34" s="1">
        <v>2013</v>
      </c>
      <c r="B34">
        <v>305.09249999999992</v>
      </c>
      <c r="C34">
        <v>48.421138301962174</v>
      </c>
      <c r="D34">
        <v>30.614999999999998</v>
      </c>
      <c r="E34">
        <v>14.54085053483796</v>
      </c>
      <c r="F34">
        <v>977.125</v>
      </c>
      <c r="G34">
        <v>306.98832273623538</v>
      </c>
      <c r="H34">
        <v>9.446800207040619</v>
      </c>
      <c r="I34" s="6">
        <v>278.59993606584186</v>
      </c>
      <c r="J34">
        <v>336.13968206124304</v>
      </c>
      <c r="K34">
        <v>307.11062980357747</v>
      </c>
    </row>
    <row r="35" spans="1:11" x14ac:dyDescent="0.25">
      <c r="A35" s="1">
        <v>2014</v>
      </c>
      <c r="B35">
        <v>304.89833333333326</v>
      </c>
      <c r="C35">
        <v>48.177572310531389</v>
      </c>
      <c r="D35">
        <v>31.511666666666667</v>
      </c>
      <c r="E35">
        <v>15.261130294906257</v>
      </c>
      <c r="F35">
        <v>977.44999999999993</v>
      </c>
      <c r="G35">
        <v>309.96662736753325</v>
      </c>
      <c r="H35">
        <v>9.9175119021048257</v>
      </c>
      <c r="I35" s="6">
        <v>279.47461269063905</v>
      </c>
      <c r="J35">
        <v>337.36568031296827</v>
      </c>
      <c r="K35">
        <v>306.88622865965004</v>
      </c>
    </row>
    <row r="36" spans="1:11" x14ac:dyDescent="0.25">
      <c r="A36" s="1">
        <v>2015</v>
      </c>
      <c r="B36">
        <v>303.93249999999995</v>
      </c>
      <c r="C36">
        <v>45.750326759455795</v>
      </c>
      <c r="D36">
        <v>31.665833333333335</v>
      </c>
      <c r="E36">
        <v>14.475934677377014</v>
      </c>
      <c r="F36">
        <v>978.29166666666663</v>
      </c>
      <c r="G36">
        <v>308.22185906876422</v>
      </c>
      <c r="H36">
        <v>9.4063108865700489</v>
      </c>
      <c r="I36" s="6">
        <v>278.07205645162486</v>
      </c>
      <c r="J36">
        <v>334.67345728334931</v>
      </c>
      <c r="K36">
        <v>305.84069404398673</v>
      </c>
    </row>
    <row r="37" spans="1:11" x14ac:dyDescent="0.25">
      <c r="A37" s="1">
        <v>2016</v>
      </c>
      <c r="B37">
        <v>304.13</v>
      </c>
      <c r="C37">
        <v>46.268365422671486</v>
      </c>
      <c r="D37">
        <v>34.885833333333331</v>
      </c>
      <c r="E37">
        <v>15.703874276499098</v>
      </c>
      <c r="F37">
        <v>977.85833333333323</v>
      </c>
      <c r="G37">
        <v>313.02147341703693</v>
      </c>
      <c r="H37">
        <v>10.212717841260305</v>
      </c>
      <c r="I37" s="6">
        <v>280.04081804537816</v>
      </c>
      <c r="J37">
        <v>337.28883564766193</v>
      </c>
      <c r="K37">
        <v>306.07690689306196</v>
      </c>
    </row>
    <row r="38" spans="1:11" x14ac:dyDescent="0.25">
      <c r="A38" s="1">
        <v>2017</v>
      </c>
      <c r="B38">
        <v>304.40833333333325</v>
      </c>
      <c r="C38">
        <v>46.469477161657188</v>
      </c>
      <c r="D38">
        <v>31.811666666666667</v>
      </c>
      <c r="E38">
        <v>14.929658351995863</v>
      </c>
      <c r="F38">
        <v>977.55000000000007</v>
      </c>
      <c r="G38">
        <v>309.32521893523915</v>
      </c>
      <c r="H38">
        <v>9.710071694205519</v>
      </c>
      <c r="I38" s="6">
        <v>278.62229810688945</v>
      </c>
      <c r="J38">
        <v>336.17122208092576</v>
      </c>
      <c r="K38">
        <v>306.38369069940728</v>
      </c>
    </row>
    <row r="39" spans="1:11" x14ac:dyDescent="0.25">
      <c r="A39" s="1">
        <v>2018</v>
      </c>
      <c r="B39">
        <v>303.93749999999994</v>
      </c>
      <c r="C39">
        <v>45.720220153245322</v>
      </c>
      <c r="D39">
        <v>35.890833333333333</v>
      </c>
      <c r="E39">
        <v>16.023899068411385</v>
      </c>
      <c r="F39">
        <v>977.40000000000009</v>
      </c>
      <c r="G39">
        <v>314.4047178498318</v>
      </c>
      <c r="H39">
        <v>10.4333563379501</v>
      </c>
      <c r="I39" s="6">
        <v>279.96307861331235</v>
      </c>
      <c r="J39">
        <v>337.77949664223416</v>
      </c>
      <c r="K39">
        <v>305.92402368177824</v>
      </c>
    </row>
    <row r="40" spans="1:11" x14ac:dyDescent="0.25">
      <c r="A40" s="1">
        <v>2019</v>
      </c>
      <c r="B40">
        <v>303.80416666666667</v>
      </c>
      <c r="C40">
        <v>45.342714321419692</v>
      </c>
      <c r="D40">
        <v>37.525833333333331</v>
      </c>
      <c r="E40">
        <v>16.527899678783633</v>
      </c>
      <c r="F40">
        <v>977.70833333333337</v>
      </c>
      <c r="G40">
        <v>316.74742397159417</v>
      </c>
      <c r="H40">
        <v>10.760170506479911</v>
      </c>
      <c r="I40" s="6">
        <v>280.84912054281136</v>
      </c>
      <c r="J40">
        <v>338.55473108889151</v>
      </c>
      <c r="K40">
        <v>305.76176267845904</v>
      </c>
    </row>
    <row r="41" spans="1:11" x14ac:dyDescent="0.25">
      <c r="A41" s="1">
        <v>2020</v>
      </c>
      <c r="B41">
        <v>302.96749999999997</v>
      </c>
      <c r="C41">
        <v>43.801139413605675</v>
      </c>
      <c r="D41">
        <v>40.119166666666665</v>
      </c>
      <c r="E41">
        <v>16.486984186668543</v>
      </c>
      <c r="F41">
        <v>977.91666666666652</v>
      </c>
      <c r="G41">
        <v>317.77046259976004</v>
      </c>
      <c r="H41">
        <v>10.723721465326918</v>
      </c>
      <c r="I41" s="6">
        <v>281.69300264537549</v>
      </c>
      <c r="J41">
        <v>337.4574546632835</v>
      </c>
      <c r="K41">
        <v>304.90169743347047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I1" zoomScale="110" zoomScaleNormal="110" workbookViewId="0">
      <selection activeCell="O2" sqref="O2"/>
    </sheetView>
  </sheetViews>
  <sheetFormatPr defaultRowHeight="15" x14ac:dyDescent="0.25"/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5">
      <c r="A2">
        <v>302.90083333333331</v>
      </c>
      <c r="B2">
        <v>302.96749999999997</v>
      </c>
      <c r="C2">
        <v>976.25833333333333</v>
      </c>
      <c r="D2">
        <v>976.61666666666667</v>
      </c>
      <c r="E2">
        <v>13.763315802146613</v>
      </c>
      <c r="F2">
        <v>13.630345472104855</v>
      </c>
      <c r="G2">
        <v>304.85755895866743</v>
      </c>
      <c r="H2">
        <v>303.17279135819706</v>
      </c>
      <c r="I2">
        <v>8.9432515337798453</v>
      </c>
      <c r="J2">
        <v>8.8525848042762174</v>
      </c>
      <c r="K2" s="6">
        <v>277.24699898572868</v>
      </c>
      <c r="L2" s="6">
        <v>276.76188359981956</v>
      </c>
      <c r="M2">
        <v>333.5373369844969</v>
      </c>
      <c r="N2">
        <v>334.35122769981996</v>
      </c>
      <c r="O2">
        <v>304.89181127369164</v>
      </c>
      <c r="P2">
        <v>304.90169743347047</v>
      </c>
    </row>
    <row r="3" spans="1:16" x14ac:dyDescent="0.25">
      <c r="A3">
        <v>303.34083333333331</v>
      </c>
      <c r="B3">
        <v>303.435</v>
      </c>
      <c r="C3">
        <v>976.44999999999993</v>
      </c>
      <c r="D3">
        <v>976.7166666666667</v>
      </c>
      <c r="E3">
        <v>13.956016838995138</v>
      </c>
      <c r="F3">
        <v>13.860639995670766</v>
      </c>
      <c r="G3">
        <v>305.14725817457605</v>
      </c>
      <c r="H3">
        <v>303.32712823814796</v>
      </c>
      <c r="I3">
        <v>9.0697960594695193</v>
      </c>
      <c r="J3">
        <v>9.0101665031595513</v>
      </c>
      <c r="K3" s="6">
        <v>277.53006752535151</v>
      </c>
      <c r="L3" s="6">
        <v>277.15434279921425</v>
      </c>
      <c r="M3">
        <v>333.62181776213646</v>
      </c>
      <c r="N3">
        <v>334.67345728334931</v>
      </c>
      <c r="O3">
        <v>305.3161350303875</v>
      </c>
      <c r="P3">
        <v>305.42584492069847</v>
      </c>
    </row>
    <row r="4" spans="1:16" x14ac:dyDescent="0.25">
      <c r="A4">
        <v>303.36416666666668</v>
      </c>
      <c r="B4">
        <v>303.80416666666667</v>
      </c>
      <c r="C4">
        <v>976.49166666666667</v>
      </c>
      <c r="D4">
        <v>976.79166666666686</v>
      </c>
      <c r="E4">
        <v>13.967809655914571</v>
      </c>
      <c r="F4">
        <v>14.076034833417985</v>
      </c>
      <c r="G4">
        <v>305.96778988872171</v>
      </c>
      <c r="H4">
        <v>304.5392843614344</v>
      </c>
      <c r="I4">
        <v>9.0788112037749311</v>
      </c>
      <c r="J4">
        <v>9.1435043229144792</v>
      </c>
      <c r="K4" s="6">
        <v>277.76007815435224</v>
      </c>
      <c r="L4" s="6">
        <v>277.7479521942214</v>
      </c>
      <c r="M4">
        <v>334.11255085139283</v>
      </c>
      <c r="N4">
        <v>334.8788769263972</v>
      </c>
      <c r="O4">
        <v>305.39528106221775</v>
      </c>
      <c r="P4">
        <v>305.76176267845904</v>
      </c>
    </row>
    <row r="5" spans="1:16" x14ac:dyDescent="0.25">
      <c r="A5">
        <v>303.60750000000002</v>
      </c>
      <c r="B5">
        <v>303.85249999999996</v>
      </c>
      <c r="C5">
        <v>976.75</v>
      </c>
      <c r="D5">
        <v>976.80833333333339</v>
      </c>
      <c r="E5">
        <v>14.026984412063571</v>
      </c>
      <c r="F5">
        <v>14.257417776994336</v>
      </c>
      <c r="G5">
        <v>306.01759121204719</v>
      </c>
      <c r="H5">
        <v>306.2545562211946</v>
      </c>
      <c r="I5">
        <v>9.1121133278103095</v>
      </c>
      <c r="J5">
        <v>9.269180827473976</v>
      </c>
      <c r="K5" s="6">
        <v>277.77914635408411</v>
      </c>
      <c r="L5" s="6">
        <v>277.78668356667231</v>
      </c>
      <c r="M5">
        <v>334.31790616933864</v>
      </c>
      <c r="N5">
        <v>335.01065104711358</v>
      </c>
      <c r="O5">
        <v>305.6217132233441</v>
      </c>
      <c r="P5">
        <v>305.84069404398673</v>
      </c>
    </row>
    <row r="6" spans="1:16" x14ac:dyDescent="0.25">
      <c r="A6">
        <v>303.70416666666665</v>
      </c>
      <c r="B6">
        <v>303.92083333333329</v>
      </c>
      <c r="C6">
        <v>976.82500000000016</v>
      </c>
      <c r="D6">
        <v>976.875</v>
      </c>
      <c r="E6">
        <v>14.106506049954064</v>
      </c>
      <c r="F6">
        <v>14.281466987378915</v>
      </c>
      <c r="G6">
        <v>306.01955736892751</v>
      </c>
      <c r="H6">
        <v>306.26503577027341</v>
      </c>
      <c r="I6">
        <v>9.1619557163500662</v>
      </c>
      <c r="J6">
        <v>9.2812978104431156</v>
      </c>
      <c r="K6" s="6">
        <v>277.95439242878456</v>
      </c>
      <c r="L6" s="6">
        <v>278.00975123534198</v>
      </c>
      <c r="M6">
        <v>334.39652164861207</v>
      </c>
      <c r="N6">
        <v>335.25044150920183</v>
      </c>
      <c r="O6">
        <v>305.65606194134858</v>
      </c>
      <c r="P6">
        <v>305.88382617306723</v>
      </c>
    </row>
    <row r="7" spans="1:16" x14ac:dyDescent="0.25">
      <c r="A7">
        <v>303.77583333333331</v>
      </c>
      <c r="B7">
        <v>303.93249999999995</v>
      </c>
      <c r="C7">
        <v>976.84999999999991</v>
      </c>
      <c r="D7">
        <v>976.89166666666654</v>
      </c>
      <c r="E7">
        <v>14.249857549403167</v>
      </c>
      <c r="F7">
        <v>14.417249315739925</v>
      </c>
      <c r="G7">
        <v>306.73841992234088</v>
      </c>
      <c r="H7">
        <v>306.98832273623538</v>
      </c>
      <c r="I7">
        <v>9.2663979235413869</v>
      </c>
      <c r="J7">
        <v>9.3713746692717201</v>
      </c>
      <c r="K7" s="6">
        <v>278.17970748143591</v>
      </c>
      <c r="L7" s="6">
        <v>278.07205645162486</v>
      </c>
      <c r="M7">
        <v>334.4548651596026</v>
      </c>
      <c r="N7">
        <v>335.26857810834423</v>
      </c>
      <c r="O7">
        <v>305.78263663324805</v>
      </c>
      <c r="P7">
        <v>305.92402368177824</v>
      </c>
    </row>
    <row r="8" spans="1:16" x14ac:dyDescent="0.25">
      <c r="A8">
        <v>303.81833333333327</v>
      </c>
      <c r="B8">
        <v>303.93749999999994</v>
      </c>
      <c r="C8">
        <v>976.94999999999993</v>
      </c>
      <c r="D8">
        <v>976.9083333333333</v>
      </c>
      <c r="E8">
        <v>14.621948555352452</v>
      </c>
      <c r="F8">
        <v>14.475934677377014</v>
      </c>
      <c r="G8">
        <v>306.95480879977998</v>
      </c>
      <c r="H8">
        <v>307.03946161690993</v>
      </c>
      <c r="I8">
        <v>9.51112520810854</v>
      </c>
      <c r="J8">
        <v>9.4063108865700489</v>
      </c>
      <c r="K8" s="6">
        <v>278.46882201415292</v>
      </c>
      <c r="L8" s="6">
        <v>278.39831203596106</v>
      </c>
      <c r="M8">
        <v>335.01559585909871</v>
      </c>
      <c r="N8">
        <v>335.29367473178087</v>
      </c>
      <c r="O8">
        <v>305.80009606659246</v>
      </c>
      <c r="P8">
        <v>305.95408314893933</v>
      </c>
    </row>
    <row r="9" spans="1:16" x14ac:dyDescent="0.25">
      <c r="A9">
        <v>303.86583333333328</v>
      </c>
      <c r="B9">
        <v>304.13</v>
      </c>
      <c r="C9">
        <v>976.97499999999991</v>
      </c>
      <c r="D9">
        <v>976.9666666666667</v>
      </c>
      <c r="E9">
        <v>14.764234505989519</v>
      </c>
      <c r="F9">
        <v>14.54085053483796</v>
      </c>
      <c r="G9">
        <v>307.63672686036779</v>
      </c>
      <c r="H9">
        <v>307.09327108407348</v>
      </c>
      <c r="I9">
        <v>9.5953206559723672</v>
      </c>
      <c r="J9">
        <v>9.446800207040619</v>
      </c>
      <c r="K9" s="6">
        <v>278.82913421290988</v>
      </c>
      <c r="L9" s="6">
        <v>278.56808290646558</v>
      </c>
      <c r="M9">
        <v>335.02944615559261</v>
      </c>
      <c r="N9">
        <v>335.42696085154552</v>
      </c>
      <c r="O9">
        <v>305.90273204830777</v>
      </c>
      <c r="P9">
        <v>306.07690689306196</v>
      </c>
    </row>
    <row r="10" spans="1:16" x14ac:dyDescent="0.25">
      <c r="A10">
        <v>304.10333333333335</v>
      </c>
      <c r="B10">
        <v>304.40833333333325</v>
      </c>
      <c r="C10">
        <v>977.05833333333351</v>
      </c>
      <c r="D10">
        <v>977.11666666666679</v>
      </c>
      <c r="E10">
        <v>14.901009131921791</v>
      </c>
      <c r="F10">
        <v>14.578777353057383</v>
      </c>
      <c r="G10">
        <v>309.83464759106977</v>
      </c>
      <c r="H10">
        <v>308.22185906876422</v>
      </c>
      <c r="I10">
        <v>9.6921105868939552</v>
      </c>
      <c r="J10">
        <v>9.4788687752386469</v>
      </c>
      <c r="K10" s="6">
        <v>278.94014618220064</v>
      </c>
      <c r="L10" s="6">
        <v>278.59993606584186</v>
      </c>
      <c r="M10">
        <v>335.90747229563078</v>
      </c>
      <c r="N10">
        <v>335.60476311555954</v>
      </c>
      <c r="O10">
        <v>306.08506930534099</v>
      </c>
      <c r="P10">
        <v>306.38369069940728</v>
      </c>
    </row>
    <row r="11" spans="1:16" x14ac:dyDescent="0.25">
      <c r="A11">
        <v>304.17333333333335</v>
      </c>
      <c r="B11">
        <v>304.42333333333323</v>
      </c>
      <c r="C11">
        <v>977.06666666666661</v>
      </c>
      <c r="D11">
        <v>977.125</v>
      </c>
      <c r="E11">
        <v>14.946686493435138</v>
      </c>
      <c r="F11">
        <v>14.654353172655368</v>
      </c>
      <c r="G11">
        <v>310.17784894247939</v>
      </c>
      <c r="H11">
        <v>308.50643979096282</v>
      </c>
      <c r="I11">
        <v>9.7221037552509824</v>
      </c>
      <c r="J11">
        <v>9.5255118413557796</v>
      </c>
      <c r="K11" s="6">
        <v>279.28852403455926</v>
      </c>
      <c r="L11" s="6">
        <v>278.62229810688945</v>
      </c>
      <c r="M11">
        <v>336.30303389275076</v>
      </c>
      <c r="N11">
        <v>336.13968206124304</v>
      </c>
      <c r="O11">
        <v>306.16761365212545</v>
      </c>
      <c r="P11">
        <v>306.45766543034085</v>
      </c>
    </row>
    <row r="12" spans="1:16" x14ac:dyDescent="0.25">
      <c r="A12">
        <v>304.17749999999995</v>
      </c>
      <c r="B12">
        <v>304.43916666666661</v>
      </c>
      <c r="C12">
        <v>977.07499999999993</v>
      </c>
      <c r="D12">
        <v>977.125</v>
      </c>
      <c r="E12">
        <v>15.191794783598654</v>
      </c>
      <c r="F12">
        <v>14.735292795861058</v>
      </c>
      <c r="G12">
        <v>310.67904911103295</v>
      </c>
      <c r="H12">
        <v>308.70831659268708</v>
      </c>
      <c r="I12">
        <v>9.8793454104245999</v>
      </c>
      <c r="J12">
        <v>9.5823295925663405</v>
      </c>
      <c r="K12" s="6">
        <v>279.42670234841205</v>
      </c>
      <c r="L12" s="6">
        <v>278.70800314533091</v>
      </c>
      <c r="M12">
        <v>336.40714474425823</v>
      </c>
      <c r="N12">
        <v>336.17122208092576</v>
      </c>
      <c r="O12">
        <v>306.23371039240362</v>
      </c>
      <c r="P12">
        <v>306.4812731351621</v>
      </c>
    </row>
    <row r="13" spans="1:16" x14ac:dyDescent="0.25">
      <c r="A13">
        <v>304.21916666666664</v>
      </c>
      <c r="B13">
        <v>304.46583333333325</v>
      </c>
      <c r="C13">
        <v>977.1</v>
      </c>
      <c r="D13">
        <v>977.15000000000009</v>
      </c>
      <c r="E13">
        <v>15.310849775273745</v>
      </c>
      <c r="F13">
        <v>14.929658351995863</v>
      </c>
      <c r="G13">
        <v>310.81391223038389</v>
      </c>
      <c r="H13">
        <v>308.99883596708435</v>
      </c>
      <c r="I13">
        <v>9.9510192679039058</v>
      </c>
      <c r="J13">
        <v>9.710071694205519</v>
      </c>
      <c r="K13" s="6">
        <v>279.5095352143224</v>
      </c>
      <c r="L13" s="6">
        <v>278.85194780109168</v>
      </c>
      <c r="M13">
        <v>336.60439353238417</v>
      </c>
      <c r="N13">
        <v>336.5882099669023</v>
      </c>
      <c r="O13">
        <v>306.24655107589581</v>
      </c>
      <c r="P13">
        <v>306.4823194135829</v>
      </c>
    </row>
    <row r="14" spans="1:16" x14ac:dyDescent="0.25">
      <c r="A14">
        <v>304.29999999999995</v>
      </c>
      <c r="B14">
        <v>304.72916666666657</v>
      </c>
      <c r="C14">
        <v>977.15</v>
      </c>
      <c r="D14">
        <v>977.30833333333339</v>
      </c>
      <c r="E14">
        <v>15.40753492979306</v>
      </c>
      <c r="F14">
        <v>15.076799806234016</v>
      </c>
      <c r="G14">
        <v>311.11798422541784</v>
      </c>
      <c r="H14">
        <v>309.32521893523915</v>
      </c>
      <c r="I14">
        <v>10.025139986607003</v>
      </c>
      <c r="J14">
        <v>9.8042959349990753</v>
      </c>
      <c r="K14" s="6">
        <v>279.59709603608309</v>
      </c>
      <c r="L14" s="6">
        <v>278.99894970898305</v>
      </c>
      <c r="M14">
        <v>336.96788652933429</v>
      </c>
      <c r="N14">
        <v>336.61268834058689</v>
      </c>
      <c r="O14">
        <v>306.31825721251533</v>
      </c>
      <c r="P14">
        <v>306.74506776523242</v>
      </c>
    </row>
    <row r="15" spans="1:16" x14ac:dyDescent="0.25">
      <c r="A15">
        <v>304.41166666666669</v>
      </c>
      <c r="B15">
        <v>304.89833333333326</v>
      </c>
      <c r="C15">
        <v>977.15</v>
      </c>
      <c r="D15">
        <v>977.40000000000009</v>
      </c>
      <c r="E15">
        <v>15.499130814880004</v>
      </c>
      <c r="F15">
        <v>15.261130294906257</v>
      </c>
      <c r="G15">
        <v>311.14540393462056</v>
      </c>
      <c r="H15">
        <v>309.96662736753325</v>
      </c>
      <c r="I15">
        <v>10.085952809254048</v>
      </c>
      <c r="J15">
        <v>9.9175119021048257</v>
      </c>
      <c r="K15" s="6">
        <v>279.69119053262733</v>
      </c>
      <c r="L15" s="6">
        <v>279.47461269063905</v>
      </c>
      <c r="M15">
        <v>337.01248075268455</v>
      </c>
      <c r="N15">
        <v>337.28883564766193</v>
      </c>
      <c r="O15">
        <v>306.45987829063228</v>
      </c>
      <c r="P15">
        <v>306.88622865965004</v>
      </c>
    </row>
    <row r="16" spans="1:16" x14ac:dyDescent="0.25">
      <c r="A16">
        <v>304.55499999999989</v>
      </c>
      <c r="B16">
        <v>305.00416666666666</v>
      </c>
      <c r="C16">
        <v>977.27500000000009</v>
      </c>
      <c r="D16">
        <v>977.44999999999993</v>
      </c>
      <c r="E16">
        <v>15.531879000768447</v>
      </c>
      <c r="F16">
        <v>15.703874276499098</v>
      </c>
      <c r="G16">
        <v>311.30067932510337</v>
      </c>
      <c r="H16">
        <v>312.85369550276732</v>
      </c>
      <c r="I16">
        <v>10.110188517208361</v>
      </c>
      <c r="J16">
        <v>10.212717841260305</v>
      </c>
      <c r="K16" s="6">
        <v>279.89624040821872</v>
      </c>
      <c r="L16" s="6">
        <v>279.7425737429387</v>
      </c>
      <c r="M16">
        <v>337.29428064810105</v>
      </c>
      <c r="N16">
        <v>337.36568031296827</v>
      </c>
      <c r="O16">
        <v>306.58955707161209</v>
      </c>
      <c r="P16">
        <v>307.02166716593018</v>
      </c>
    </row>
    <row r="17" spans="1:16" x14ac:dyDescent="0.25">
      <c r="A17">
        <v>304.56083333333333</v>
      </c>
      <c r="B17">
        <v>305.09249999999992</v>
      </c>
      <c r="C17">
        <v>977.32500000000016</v>
      </c>
      <c r="D17">
        <v>977.55000000000007</v>
      </c>
      <c r="E17">
        <v>15.692140468657113</v>
      </c>
      <c r="F17">
        <v>15.741134212150008</v>
      </c>
      <c r="G17">
        <v>312.17496060344382</v>
      </c>
      <c r="H17">
        <v>313.02147341703693</v>
      </c>
      <c r="I17">
        <v>10.209770401119174</v>
      </c>
      <c r="J17">
        <v>10.241332898736337</v>
      </c>
      <c r="K17" s="6">
        <v>279.97595769729736</v>
      </c>
      <c r="L17" s="6">
        <v>279.95538997391981</v>
      </c>
      <c r="M17">
        <v>337.68414128979202</v>
      </c>
      <c r="N17">
        <v>337.41281584056782</v>
      </c>
      <c r="O17">
        <v>306.62950754032443</v>
      </c>
      <c r="P17">
        <v>307.11062980357747</v>
      </c>
    </row>
    <row r="18" spans="1:16" x14ac:dyDescent="0.25">
      <c r="A18">
        <v>304.71583333333336</v>
      </c>
      <c r="B18">
        <v>305.19583333333327</v>
      </c>
      <c r="C18">
        <v>977.45000000000016</v>
      </c>
      <c r="D18">
        <v>977.70833333333337</v>
      </c>
      <c r="E18">
        <v>15.796867111221189</v>
      </c>
      <c r="F18">
        <v>15.800454892559605</v>
      </c>
      <c r="G18">
        <v>313.682890102935</v>
      </c>
      <c r="H18">
        <v>313.97460527747853</v>
      </c>
      <c r="I18">
        <v>10.282838348850634</v>
      </c>
      <c r="J18">
        <v>10.290189811845</v>
      </c>
      <c r="K18" s="6">
        <v>280.14524631994635</v>
      </c>
      <c r="L18" s="6">
        <v>279.96307861331235</v>
      </c>
      <c r="M18">
        <v>337.6881301048362</v>
      </c>
      <c r="N18">
        <v>337.4574546632835</v>
      </c>
      <c r="O18">
        <v>306.73754380895281</v>
      </c>
      <c r="P18">
        <v>307.25965531936464</v>
      </c>
    </row>
    <row r="19" spans="1:16" x14ac:dyDescent="0.25">
      <c r="A19">
        <v>304.90333333333336</v>
      </c>
      <c r="B19">
        <v>305.24916666666667</v>
      </c>
      <c r="C19">
        <v>977.45000000000016</v>
      </c>
      <c r="D19">
        <v>977.85833333333323</v>
      </c>
      <c r="E19">
        <v>15.851422317551004</v>
      </c>
      <c r="F19">
        <v>16.023899068411385</v>
      </c>
      <c r="G19">
        <v>314.39567062160836</v>
      </c>
      <c r="H19">
        <v>314.4047178498318</v>
      </c>
      <c r="I19">
        <v>10.311938393667766</v>
      </c>
      <c r="J19">
        <v>10.4333563379501</v>
      </c>
      <c r="K19" s="6">
        <v>280.41398636583432</v>
      </c>
      <c r="L19" s="6">
        <v>280.04081804537816</v>
      </c>
      <c r="M19">
        <v>337.93616476401417</v>
      </c>
      <c r="N19">
        <v>337.77949664223416</v>
      </c>
      <c r="O19">
        <v>306.91837776990684</v>
      </c>
      <c r="P19">
        <v>307.29651709490537</v>
      </c>
    </row>
    <row r="20" spans="1:16" x14ac:dyDescent="0.25">
      <c r="A20">
        <v>304.93333333333339</v>
      </c>
      <c r="B20">
        <v>305.35666666666663</v>
      </c>
      <c r="C20">
        <v>977.49166666666667</v>
      </c>
      <c r="D20">
        <v>977.91666666666652</v>
      </c>
      <c r="E20">
        <v>16.13529449875919</v>
      </c>
      <c r="F20">
        <v>16.486984186668543</v>
      </c>
      <c r="G20">
        <v>315.04965917761416</v>
      </c>
      <c r="H20">
        <v>316.74742397159417</v>
      </c>
      <c r="I20">
        <v>10.503999041823876</v>
      </c>
      <c r="J20">
        <v>10.723721465326918</v>
      </c>
      <c r="K20" s="6">
        <v>280.91337222445378</v>
      </c>
      <c r="L20" s="6">
        <v>280.84912054281136</v>
      </c>
      <c r="M20">
        <v>338.33724941176303</v>
      </c>
      <c r="N20">
        <v>337.94006729775367</v>
      </c>
      <c r="O20">
        <v>307.02856027382484</v>
      </c>
      <c r="P20">
        <v>307.41343235430838</v>
      </c>
    </row>
    <row r="21" spans="1:16" x14ac:dyDescent="0.25">
      <c r="A21">
        <v>305.02166666666659</v>
      </c>
      <c r="B21">
        <v>305.4975</v>
      </c>
      <c r="C21">
        <v>977.78333333333342</v>
      </c>
      <c r="D21">
        <v>978.29166666666663</v>
      </c>
      <c r="E21">
        <v>16.681323797501332</v>
      </c>
      <c r="F21">
        <v>16.527899678783633</v>
      </c>
      <c r="G21">
        <v>316.42022495665969</v>
      </c>
      <c r="H21">
        <v>317.77046259976004</v>
      </c>
      <c r="I21">
        <v>10.864468258947623</v>
      </c>
      <c r="J21">
        <v>10.760170506479911</v>
      </c>
      <c r="K21" s="6">
        <v>280.92930982266068</v>
      </c>
      <c r="L21" s="6">
        <v>281.69300264537549</v>
      </c>
      <c r="M21">
        <v>339.37514120823084</v>
      </c>
      <c r="N21">
        <v>338.55473108889151</v>
      </c>
      <c r="O21">
        <v>307.05496159333165</v>
      </c>
      <c r="P21">
        <v>307.53259869611048</v>
      </c>
    </row>
  </sheetData>
  <sortState ref="D2:D21">
    <sortCondition ref="D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O1" sqref="O1"/>
    </sheetView>
  </sheetViews>
  <sheetFormatPr defaultRowHeight="15" x14ac:dyDescent="0.25"/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5">
      <c r="A2">
        <v>297.44749999999999</v>
      </c>
      <c r="B2">
        <v>297.83249999999992</v>
      </c>
      <c r="C2">
        <v>995.70833333333337</v>
      </c>
      <c r="D2">
        <v>995.64166666666677</v>
      </c>
      <c r="E2">
        <v>26.831071627577412</v>
      </c>
      <c r="F2">
        <v>27.72630729139523</v>
      </c>
      <c r="G2">
        <v>372.88855883892546</v>
      </c>
      <c r="H2">
        <v>376.81421056325468</v>
      </c>
      <c r="I2">
        <v>17.218687369247235</v>
      </c>
      <c r="J2">
        <v>17.805433850143611</v>
      </c>
      <c r="K2" s="6">
        <v>294.71056718526</v>
      </c>
      <c r="L2" s="6">
        <v>295.40671707732378</v>
      </c>
      <c r="M2">
        <v>348.29929625365622</v>
      </c>
      <c r="N2">
        <v>350.06272254995855</v>
      </c>
      <c r="O2">
        <v>297.75697826532001</v>
      </c>
      <c r="P2">
        <v>298.13384616831075</v>
      </c>
    </row>
    <row r="3" spans="1:16" x14ac:dyDescent="0.25">
      <c r="A3">
        <v>297.47166666666664</v>
      </c>
      <c r="B3">
        <v>298.19583333333333</v>
      </c>
      <c r="C3">
        <v>995.70833333333337</v>
      </c>
      <c r="D3">
        <v>995.72499999999991</v>
      </c>
      <c r="E3">
        <v>26.905763047987524</v>
      </c>
      <c r="F3">
        <v>28.078270381244167</v>
      </c>
      <c r="G3">
        <v>373.46566773489252</v>
      </c>
      <c r="H3">
        <v>377.24322678019735</v>
      </c>
      <c r="I3">
        <v>17.268158090247777</v>
      </c>
      <c r="J3">
        <v>18.041215833957864</v>
      </c>
      <c r="K3" s="6">
        <v>294.84944291285137</v>
      </c>
      <c r="L3" s="6">
        <v>295.51273258987288</v>
      </c>
      <c r="M3">
        <v>348.37797841171999</v>
      </c>
      <c r="N3">
        <v>351.44666005869414</v>
      </c>
      <c r="O3">
        <v>297.7645663989714</v>
      </c>
      <c r="P3">
        <v>298.49529978639072</v>
      </c>
    </row>
    <row r="4" spans="1:16" x14ac:dyDescent="0.25">
      <c r="A4">
        <v>297.48333333333335</v>
      </c>
      <c r="B4">
        <v>298.26916666666665</v>
      </c>
      <c r="C4">
        <v>995.80833333333351</v>
      </c>
      <c r="D4">
        <v>995.91666666666663</v>
      </c>
      <c r="E4">
        <v>27.028971677738166</v>
      </c>
      <c r="F4">
        <v>28.081175258344388</v>
      </c>
      <c r="G4">
        <v>373.75664841716429</v>
      </c>
      <c r="H4">
        <v>377.32115627463622</v>
      </c>
      <c r="I4">
        <v>17.357327395424253</v>
      </c>
      <c r="J4">
        <v>18.052026827820928</v>
      </c>
      <c r="K4" s="6">
        <v>294.89590714408126</v>
      </c>
      <c r="L4" s="6">
        <v>295.56518637141875</v>
      </c>
      <c r="M4">
        <v>348.38041938758107</v>
      </c>
      <c r="N4">
        <v>351.55270182355395</v>
      </c>
      <c r="O4">
        <v>297.83550398286502</v>
      </c>
      <c r="P4">
        <v>298.61382754909755</v>
      </c>
    </row>
    <row r="5" spans="1:16" x14ac:dyDescent="0.25">
      <c r="A5">
        <v>297.72833333333335</v>
      </c>
      <c r="B5">
        <v>298.27166666666659</v>
      </c>
      <c r="C5">
        <v>995.95000000000016</v>
      </c>
      <c r="D5">
        <v>995.92500000000007</v>
      </c>
      <c r="E5">
        <v>27.062642297134733</v>
      </c>
      <c r="F5">
        <v>28.247424064798793</v>
      </c>
      <c r="G5">
        <v>374.07862640770401</v>
      </c>
      <c r="H5">
        <v>377.7174074757225</v>
      </c>
      <c r="I5">
        <v>17.361539146513717</v>
      </c>
      <c r="J5">
        <v>18.159323108750364</v>
      </c>
      <c r="K5" s="6">
        <v>294.92568339003327</v>
      </c>
      <c r="L5" s="6">
        <v>295.62506064082237</v>
      </c>
      <c r="M5">
        <v>348.44963127225225</v>
      </c>
      <c r="N5">
        <v>351.86709711594227</v>
      </c>
      <c r="O5">
        <v>298.05869497058171</v>
      </c>
      <c r="P5">
        <v>298.63260446531581</v>
      </c>
    </row>
    <row r="6" spans="1:16" x14ac:dyDescent="0.25">
      <c r="A6">
        <v>297.80916666666661</v>
      </c>
      <c r="B6">
        <v>298.30666666666662</v>
      </c>
      <c r="C6">
        <v>996.01666666666677</v>
      </c>
      <c r="D6">
        <v>995.93333333333351</v>
      </c>
      <c r="E6">
        <v>27.080010936166232</v>
      </c>
      <c r="F6">
        <v>28.326429395270708</v>
      </c>
      <c r="G6">
        <v>374.27177070196666</v>
      </c>
      <c r="H6">
        <v>378.45080827100679</v>
      </c>
      <c r="I6">
        <v>17.377555883470375</v>
      </c>
      <c r="J6">
        <v>18.214223982411017</v>
      </c>
      <c r="K6" s="6">
        <v>294.99000852428873</v>
      </c>
      <c r="L6" s="6">
        <v>295.76229689016225</v>
      </c>
      <c r="M6">
        <v>348.67402951472565</v>
      </c>
      <c r="N6">
        <v>352.02673395204056</v>
      </c>
      <c r="O6">
        <v>298.11328649051347</v>
      </c>
      <c r="P6">
        <v>298.63508660450066</v>
      </c>
    </row>
    <row r="7" spans="1:16" x14ac:dyDescent="0.25">
      <c r="A7">
        <v>297.85583333333329</v>
      </c>
      <c r="B7">
        <v>298.32333333333338</v>
      </c>
      <c r="C7">
        <v>996.06666666666661</v>
      </c>
      <c r="D7">
        <v>995.9666666666667</v>
      </c>
      <c r="E7">
        <v>27.194592847246696</v>
      </c>
      <c r="F7">
        <v>28.501642170340734</v>
      </c>
      <c r="G7">
        <v>374.6544085562432</v>
      </c>
      <c r="H7">
        <v>379.25696123043798</v>
      </c>
      <c r="I7">
        <v>17.448782387786114</v>
      </c>
      <c r="J7">
        <v>18.318020168388177</v>
      </c>
      <c r="K7" s="6">
        <v>295.03280235357624</v>
      </c>
      <c r="L7" s="6">
        <v>295.89157328681432</v>
      </c>
      <c r="M7">
        <v>348.82995364095081</v>
      </c>
      <c r="N7">
        <v>352.17249483031748</v>
      </c>
      <c r="O7">
        <v>298.15108610951961</v>
      </c>
      <c r="P7">
        <v>298.67719429849438</v>
      </c>
    </row>
    <row r="8" spans="1:16" x14ac:dyDescent="0.25">
      <c r="A8">
        <v>297.90499999999992</v>
      </c>
      <c r="B8">
        <v>298.40166666666664</v>
      </c>
      <c r="C8">
        <v>996.10833333333323</v>
      </c>
      <c r="D8">
        <v>995.97499999999991</v>
      </c>
      <c r="E8">
        <v>27.255807296870525</v>
      </c>
      <c r="F8">
        <v>28.684070779143848</v>
      </c>
      <c r="G8">
        <v>375.05414166848135</v>
      </c>
      <c r="H8">
        <v>379.8692009024698</v>
      </c>
      <c r="I8">
        <v>17.494294797350083</v>
      </c>
      <c r="J8">
        <v>18.437640041710306</v>
      </c>
      <c r="K8" s="6">
        <v>295.12613041569625</v>
      </c>
      <c r="L8" s="6">
        <v>295.97290919930634</v>
      </c>
      <c r="M8">
        <v>349.19585551538529</v>
      </c>
      <c r="N8">
        <v>352.35038588890944</v>
      </c>
      <c r="O8">
        <v>298.22417076598776</v>
      </c>
      <c r="P8">
        <v>298.71910299530492</v>
      </c>
    </row>
    <row r="9" spans="1:16" x14ac:dyDescent="0.25">
      <c r="A9">
        <v>297.96333333333331</v>
      </c>
      <c r="B9">
        <v>298.41499999999996</v>
      </c>
      <c r="C9">
        <v>996.19166666666661</v>
      </c>
      <c r="D9">
        <v>996.18333333333328</v>
      </c>
      <c r="E9">
        <v>27.299015284231512</v>
      </c>
      <c r="F9">
        <v>28.685378898813369</v>
      </c>
      <c r="G9">
        <v>375.29879914159454</v>
      </c>
      <c r="H9">
        <v>379.86922358117232</v>
      </c>
      <c r="I9">
        <v>17.52210022373233</v>
      </c>
      <c r="J9">
        <v>18.440647484780659</v>
      </c>
      <c r="K9" s="6">
        <v>295.14063264163332</v>
      </c>
      <c r="L9" s="6">
        <v>295.99471328227554</v>
      </c>
      <c r="M9">
        <v>349.67021844278742</v>
      </c>
      <c r="N9">
        <v>352.54461421453556</v>
      </c>
      <c r="O9">
        <v>298.27400601435716</v>
      </c>
      <c r="P9">
        <v>298.73030129204682</v>
      </c>
    </row>
    <row r="10" spans="1:16" x14ac:dyDescent="0.25">
      <c r="A10">
        <v>297.98250000000002</v>
      </c>
      <c r="B10">
        <v>298.43833333333339</v>
      </c>
      <c r="C10">
        <v>996.24166666666679</v>
      </c>
      <c r="D10">
        <v>996.25833333333321</v>
      </c>
      <c r="E10">
        <v>27.512035010436495</v>
      </c>
      <c r="F10">
        <v>28.687089022974902</v>
      </c>
      <c r="G10">
        <v>375.45040730873353</v>
      </c>
      <c r="H10">
        <v>379.96068862794897</v>
      </c>
      <c r="I10">
        <v>17.661647299853602</v>
      </c>
      <c r="J10">
        <v>18.448609097541169</v>
      </c>
      <c r="K10" s="6">
        <v>295.19183821164341</v>
      </c>
      <c r="L10" s="6">
        <v>296.00493686627715</v>
      </c>
      <c r="M10">
        <v>350.13174157509508</v>
      </c>
      <c r="N10">
        <v>352.64237950576467</v>
      </c>
      <c r="O10">
        <v>298.32665996651883</v>
      </c>
      <c r="P10">
        <v>298.75796214637768</v>
      </c>
    </row>
    <row r="11" spans="1:16" x14ac:dyDescent="0.25">
      <c r="A11">
        <v>298.02666666666664</v>
      </c>
      <c r="B11">
        <v>298.47499999999997</v>
      </c>
      <c r="C11">
        <v>996.34166666666681</v>
      </c>
      <c r="D11">
        <v>996.26666666666677</v>
      </c>
      <c r="E11">
        <v>27.700260744794104</v>
      </c>
      <c r="F11">
        <v>28.733928348352521</v>
      </c>
      <c r="G11">
        <v>376.03151796414636</v>
      </c>
      <c r="H11">
        <v>380.00395171255536</v>
      </c>
      <c r="I11">
        <v>17.795823379746672</v>
      </c>
      <c r="J11">
        <v>18.462179406167742</v>
      </c>
      <c r="K11" s="6">
        <v>295.29650971346865</v>
      </c>
      <c r="L11" s="6">
        <v>296.03081932839558</v>
      </c>
      <c r="M11">
        <v>350.25029920523292</v>
      </c>
      <c r="N11">
        <v>352.863302479212</v>
      </c>
      <c r="O11">
        <v>298.33004396004026</v>
      </c>
      <c r="P11">
        <v>298.78205112814805</v>
      </c>
    </row>
    <row r="12" spans="1:16" x14ac:dyDescent="0.25">
      <c r="A12">
        <v>298.03666666666663</v>
      </c>
      <c r="B12">
        <v>298.49416666666667</v>
      </c>
      <c r="C12">
        <v>996.35</v>
      </c>
      <c r="D12">
        <v>996.31666666666695</v>
      </c>
      <c r="E12">
        <v>27.734802143904449</v>
      </c>
      <c r="F12">
        <v>28.750796133960808</v>
      </c>
      <c r="G12">
        <v>376.47845516439014</v>
      </c>
      <c r="H12">
        <v>380.28425868297671</v>
      </c>
      <c r="I12">
        <v>17.811944070943461</v>
      </c>
      <c r="J12">
        <v>18.485237015761882</v>
      </c>
      <c r="K12" s="6">
        <v>295.37766262238443</v>
      </c>
      <c r="L12" s="6">
        <v>296.06157495000377</v>
      </c>
      <c r="M12">
        <v>350.35399467273572</v>
      </c>
      <c r="N12">
        <v>352.90658707939309</v>
      </c>
      <c r="O12">
        <v>298.33818754760051</v>
      </c>
      <c r="P12">
        <v>298.82978046153744</v>
      </c>
    </row>
    <row r="13" spans="1:16" x14ac:dyDescent="0.25">
      <c r="A13">
        <v>298.05166666666668</v>
      </c>
      <c r="B13">
        <v>298.50500000000005</v>
      </c>
      <c r="C13">
        <v>996.35</v>
      </c>
      <c r="D13">
        <v>996.33333333333348</v>
      </c>
      <c r="E13">
        <v>27.73956666903479</v>
      </c>
      <c r="F13">
        <v>28.803781841568782</v>
      </c>
      <c r="G13">
        <v>376.64107760200113</v>
      </c>
      <c r="H13">
        <v>380.39612929818674</v>
      </c>
      <c r="I13">
        <v>17.814439983975749</v>
      </c>
      <c r="J13">
        <v>18.513130122243812</v>
      </c>
      <c r="K13" s="6">
        <v>295.41499912388718</v>
      </c>
      <c r="L13" s="6">
        <v>296.08683186265625</v>
      </c>
      <c r="M13">
        <v>350.51615999832865</v>
      </c>
      <c r="N13">
        <v>352.92015052098515</v>
      </c>
      <c r="O13">
        <v>298.36172490648897</v>
      </c>
      <c r="P13">
        <v>298.84161607111179</v>
      </c>
    </row>
    <row r="14" spans="1:16" x14ac:dyDescent="0.25">
      <c r="A14">
        <v>298.07499999999999</v>
      </c>
      <c r="B14">
        <v>298.54000000000002</v>
      </c>
      <c r="C14">
        <v>996.4</v>
      </c>
      <c r="D14">
        <v>996.39166666666677</v>
      </c>
      <c r="E14">
        <v>27.875242166674667</v>
      </c>
      <c r="F14">
        <v>28.971222815086218</v>
      </c>
      <c r="G14">
        <v>377.04166776561169</v>
      </c>
      <c r="H14">
        <v>380.46156944814658</v>
      </c>
      <c r="I14">
        <v>17.911566730796505</v>
      </c>
      <c r="J14">
        <v>18.635562122858214</v>
      </c>
      <c r="K14" s="6">
        <v>295.51328144429505</v>
      </c>
      <c r="L14" s="6">
        <v>296.12613999154399</v>
      </c>
      <c r="M14">
        <v>350.60401083694006</v>
      </c>
      <c r="N14">
        <v>353.2572028693649</v>
      </c>
      <c r="O14">
        <v>298.41334910743979</v>
      </c>
      <c r="P14">
        <v>298.88678251198974</v>
      </c>
    </row>
    <row r="15" spans="1:16" x14ac:dyDescent="0.25">
      <c r="A15">
        <v>298.19749999999999</v>
      </c>
      <c r="B15">
        <v>298.57833333333332</v>
      </c>
      <c r="C15">
        <v>996.41666666666663</v>
      </c>
      <c r="D15">
        <v>996.44999999999993</v>
      </c>
      <c r="E15">
        <v>28.003261844867549</v>
      </c>
      <c r="F15">
        <v>29.010835375925932</v>
      </c>
      <c r="G15">
        <v>377.05289900243497</v>
      </c>
      <c r="H15">
        <v>380.67746197144146</v>
      </c>
      <c r="I15">
        <v>17.99091281426659</v>
      </c>
      <c r="J15">
        <v>18.660189281502955</v>
      </c>
      <c r="K15" s="6">
        <v>295.51765332809174</v>
      </c>
      <c r="L15" s="6">
        <v>296.13651099056159</v>
      </c>
      <c r="M15">
        <v>350.85121480935732</v>
      </c>
      <c r="N15">
        <v>353.46301978118498</v>
      </c>
      <c r="O15">
        <v>298.531679561462</v>
      </c>
      <c r="P15">
        <v>298.89416106243942</v>
      </c>
    </row>
    <row r="16" spans="1:16" x14ac:dyDescent="0.25">
      <c r="A16">
        <v>298.19916666666666</v>
      </c>
      <c r="B16">
        <v>298.61083333333335</v>
      </c>
      <c r="C16">
        <v>996.42500000000007</v>
      </c>
      <c r="D16">
        <v>996.44999999999993</v>
      </c>
      <c r="E16">
        <v>28.009089979825081</v>
      </c>
      <c r="F16">
        <v>29.018033773149927</v>
      </c>
      <c r="G16">
        <v>377.06986591534229</v>
      </c>
      <c r="H16">
        <v>380.94369385372744</v>
      </c>
      <c r="I16">
        <v>17.998645066356179</v>
      </c>
      <c r="J16">
        <v>18.66453934797779</v>
      </c>
      <c r="K16" s="6">
        <v>295.53161513588196</v>
      </c>
      <c r="L16" s="6">
        <v>296.18924834702318</v>
      </c>
      <c r="M16">
        <v>351.26894285082881</v>
      </c>
      <c r="N16">
        <v>353.53903993959665</v>
      </c>
      <c r="O16">
        <v>298.54369719026857</v>
      </c>
      <c r="P16">
        <v>298.92413881529291</v>
      </c>
    </row>
    <row r="17" spans="1:16" x14ac:dyDescent="0.25">
      <c r="A17">
        <v>298.25249999999994</v>
      </c>
      <c r="B17">
        <v>298.62833333333333</v>
      </c>
      <c r="C17">
        <v>996.44999999999982</v>
      </c>
      <c r="D17">
        <v>996.45833333333337</v>
      </c>
      <c r="E17">
        <v>28.052055022835535</v>
      </c>
      <c r="F17">
        <v>29.130228912336538</v>
      </c>
      <c r="G17">
        <v>377.67314794589697</v>
      </c>
      <c r="H17">
        <v>380.98495964165869</v>
      </c>
      <c r="I17">
        <v>18.019442855648972</v>
      </c>
      <c r="J17">
        <v>18.731661031229944</v>
      </c>
      <c r="K17" s="6">
        <v>295.59289257595157</v>
      </c>
      <c r="L17" s="6">
        <v>296.19203997298945</v>
      </c>
      <c r="M17">
        <v>351.3008347484336</v>
      </c>
      <c r="N17">
        <v>353.87171589488929</v>
      </c>
      <c r="O17">
        <v>298.56395701625314</v>
      </c>
      <c r="P17">
        <v>298.92428049514621</v>
      </c>
    </row>
    <row r="18" spans="1:16" x14ac:dyDescent="0.25">
      <c r="A18">
        <v>298.30499999999989</v>
      </c>
      <c r="B18">
        <v>298.70666666666665</v>
      </c>
      <c r="C18">
        <v>996.52500000000009</v>
      </c>
      <c r="D18">
        <v>996.47499999999991</v>
      </c>
      <c r="E18">
        <v>28.251882849398708</v>
      </c>
      <c r="F18">
        <v>29.141880677028354</v>
      </c>
      <c r="G18">
        <v>378.4105011354136</v>
      </c>
      <c r="H18">
        <v>380.9876941127975</v>
      </c>
      <c r="I18">
        <v>18.150766544899088</v>
      </c>
      <c r="J18">
        <v>18.737113999495211</v>
      </c>
      <c r="K18" s="6">
        <v>295.76381864286935</v>
      </c>
      <c r="L18" s="6">
        <v>296.20975590163721</v>
      </c>
      <c r="M18">
        <v>351.50874755300742</v>
      </c>
      <c r="N18">
        <v>354.01293106187092</v>
      </c>
      <c r="O18">
        <v>298.65643219034013</v>
      </c>
      <c r="P18">
        <v>299.02510228930424</v>
      </c>
    </row>
    <row r="19" spans="1:16" x14ac:dyDescent="0.25">
      <c r="A19">
        <v>298.38083333333333</v>
      </c>
      <c r="B19">
        <v>298.82749999999993</v>
      </c>
      <c r="C19">
        <v>996.57500000000016</v>
      </c>
      <c r="D19">
        <v>996.56666666666661</v>
      </c>
      <c r="E19">
        <v>28.290155015175191</v>
      </c>
      <c r="F19">
        <v>29.17271091469307</v>
      </c>
      <c r="G19">
        <v>378.68514665101947</v>
      </c>
      <c r="H19">
        <v>381.32054737592898</v>
      </c>
      <c r="I19">
        <v>18.184156405909487</v>
      </c>
      <c r="J19">
        <v>18.769221431767132</v>
      </c>
      <c r="K19" s="6">
        <v>295.78466333998637</v>
      </c>
      <c r="L19" s="6">
        <v>296.2614015890623</v>
      </c>
      <c r="M19">
        <v>351.54582179225395</v>
      </c>
      <c r="N19">
        <v>354.11710014108127</v>
      </c>
      <c r="O19">
        <v>298.66163299419429</v>
      </c>
      <c r="P19">
        <v>299.12970235363377</v>
      </c>
    </row>
    <row r="20" spans="1:16" x14ac:dyDescent="0.25">
      <c r="A20">
        <v>298.52999999999997</v>
      </c>
      <c r="B20">
        <v>299.13833333333326</v>
      </c>
      <c r="C20">
        <v>996.68333333333328</v>
      </c>
      <c r="D20">
        <v>996.63333333333333</v>
      </c>
      <c r="E20">
        <v>28.471778794751405</v>
      </c>
      <c r="F20">
        <v>29.186996493827081</v>
      </c>
      <c r="G20">
        <v>378.72234658931797</v>
      </c>
      <c r="H20">
        <v>381.51017333856345</v>
      </c>
      <c r="I20">
        <v>18.31008626590403</v>
      </c>
      <c r="J20">
        <v>18.770351731853619</v>
      </c>
      <c r="K20" s="6">
        <v>295.79784362506757</v>
      </c>
      <c r="L20" s="6">
        <v>296.29917418247857</v>
      </c>
      <c r="M20">
        <v>352.06219356675342</v>
      </c>
      <c r="N20">
        <v>354.39373846034056</v>
      </c>
      <c r="O20">
        <v>298.83640087211887</v>
      </c>
      <c r="P20">
        <v>299.42535628040156</v>
      </c>
    </row>
    <row r="21" spans="1:16" x14ac:dyDescent="0.25">
      <c r="A21">
        <v>299.06083333333328</v>
      </c>
      <c r="B21">
        <v>299.20416666666665</v>
      </c>
      <c r="C21">
        <v>996.76666666666677</v>
      </c>
      <c r="D21">
        <v>996.87500000000011</v>
      </c>
      <c r="E21">
        <v>28.601042942474663</v>
      </c>
      <c r="F21">
        <v>29.195480756930895</v>
      </c>
      <c r="G21">
        <v>379.17022033376446</v>
      </c>
      <c r="H21">
        <v>381.53590240075522</v>
      </c>
      <c r="I21">
        <v>18.387644249738006</v>
      </c>
      <c r="J21">
        <v>18.778282380793932</v>
      </c>
      <c r="K21" s="6">
        <v>295.90197598089634</v>
      </c>
      <c r="L21" s="6">
        <v>296.29997651130782</v>
      </c>
      <c r="M21">
        <v>353.32003110338718</v>
      </c>
      <c r="N21">
        <v>354.4774380334083</v>
      </c>
      <c r="O21">
        <v>299.38554715389017</v>
      </c>
      <c r="P21">
        <v>299.5060994616</v>
      </c>
    </row>
  </sheetData>
  <sortState ref="P2:P21">
    <sortCondition ref="P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P2" sqref="P2"/>
    </sheetView>
  </sheetViews>
  <sheetFormatPr defaultRowHeight="15" x14ac:dyDescent="0.25"/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5">
      <c r="A2">
        <v>297.44333333333333</v>
      </c>
      <c r="B2">
        <v>298.46249999999992</v>
      </c>
      <c r="C2">
        <v>959.79999999999984</v>
      </c>
      <c r="D2">
        <v>960.11666666666667</v>
      </c>
      <c r="E2">
        <v>13.797887902838021</v>
      </c>
      <c r="F2">
        <v>14.088570774423779</v>
      </c>
      <c r="G2">
        <v>305.39751442793221</v>
      </c>
      <c r="H2">
        <v>306.45564603156868</v>
      </c>
      <c r="I2">
        <v>9.1017141744758963</v>
      </c>
      <c r="J2">
        <v>9.3001431994069232</v>
      </c>
      <c r="K2" s="6">
        <v>279.32938322406545</v>
      </c>
      <c r="L2" s="6">
        <v>279.07980446501523</v>
      </c>
      <c r="M2">
        <v>330.27119421874596</v>
      </c>
      <c r="N2">
        <v>331.40838739768532</v>
      </c>
      <c r="O2">
        <v>300.84709322187354</v>
      </c>
      <c r="P2">
        <v>301.8815078997269</v>
      </c>
    </row>
    <row r="3" spans="1:16" x14ac:dyDescent="0.25">
      <c r="A3">
        <v>298.0266666666667</v>
      </c>
      <c r="B3">
        <v>298.5983333333333</v>
      </c>
      <c r="C3">
        <v>959.79999999999984</v>
      </c>
      <c r="D3">
        <v>960.11666666666679</v>
      </c>
      <c r="E3">
        <v>14.18384498982828</v>
      </c>
      <c r="F3">
        <v>14.174119504146985</v>
      </c>
      <c r="G3">
        <v>308.49084589479384</v>
      </c>
      <c r="H3">
        <v>307.04511297717767</v>
      </c>
      <c r="I3">
        <v>9.3744185494331802</v>
      </c>
      <c r="J3">
        <v>9.3639806741506764</v>
      </c>
      <c r="K3" s="6">
        <v>279.73510628907883</v>
      </c>
      <c r="L3" s="6">
        <v>279.10199544983902</v>
      </c>
      <c r="M3">
        <v>330.69539263197208</v>
      </c>
      <c r="N3">
        <v>332.01643254091351</v>
      </c>
      <c r="O3">
        <v>301.4384310197002</v>
      </c>
      <c r="P3">
        <v>302.02095995729377</v>
      </c>
    </row>
    <row r="4" spans="1:16" x14ac:dyDescent="0.25">
      <c r="A4">
        <v>298.05499999999995</v>
      </c>
      <c r="B4">
        <v>298.66833333333335</v>
      </c>
      <c r="C4">
        <v>960.05000000000007</v>
      </c>
      <c r="D4">
        <v>960.125</v>
      </c>
      <c r="E4">
        <v>14.513767334751853</v>
      </c>
      <c r="F4">
        <v>14.267091786002139</v>
      </c>
      <c r="G4">
        <v>311.07212821744048</v>
      </c>
      <c r="H4">
        <v>307.18954885262497</v>
      </c>
      <c r="I4">
        <v>9.5892151667712167</v>
      </c>
      <c r="J4">
        <v>9.4284498818632745</v>
      </c>
      <c r="K4" s="6">
        <v>280.06797780136952</v>
      </c>
      <c r="L4" s="6">
        <v>279.13093954262939</v>
      </c>
      <c r="M4">
        <v>331.16222538188941</v>
      </c>
      <c r="N4">
        <v>332.37754588511564</v>
      </c>
      <c r="O4">
        <v>301.45132940454255</v>
      </c>
      <c r="P4">
        <v>302.04263593705815</v>
      </c>
    </row>
    <row r="5" spans="1:16" x14ac:dyDescent="0.25">
      <c r="A5">
        <v>298.06166666666667</v>
      </c>
      <c r="B5">
        <v>298.73666666666662</v>
      </c>
      <c r="C5">
        <v>960.2166666666667</v>
      </c>
      <c r="D5">
        <v>960.17500000000007</v>
      </c>
      <c r="E5">
        <v>14.854360273508879</v>
      </c>
      <c r="F5">
        <v>14.432853727499484</v>
      </c>
      <c r="G5">
        <v>311.40751336018633</v>
      </c>
      <c r="H5">
        <v>307.6386320845441</v>
      </c>
      <c r="I5">
        <v>9.8175383891969261</v>
      </c>
      <c r="J5">
        <v>9.5320245822088001</v>
      </c>
      <c r="K5" s="6">
        <v>280.7809314634726</v>
      </c>
      <c r="L5" s="6">
        <v>279.87769275999847</v>
      </c>
      <c r="M5">
        <v>331.60383926324653</v>
      </c>
      <c r="N5">
        <v>332.42877695539283</v>
      </c>
      <c r="O5">
        <v>301.46226462734984</v>
      </c>
      <c r="P5">
        <v>302.20325376499835</v>
      </c>
    </row>
    <row r="6" spans="1:16" x14ac:dyDescent="0.25">
      <c r="A6">
        <v>298.11916666666667</v>
      </c>
      <c r="B6">
        <v>298.84333333333331</v>
      </c>
      <c r="C6">
        <v>960.22500000000002</v>
      </c>
      <c r="D6">
        <v>960.19999999999993</v>
      </c>
      <c r="E6">
        <v>15.059491686410276</v>
      </c>
      <c r="F6">
        <v>14.961291862075791</v>
      </c>
      <c r="G6">
        <v>312.93270182080761</v>
      </c>
      <c r="H6">
        <v>310.89971293745481</v>
      </c>
      <c r="I6">
        <v>9.9551778741597783</v>
      </c>
      <c r="J6">
        <v>9.8888651770079026</v>
      </c>
      <c r="K6" s="6">
        <v>281.03846787857401</v>
      </c>
      <c r="L6" s="6">
        <v>280.1761765508237</v>
      </c>
      <c r="M6">
        <v>331.89865791367873</v>
      </c>
      <c r="N6">
        <v>332.52834184403724</v>
      </c>
      <c r="O6">
        <v>301.57128562952033</v>
      </c>
      <c r="P6">
        <v>302.302629356409</v>
      </c>
    </row>
    <row r="7" spans="1:16" x14ac:dyDescent="0.25">
      <c r="A7">
        <v>298.13166666666666</v>
      </c>
      <c r="B7">
        <v>299.29249999999996</v>
      </c>
      <c r="C7">
        <v>960.31666666666661</v>
      </c>
      <c r="D7">
        <v>960.29166666666663</v>
      </c>
      <c r="E7">
        <v>15.618697280110744</v>
      </c>
      <c r="F7">
        <v>14.984836018592551</v>
      </c>
      <c r="G7">
        <v>315.12284273278595</v>
      </c>
      <c r="H7">
        <v>311.05162278011159</v>
      </c>
      <c r="I7">
        <v>10.330773636862697</v>
      </c>
      <c r="J7">
        <v>9.904940417478608</v>
      </c>
      <c r="K7" s="6">
        <v>281.55401567408967</v>
      </c>
      <c r="L7" s="6">
        <v>280.64371598270196</v>
      </c>
      <c r="M7">
        <v>332.2761818713455</v>
      </c>
      <c r="N7">
        <v>332.85507932573881</v>
      </c>
      <c r="O7">
        <v>301.5986697654252</v>
      </c>
      <c r="P7">
        <v>302.72461106141265</v>
      </c>
    </row>
    <row r="8" spans="1:16" x14ac:dyDescent="0.25">
      <c r="A8">
        <v>298.22916666666669</v>
      </c>
      <c r="B8">
        <v>299.49083333333334</v>
      </c>
      <c r="C8">
        <v>960.44166666666672</v>
      </c>
      <c r="D8">
        <v>960.38333333333333</v>
      </c>
      <c r="E8">
        <v>15.87183085204042</v>
      </c>
      <c r="F8">
        <v>15.000203784505294</v>
      </c>
      <c r="G8">
        <v>316.94954946602917</v>
      </c>
      <c r="H8">
        <v>311.22737031676235</v>
      </c>
      <c r="I8">
        <v>10.497844681236568</v>
      </c>
      <c r="J8">
        <v>9.9113543012257477</v>
      </c>
      <c r="K8" s="6">
        <v>282.19662065609867</v>
      </c>
      <c r="L8" s="6">
        <v>280.74264198653469</v>
      </c>
      <c r="M8">
        <v>332.85932110695995</v>
      </c>
      <c r="N8">
        <v>332.8796456575231</v>
      </c>
      <c r="O8">
        <v>301.69586065183671</v>
      </c>
      <c r="P8">
        <v>302.93794108586752</v>
      </c>
    </row>
    <row r="9" spans="1:16" x14ac:dyDescent="0.25">
      <c r="A9">
        <v>298.34750000000003</v>
      </c>
      <c r="B9">
        <v>299.50166666666661</v>
      </c>
      <c r="C9">
        <v>960.5</v>
      </c>
      <c r="D9">
        <v>960.44166666666672</v>
      </c>
      <c r="E9">
        <v>16.027622063792695</v>
      </c>
      <c r="F9">
        <v>15.098121893747534</v>
      </c>
      <c r="G9">
        <v>317.4036637262634</v>
      </c>
      <c r="H9">
        <v>311.25326044528532</v>
      </c>
      <c r="I9">
        <v>10.595662404971181</v>
      </c>
      <c r="J9">
        <v>9.9830119079275708</v>
      </c>
      <c r="K9" s="6">
        <v>282.47305132068396</v>
      </c>
      <c r="L9" s="6">
        <v>280.82398983517288</v>
      </c>
      <c r="M9">
        <v>333.56941833090031</v>
      </c>
      <c r="N9">
        <v>332.89742718314056</v>
      </c>
      <c r="O9">
        <v>301.78732251486576</v>
      </c>
      <c r="P9">
        <v>302.99200669567955</v>
      </c>
    </row>
    <row r="10" spans="1:16" x14ac:dyDescent="0.25">
      <c r="A10">
        <v>298.36749999999995</v>
      </c>
      <c r="B10">
        <v>299.66666666666657</v>
      </c>
      <c r="C10">
        <v>960.5</v>
      </c>
      <c r="D10">
        <v>960.51666666666677</v>
      </c>
      <c r="E10">
        <v>16.15209426784536</v>
      </c>
      <c r="F10">
        <v>15.123348681427293</v>
      </c>
      <c r="G10">
        <v>317.47780686927337</v>
      </c>
      <c r="H10">
        <v>311.64414425456158</v>
      </c>
      <c r="I10">
        <v>10.68739272313981</v>
      </c>
      <c r="J10">
        <v>9.9850182388068482</v>
      </c>
      <c r="K10" s="6">
        <v>282.56749900420522</v>
      </c>
      <c r="L10" s="6">
        <v>280.86633739983176</v>
      </c>
      <c r="M10">
        <v>333.78545447601795</v>
      </c>
      <c r="N10">
        <v>333.50885109382995</v>
      </c>
      <c r="O10">
        <v>301.81253904845533</v>
      </c>
      <c r="P10">
        <v>303.15282216636115</v>
      </c>
    </row>
    <row r="11" spans="1:16" x14ac:dyDescent="0.25">
      <c r="A11">
        <v>298.37416666666667</v>
      </c>
      <c r="B11">
        <v>299.83666666666664</v>
      </c>
      <c r="C11">
        <v>960.50833333333321</v>
      </c>
      <c r="D11">
        <v>960.59999999999991</v>
      </c>
      <c r="E11">
        <v>16.28663062665964</v>
      </c>
      <c r="F11">
        <v>15.295984721154857</v>
      </c>
      <c r="G11">
        <v>317.58104884831215</v>
      </c>
      <c r="H11">
        <v>311.92470682960294</v>
      </c>
      <c r="I11">
        <v>10.781682412096989</v>
      </c>
      <c r="J11">
        <v>10.105368380852529</v>
      </c>
      <c r="K11" s="6">
        <v>282.66956066952542</v>
      </c>
      <c r="L11" s="6">
        <v>280.91747067967452</v>
      </c>
      <c r="M11">
        <v>333.87259617455237</v>
      </c>
      <c r="N11">
        <v>333.70869780517239</v>
      </c>
      <c r="O11">
        <v>301.8345347762243</v>
      </c>
      <c r="P11">
        <v>303.20961837826167</v>
      </c>
    </row>
    <row r="12" spans="1:16" x14ac:dyDescent="0.25">
      <c r="A12">
        <v>298.41916666666663</v>
      </c>
      <c r="B12">
        <v>299.88916666666665</v>
      </c>
      <c r="C12">
        <v>960.51666666666654</v>
      </c>
      <c r="D12">
        <v>960.64166666666677</v>
      </c>
      <c r="E12">
        <v>16.299781538838825</v>
      </c>
      <c r="F12">
        <v>15.390682603183718</v>
      </c>
      <c r="G12">
        <v>318.41950930305615</v>
      </c>
      <c r="H12">
        <v>312.07253030912932</v>
      </c>
      <c r="I12">
        <v>10.782302791820079</v>
      </c>
      <c r="J12">
        <v>10.17617914598716</v>
      </c>
      <c r="K12" s="6">
        <v>282.69782935473643</v>
      </c>
      <c r="L12" s="6">
        <v>281.00495398381611</v>
      </c>
      <c r="M12">
        <v>334.36450762232431</v>
      </c>
      <c r="N12">
        <v>333.74929781683932</v>
      </c>
      <c r="O12">
        <v>301.86086444006372</v>
      </c>
      <c r="P12">
        <v>303.31445485976047</v>
      </c>
    </row>
    <row r="13" spans="1:16" x14ac:dyDescent="0.25">
      <c r="A13">
        <v>298.45583333333326</v>
      </c>
      <c r="B13">
        <v>300.08666666666664</v>
      </c>
      <c r="C13">
        <v>960.53333333333319</v>
      </c>
      <c r="D13">
        <v>960.75</v>
      </c>
      <c r="E13">
        <v>16.482237589592241</v>
      </c>
      <c r="F13">
        <v>15.40080423752921</v>
      </c>
      <c r="G13">
        <v>318.46665716038746</v>
      </c>
      <c r="H13">
        <v>312.83086188691726</v>
      </c>
      <c r="I13">
        <v>10.908808406824624</v>
      </c>
      <c r="J13">
        <v>10.185145285754583</v>
      </c>
      <c r="K13" s="6">
        <v>282.76899590861933</v>
      </c>
      <c r="L13" s="6">
        <v>281.34408925787744</v>
      </c>
      <c r="M13">
        <v>334.60986582389154</v>
      </c>
      <c r="N13">
        <v>333.75409951461728</v>
      </c>
      <c r="O13">
        <v>301.92336600579864</v>
      </c>
      <c r="P13">
        <v>303.54793737367771</v>
      </c>
    </row>
    <row r="14" spans="1:16" x14ac:dyDescent="0.25">
      <c r="A14">
        <v>298.52250000000004</v>
      </c>
      <c r="B14">
        <v>300.14999999999998</v>
      </c>
      <c r="C14">
        <v>960.55000000000007</v>
      </c>
      <c r="D14">
        <v>960.75</v>
      </c>
      <c r="E14">
        <v>16.51007768922068</v>
      </c>
      <c r="F14">
        <v>15.545343385319287</v>
      </c>
      <c r="G14">
        <v>318.49183361999212</v>
      </c>
      <c r="H14">
        <v>313.19031179543748</v>
      </c>
      <c r="I14">
        <v>10.919639039748027</v>
      </c>
      <c r="J14">
        <v>10.278542955870561</v>
      </c>
      <c r="K14" s="6">
        <v>282.8716528895738</v>
      </c>
      <c r="L14" s="6">
        <v>281.38275305955915</v>
      </c>
      <c r="M14">
        <v>334.90455504263588</v>
      </c>
      <c r="N14">
        <v>334.20536581838996</v>
      </c>
      <c r="O14">
        <v>301.9620063108743</v>
      </c>
      <c r="P14">
        <v>303.62016937496077</v>
      </c>
    </row>
    <row r="15" spans="1:16" x14ac:dyDescent="0.25">
      <c r="A15">
        <v>298.7566666666666</v>
      </c>
      <c r="B15">
        <v>300.17666666666662</v>
      </c>
      <c r="C15">
        <v>960.59999999999991</v>
      </c>
      <c r="D15">
        <v>960.77499999999975</v>
      </c>
      <c r="E15">
        <v>16.617668902633159</v>
      </c>
      <c r="F15">
        <v>15.626522633576156</v>
      </c>
      <c r="G15">
        <v>318.70545347870342</v>
      </c>
      <c r="H15">
        <v>313.66497718955515</v>
      </c>
      <c r="I15">
        <v>11.000373237091027</v>
      </c>
      <c r="J15">
        <v>10.324382335098095</v>
      </c>
      <c r="K15" s="6">
        <v>283.07733998097848</v>
      </c>
      <c r="L15" s="6">
        <v>281.40054794153127</v>
      </c>
      <c r="M15">
        <v>334.99981226995982</v>
      </c>
      <c r="N15">
        <v>334.46210557410853</v>
      </c>
      <c r="O15">
        <v>302.20833444110281</v>
      </c>
      <c r="P15">
        <v>303.62840037642042</v>
      </c>
    </row>
    <row r="16" spans="1:16" x14ac:dyDescent="0.25">
      <c r="A16">
        <v>298.79083333333335</v>
      </c>
      <c r="B16">
        <v>300.18083333333328</v>
      </c>
      <c r="C16">
        <v>960.6583333333333</v>
      </c>
      <c r="D16">
        <v>960.7833333333333</v>
      </c>
      <c r="E16">
        <v>16.782448320900112</v>
      </c>
      <c r="F16">
        <v>15.692780151894027</v>
      </c>
      <c r="G16">
        <v>320.09750783433867</v>
      </c>
      <c r="H16">
        <v>314.09117726825298</v>
      </c>
      <c r="I16">
        <v>11.11341522320817</v>
      </c>
      <c r="J16">
        <v>10.37794689825602</v>
      </c>
      <c r="K16" s="6">
        <v>283.14844588856704</v>
      </c>
      <c r="L16" s="6">
        <v>281.46102476819647</v>
      </c>
      <c r="M16">
        <v>335.10184055222942</v>
      </c>
      <c r="N16">
        <v>334.68174201082013</v>
      </c>
      <c r="O16">
        <v>302.22894193128002</v>
      </c>
      <c r="P16">
        <v>303.64755233091091</v>
      </c>
    </row>
    <row r="17" spans="1:16" x14ac:dyDescent="0.25">
      <c r="A17">
        <v>298.86999999999995</v>
      </c>
      <c r="B17">
        <v>300.25333333333327</v>
      </c>
      <c r="C17">
        <v>960.78333333333319</v>
      </c>
      <c r="D17">
        <v>960.89166666666654</v>
      </c>
      <c r="E17">
        <v>16.895976121446825</v>
      </c>
      <c r="F17">
        <v>15.771763258873051</v>
      </c>
      <c r="G17">
        <v>320.27930322328399</v>
      </c>
      <c r="H17">
        <v>314.60220898204426</v>
      </c>
      <c r="I17">
        <v>11.185891224300674</v>
      </c>
      <c r="J17">
        <v>10.436897295341142</v>
      </c>
      <c r="K17" s="6">
        <v>283.28631278398564</v>
      </c>
      <c r="L17" s="6">
        <v>281.51022079156917</v>
      </c>
      <c r="M17">
        <v>335.59425295902787</v>
      </c>
      <c r="N17">
        <v>335.02596040265826</v>
      </c>
      <c r="O17">
        <v>302.30420690920579</v>
      </c>
      <c r="P17">
        <v>303.6919500386029</v>
      </c>
    </row>
    <row r="18" spans="1:16" x14ac:dyDescent="0.25">
      <c r="A18">
        <v>298.88166666666672</v>
      </c>
      <c r="B18">
        <v>300.26249999999999</v>
      </c>
      <c r="C18">
        <v>960.82499999999993</v>
      </c>
      <c r="D18">
        <v>960.89166666666654</v>
      </c>
      <c r="E18">
        <v>16.973532189086217</v>
      </c>
      <c r="F18">
        <v>16.02467248245593</v>
      </c>
      <c r="G18">
        <v>320.55534041982401</v>
      </c>
      <c r="H18">
        <v>315.19181544577071</v>
      </c>
      <c r="I18">
        <v>11.238270918772054</v>
      </c>
      <c r="J18">
        <v>10.599840782190411</v>
      </c>
      <c r="K18" s="6">
        <v>283.40211672192481</v>
      </c>
      <c r="L18" s="6">
        <v>281.57285371271479</v>
      </c>
      <c r="M18">
        <v>335.80749409470911</v>
      </c>
      <c r="N18">
        <v>335.06277334300148</v>
      </c>
      <c r="O18">
        <v>302.31835621109389</v>
      </c>
      <c r="P18">
        <v>303.72350481550069</v>
      </c>
    </row>
    <row r="19" spans="1:16" x14ac:dyDescent="0.25">
      <c r="A19">
        <v>298.95583333333326</v>
      </c>
      <c r="B19">
        <v>300.38416666666666</v>
      </c>
      <c r="C19">
        <v>960.93333333333328</v>
      </c>
      <c r="D19">
        <v>961.15</v>
      </c>
      <c r="E19">
        <v>17.058991327660781</v>
      </c>
      <c r="F19">
        <v>16.475151142190153</v>
      </c>
      <c r="G19">
        <v>321.33553235479025</v>
      </c>
      <c r="H19">
        <v>317.96929693586219</v>
      </c>
      <c r="I19">
        <v>11.301791698735</v>
      </c>
      <c r="J19">
        <v>10.899536301840032</v>
      </c>
      <c r="K19" s="6">
        <v>283.40634147816644</v>
      </c>
      <c r="L19" s="6">
        <v>282.5843449233696</v>
      </c>
      <c r="M19">
        <v>336.20747278171098</v>
      </c>
      <c r="N19">
        <v>335.75779678300449</v>
      </c>
      <c r="O19">
        <v>302.42329562853962</v>
      </c>
      <c r="P19">
        <v>303.79237899779406</v>
      </c>
    </row>
    <row r="20" spans="1:16" x14ac:dyDescent="0.25">
      <c r="A20">
        <v>299.05499999999995</v>
      </c>
      <c r="B20">
        <v>300.48416666666657</v>
      </c>
      <c r="C20">
        <v>960.97500000000025</v>
      </c>
      <c r="D20">
        <v>961.29166666666663</v>
      </c>
      <c r="E20">
        <v>17.328307824051731</v>
      </c>
      <c r="F20">
        <v>16.666654422019299</v>
      </c>
      <c r="G20">
        <v>322.13165784137971</v>
      </c>
      <c r="H20">
        <v>318.72238402949301</v>
      </c>
      <c r="I20">
        <v>11.473162117219074</v>
      </c>
      <c r="J20">
        <v>11.038626216112695</v>
      </c>
      <c r="K20" s="6">
        <v>283.7609969426444</v>
      </c>
      <c r="L20" s="6">
        <v>282.60708049952979</v>
      </c>
      <c r="M20">
        <v>336.29637910578987</v>
      </c>
      <c r="N20">
        <v>336.40787765829231</v>
      </c>
      <c r="O20">
        <v>302.50474782031262</v>
      </c>
      <c r="P20">
        <v>303.98695431134394</v>
      </c>
    </row>
    <row r="21" spans="1:16" x14ac:dyDescent="0.25">
      <c r="A21">
        <v>300.03249999999997</v>
      </c>
      <c r="B21">
        <v>300.49499999999995</v>
      </c>
      <c r="C21">
        <v>961.14166666666677</v>
      </c>
      <c r="D21">
        <v>961.49166666666667</v>
      </c>
      <c r="E21">
        <v>17.462696228920258</v>
      </c>
      <c r="F21">
        <v>17.719743254588771</v>
      </c>
      <c r="G21">
        <v>323.20732659974561</v>
      </c>
      <c r="H21">
        <v>323.82591090896153</v>
      </c>
      <c r="I21">
        <v>11.566635436523276</v>
      </c>
      <c r="J21">
        <v>11.730464703912695</v>
      </c>
      <c r="K21" s="6">
        <v>284.38913284884995</v>
      </c>
      <c r="L21" s="6">
        <v>284.36395874888194</v>
      </c>
      <c r="M21">
        <v>336.36498637526188</v>
      </c>
      <c r="N21">
        <v>337.2079262502254</v>
      </c>
      <c r="O21">
        <v>303.55860401635186</v>
      </c>
      <c r="P21">
        <v>303.98997638120494</v>
      </c>
    </row>
  </sheetData>
  <sortState ref="P2:P21">
    <sortCondition ref="P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O2" sqref="O2"/>
    </sheetView>
  </sheetViews>
  <sheetFormatPr defaultRowHeight="15" x14ac:dyDescent="0.25"/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5">
      <c r="A2">
        <v>297.65249999999997</v>
      </c>
      <c r="B2">
        <v>297.89916666666664</v>
      </c>
      <c r="C2">
        <v>988.9</v>
      </c>
      <c r="D2">
        <v>988.95833333333337</v>
      </c>
      <c r="E2">
        <v>25.76960787855765</v>
      </c>
      <c r="F2">
        <v>26.687285615351858</v>
      </c>
      <c r="G2">
        <v>366.47385893915879</v>
      </c>
      <c r="H2">
        <v>370.29996471051203</v>
      </c>
      <c r="I2">
        <v>16.641065613445964</v>
      </c>
      <c r="J2">
        <v>17.257242138733076</v>
      </c>
      <c r="K2" s="6">
        <v>293.76457481868061</v>
      </c>
      <c r="L2" s="6">
        <v>294.5185004954638</v>
      </c>
      <c r="M2">
        <v>347.29870743684592</v>
      </c>
      <c r="N2">
        <v>349.36073754193689</v>
      </c>
      <c r="O2">
        <v>298.5259442735375</v>
      </c>
      <c r="P2">
        <v>298.84030963635377</v>
      </c>
    </row>
    <row r="3" spans="1:16" x14ac:dyDescent="0.25">
      <c r="A3">
        <v>297.72750000000002</v>
      </c>
      <c r="B3">
        <v>298.00749999999999</v>
      </c>
      <c r="C3">
        <v>988.98333333333323</v>
      </c>
      <c r="D3">
        <v>988.98333333333323</v>
      </c>
      <c r="E3">
        <v>25.866100164550136</v>
      </c>
      <c r="F3">
        <v>27.040374305977025</v>
      </c>
      <c r="G3">
        <v>366.83999822951904</v>
      </c>
      <c r="H3">
        <v>371.05070864510549</v>
      </c>
      <c r="I3">
        <v>16.698402043184686</v>
      </c>
      <c r="J3">
        <v>17.47821174840897</v>
      </c>
      <c r="K3" s="6">
        <v>293.87117017150769</v>
      </c>
      <c r="L3" s="6">
        <v>294.67943431833993</v>
      </c>
      <c r="M3">
        <v>347.53907228832242</v>
      </c>
      <c r="N3">
        <v>350.20936827016658</v>
      </c>
      <c r="O3">
        <v>298.61474251267003</v>
      </c>
      <c r="P3">
        <v>298.89674348395766</v>
      </c>
    </row>
    <row r="4" spans="1:16" x14ac:dyDescent="0.25">
      <c r="A4">
        <v>297.76916666666665</v>
      </c>
      <c r="B4">
        <v>298.03499999999997</v>
      </c>
      <c r="C4">
        <v>989.05000000000007</v>
      </c>
      <c r="D4">
        <v>989.1583333333333</v>
      </c>
      <c r="E4">
        <v>25.93848415471362</v>
      </c>
      <c r="F4">
        <v>27.042843684473471</v>
      </c>
      <c r="G4">
        <v>366.96501259789778</v>
      </c>
      <c r="H4">
        <v>371.08020921256497</v>
      </c>
      <c r="I4">
        <v>16.742213386814988</v>
      </c>
      <c r="J4">
        <v>17.492394684548668</v>
      </c>
      <c r="K4" s="6">
        <v>293.90147762350489</v>
      </c>
      <c r="L4" s="6">
        <v>294.70417584032481</v>
      </c>
      <c r="M4">
        <v>347.5766384561955</v>
      </c>
      <c r="N4">
        <v>350.30028647472096</v>
      </c>
      <c r="O4">
        <v>298.63152412158587</v>
      </c>
      <c r="P4">
        <v>298.97437491216789</v>
      </c>
    </row>
    <row r="5" spans="1:16" x14ac:dyDescent="0.25">
      <c r="A5">
        <v>297.95416666666665</v>
      </c>
      <c r="B5">
        <v>298.0675</v>
      </c>
      <c r="C5">
        <v>989.12500000000034</v>
      </c>
      <c r="D5">
        <v>989.1583333333333</v>
      </c>
      <c r="E5">
        <v>25.995192133500002</v>
      </c>
      <c r="F5">
        <v>27.070427470476204</v>
      </c>
      <c r="G5">
        <v>367.62112979496828</v>
      </c>
      <c r="H5">
        <v>371.5984543079108</v>
      </c>
      <c r="I5">
        <v>16.779416284579796</v>
      </c>
      <c r="J5">
        <v>17.502666061245638</v>
      </c>
      <c r="K5" s="6">
        <v>294.02155857936185</v>
      </c>
      <c r="L5" s="6">
        <v>294.7094784225003</v>
      </c>
      <c r="M5">
        <v>347.707270623358</v>
      </c>
      <c r="N5">
        <v>350.40489991440057</v>
      </c>
      <c r="O5">
        <v>298.82577702006364</v>
      </c>
      <c r="P5">
        <v>298.98916673425674</v>
      </c>
    </row>
    <row r="6" spans="1:16" x14ac:dyDescent="0.25">
      <c r="A6">
        <v>297.9708333333333</v>
      </c>
      <c r="B6">
        <v>298.18916666666661</v>
      </c>
      <c r="C6">
        <v>989.30000000000007</v>
      </c>
      <c r="D6">
        <v>989.19166666666661</v>
      </c>
      <c r="E6">
        <v>26.111578632460155</v>
      </c>
      <c r="F6">
        <v>27.074323044851806</v>
      </c>
      <c r="G6">
        <v>367.78028953022749</v>
      </c>
      <c r="H6">
        <v>371.68173939334264</v>
      </c>
      <c r="I6">
        <v>16.874158529929215</v>
      </c>
      <c r="J6">
        <v>17.510011104552728</v>
      </c>
      <c r="K6" s="6">
        <v>294.02680591137681</v>
      </c>
      <c r="L6" s="6">
        <v>294.7222220708648</v>
      </c>
      <c r="M6">
        <v>348.5749735333456</v>
      </c>
      <c r="N6">
        <v>350.5645739677791</v>
      </c>
      <c r="O6">
        <v>298.85510895697126</v>
      </c>
      <c r="P6">
        <v>299.07812790430444</v>
      </c>
    </row>
    <row r="7" spans="1:16" x14ac:dyDescent="0.25">
      <c r="A7">
        <v>298.04499999999996</v>
      </c>
      <c r="B7">
        <v>298.21083333333331</v>
      </c>
      <c r="C7">
        <v>989.31666666666672</v>
      </c>
      <c r="D7">
        <v>989.19166666666672</v>
      </c>
      <c r="E7">
        <v>26.185626473408522</v>
      </c>
      <c r="F7">
        <v>27.161537903500726</v>
      </c>
      <c r="G7">
        <v>367.83578069678111</v>
      </c>
      <c r="H7">
        <v>372.00357406428128</v>
      </c>
      <c r="I7">
        <v>16.922256505913545</v>
      </c>
      <c r="J7">
        <v>17.556062755001062</v>
      </c>
      <c r="K7" s="6">
        <v>294.09830774751225</v>
      </c>
      <c r="L7" s="6">
        <v>294.7712331198498</v>
      </c>
      <c r="M7">
        <v>348.74433743359396</v>
      </c>
      <c r="N7">
        <v>350.64215370989996</v>
      </c>
      <c r="O7">
        <v>298.92513700122998</v>
      </c>
      <c r="P7">
        <v>299.07891983379255</v>
      </c>
    </row>
    <row r="8" spans="1:16" x14ac:dyDescent="0.25">
      <c r="A8">
        <v>298.07416666666666</v>
      </c>
      <c r="B8">
        <v>298.23749999999995</v>
      </c>
      <c r="C8">
        <v>989.38333333333355</v>
      </c>
      <c r="D8">
        <v>989.2166666666667</v>
      </c>
      <c r="E8">
        <v>26.200569318022747</v>
      </c>
      <c r="F8">
        <v>27.22128220047215</v>
      </c>
      <c r="G8">
        <v>367.94891146690065</v>
      </c>
      <c r="H8">
        <v>372.05923799980638</v>
      </c>
      <c r="I8">
        <v>16.923949696453196</v>
      </c>
      <c r="J8">
        <v>17.599585245476323</v>
      </c>
      <c r="K8" s="6">
        <v>294.14306452665397</v>
      </c>
      <c r="L8" s="6">
        <v>294.84189636162597</v>
      </c>
      <c r="M8">
        <v>349.14778483408469</v>
      </c>
      <c r="N8">
        <v>350.66153427421426</v>
      </c>
      <c r="O8">
        <v>298.98185452960774</v>
      </c>
      <c r="P8">
        <v>299.09196502989795</v>
      </c>
    </row>
    <row r="9" spans="1:16" x14ac:dyDescent="0.25">
      <c r="A9">
        <v>298.07666666666665</v>
      </c>
      <c r="B9">
        <v>298.32916666666659</v>
      </c>
      <c r="C9">
        <v>989.49999999999989</v>
      </c>
      <c r="D9">
        <v>989.4666666666667</v>
      </c>
      <c r="E9">
        <v>26.378265556906669</v>
      </c>
      <c r="F9">
        <v>27.226513306243771</v>
      </c>
      <c r="G9">
        <v>368.04247971348485</v>
      </c>
      <c r="H9">
        <v>372.2473496436387</v>
      </c>
      <c r="I9">
        <v>17.035595662254011</v>
      </c>
      <c r="J9">
        <v>17.600497210482708</v>
      </c>
      <c r="K9" s="6">
        <v>294.14373040476477</v>
      </c>
      <c r="L9" s="6">
        <v>294.85483964028663</v>
      </c>
      <c r="M9">
        <v>349.26134249497613</v>
      </c>
      <c r="N9">
        <v>350.79824786903993</v>
      </c>
      <c r="O9">
        <v>299.00821024883271</v>
      </c>
      <c r="P9">
        <v>299.22790336856553</v>
      </c>
    </row>
    <row r="10" spans="1:16" x14ac:dyDescent="0.25">
      <c r="A10">
        <v>298.13749999999999</v>
      </c>
      <c r="B10">
        <v>298.35916666666662</v>
      </c>
      <c r="C10">
        <v>989.55000000000007</v>
      </c>
      <c r="D10">
        <v>989.50833333333355</v>
      </c>
      <c r="E10">
        <v>26.566986382381202</v>
      </c>
      <c r="F10">
        <v>27.22664035109878</v>
      </c>
      <c r="G10">
        <v>369.43367090174905</v>
      </c>
      <c r="H10">
        <v>372.61025911593151</v>
      </c>
      <c r="I10">
        <v>17.160485719309488</v>
      </c>
      <c r="J10">
        <v>17.601226614910871</v>
      </c>
      <c r="K10" s="6">
        <v>294.38984440980897</v>
      </c>
      <c r="L10" s="6">
        <v>294.98767524349233</v>
      </c>
      <c r="M10">
        <v>349.33496768341183</v>
      </c>
      <c r="N10">
        <v>350.83677967540331</v>
      </c>
      <c r="O10">
        <v>299.07724593045975</v>
      </c>
      <c r="P10">
        <v>299.23143291523388</v>
      </c>
    </row>
    <row r="11" spans="1:16" x14ac:dyDescent="0.25">
      <c r="A11">
        <v>298.21250000000003</v>
      </c>
      <c r="B11">
        <v>298.3775</v>
      </c>
      <c r="C11">
        <v>989.55000000000007</v>
      </c>
      <c r="D11">
        <v>989.51666666666677</v>
      </c>
      <c r="E11">
        <v>26.631048479625374</v>
      </c>
      <c r="F11">
        <v>27.552049327733485</v>
      </c>
      <c r="G11">
        <v>369.79807581343704</v>
      </c>
      <c r="H11">
        <v>373.34676935134598</v>
      </c>
      <c r="I11">
        <v>17.20796674880739</v>
      </c>
      <c r="J11">
        <v>17.817588661633799</v>
      </c>
      <c r="K11" s="6">
        <v>294.48124070277242</v>
      </c>
      <c r="L11" s="6">
        <v>295.07948690091297</v>
      </c>
      <c r="M11">
        <v>349.72809369443144</v>
      </c>
      <c r="N11">
        <v>351.44201159122758</v>
      </c>
      <c r="O11">
        <v>299.07949420309689</v>
      </c>
      <c r="P11">
        <v>299.29778553568281</v>
      </c>
    </row>
    <row r="12" spans="1:16" x14ac:dyDescent="0.25">
      <c r="A12">
        <v>298.24916666666661</v>
      </c>
      <c r="B12">
        <v>298.39749999999998</v>
      </c>
      <c r="C12">
        <v>989.58333333333337</v>
      </c>
      <c r="D12">
        <v>989.56666666666661</v>
      </c>
      <c r="E12">
        <v>26.651951773550948</v>
      </c>
      <c r="F12">
        <v>27.587584587593724</v>
      </c>
      <c r="G12">
        <v>370.22316846907785</v>
      </c>
      <c r="H12">
        <v>373.41054787007823</v>
      </c>
      <c r="I12">
        <v>17.220453555303013</v>
      </c>
      <c r="J12">
        <v>17.842709990091588</v>
      </c>
      <c r="K12" s="6">
        <v>294.51482721874714</v>
      </c>
      <c r="L12" s="6">
        <v>295.1438362486636</v>
      </c>
      <c r="M12">
        <v>349.7646403201731</v>
      </c>
      <c r="N12">
        <v>351.446828563152</v>
      </c>
      <c r="O12">
        <v>299.15947867470845</v>
      </c>
      <c r="P12">
        <v>299.32006709927333</v>
      </c>
    </row>
    <row r="13" spans="1:16" x14ac:dyDescent="0.25">
      <c r="A13">
        <v>298.27499999999998</v>
      </c>
      <c r="B13">
        <v>298.43166666666667</v>
      </c>
      <c r="C13">
        <v>989.60833333333346</v>
      </c>
      <c r="D13">
        <v>989.56666666666661</v>
      </c>
      <c r="E13">
        <v>26.841262128927529</v>
      </c>
      <c r="F13">
        <v>27.643025276359097</v>
      </c>
      <c r="G13">
        <v>370.72491201927892</v>
      </c>
      <c r="H13">
        <v>373.44878241567704</v>
      </c>
      <c r="I13">
        <v>17.34127583536662</v>
      </c>
      <c r="J13">
        <v>17.874864395396987</v>
      </c>
      <c r="K13" s="6">
        <v>294.61176870070216</v>
      </c>
      <c r="L13" s="6">
        <v>295.16494379445095</v>
      </c>
      <c r="M13">
        <v>349.87281458656463</v>
      </c>
      <c r="N13">
        <v>351.6559403098484</v>
      </c>
      <c r="O13">
        <v>299.16100518838999</v>
      </c>
      <c r="P13">
        <v>299.32718412862476</v>
      </c>
    </row>
    <row r="14" spans="1:16" x14ac:dyDescent="0.25">
      <c r="A14">
        <v>298.27666666666664</v>
      </c>
      <c r="B14">
        <v>298.48750000000001</v>
      </c>
      <c r="C14">
        <v>989.625</v>
      </c>
      <c r="D14">
        <v>989.56666666666672</v>
      </c>
      <c r="E14">
        <v>26.96940214334775</v>
      </c>
      <c r="F14">
        <v>27.707686891933147</v>
      </c>
      <c r="G14">
        <v>371.32828466908535</v>
      </c>
      <c r="H14">
        <v>373.78664403195631</v>
      </c>
      <c r="I14">
        <v>17.434931830429587</v>
      </c>
      <c r="J14">
        <v>17.917984146931889</v>
      </c>
      <c r="K14" s="6">
        <v>294.74410661836566</v>
      </c>
      <c r="L14" s="6">
        <v>295.20364497637047</v>
      </c>
      <c r="M14">
        <v>350.03016889908145</v>
      </c>
      <c r="N14">
        <v>352.21469828305817</v>
      </c>
      <c r="O14">
        <v>299.20476951938514</v>
      </c>
      <c r="P14">
        <v>299.37837182826439</v>
      </c>
    </row>
    <row r="15" spans="1:16" x14ac:dyDescent="0.25">
      <c r="A15">
        <v>298.39666666666665</v>
      </c>
      <c r="B15">
        <v>298.51333333333332</v>
      </c>
      <c r="C15">
        <v>989.63333333333333</v>
      </c>
      <c r="D15">
        <v>989.61666666666679</v>
      </c>
      <c r="E15">
        <v>27.13077856117847</v>
      </c>
      <c r="F15">
        <v>27.783370126865506</v>
      </c>
      <c r="G15">
        <v>371.36410878888438</v>
      </c>
      <c r="H15">
        <v>374.06679694354625</v>
      </c>
      <c r="I15">
        <v>17.547882799368939</v>
      </c>
      <c r="J15">
        <v>17.981606523808043</v>
      </c>
      <c r="K15" s="6">
        <v>294.75698505310572</v>
      </c>
      <c r="L15" s="6">
        <v>295.26047812521773</v>
      </c>
      <c r="M15">
        <v>350.47501843511151</v>
      </c>
      <c r="N15">
        <v>352.27320971582884</v>
      </c>
      <c r="O15">
        <v>299.30372549090828</v>
      </c>
      <c r="P15">
        <v>299.39457669341226</v>
      </c>
    </row>
    <row r="16" spans="1:16" x14ac:dyDescent="0.25">
      <c r="A16">
        <v>298.41166666666663</v>
      </c>
      <c r="B16">
        <v>298.52916666666664</v>
      </c>
      <c r="C16">
        <v>989.67500000000018</v>
      </c>
      <c r="D16">
        <v>989.66666666666663</v>
      </c>
      <c r="E16">
        <v>27.146133653289962</v>
      </c>
      <c r="F16">
        <v>27.845664056312653</v>
      </c>
      <c r="G16">
        <v>371.83887045370261</v>
      </c>
      <c r="H16">
        <v>374.30790708261515</v>
      </c>
      <c r="I16">
        <v>17.551086817790068</v>
      </c>
      <c r="J16">
        <v>18.015066283994791</v>
      </c>
      <c r="K16" s="6">
        <v>294.87420615558989</v>
      </c>
      <c r="L16" s="6">
        <v>295.26460329289785</v>
      </c>
      <c r="M16">
        <v>350.62299012366566</v>
      </c>
      <c r="N16">
        <v>352.32240314102506</v>
      </c>
      <c r="O16">
        <v>299.31001967452403</v>
      </c>
      <c r="P16">
        <v>299.40922226642977</v>
      </c>
    </row>
    <row r="17" spans="1:16" x14ac:dyDescent="0.25">
      <c r="A17">
        <v>298.53500000000003</v>
      </c>
      <c r="B17">
        <v>298.53499999999997</v>
      </c>
      <c r="C17">
        <v>989.74166666666667</v>
      </c>
      <c r="D17">
        <v>989.67500000000007</v>
      </c>
      <c r="E17">
        <v>27.170118425564521</v>
      </c>
      <c r="F17">
        <v>27.849764808140595</v>
      </c>
      <c r="G17">
        <v>371.94555910184869</v>
      </c>
      <c r="H17">
        <v>374.41019632744207</v>
      </c>
      <c r="I17">
        <v>17.562627979444766</v>
      </c>
      <c r="J17">
        <v>18.023842580120583</v>
      </c>
      <c r="K17" s="6">
        <v>294.87841512371517</v>
      </c>
      <c r="L17" s="6">
        <v>295.32958375596763</v>
      </c>
      <c r="M17">
        <v>350.96630382599</v>
      </c>
      <c r="N17">
        <v>352.34702417541803</v>
      </c>
      <c r="O17">
        <v>299.42220652442933</v>
      </c>
      <c r="P17">
        <v>299.42843190491743</v>
      </c>
    </row>
    <row r="18" spans="1:16" x14ac:dyDescent="0.25">
      <c r="A18">
        <v>298.55333333333328</v>
      </c>
      <c r="B18">
        <v>298.54166666666669</v>
      </c>
      <c r="C18">
        <v>989.77500000000009</v>
      </c>
      <c r="D18">
        <v>989.75833333333321</v>
      </c>
      <c r="E18">
        <v>27.340206004721349</v>
      </c>
      <c r="F18">
        <v>27.92350281323117</v>
      </c>
      <c r="G18">
        <v>372.45689984970454</v>
      </c>
      <c r="H18">
        <v>374.86090875481233</v>
      </c>
      <c r="I18">
        <v>17.68395481093879</v>
      </c>
      <c r="J18">
        <v>18.069803495119618</v>
      </c>
      <c r="K18" s="6">
        <v>295.02136729485181</v>
      </c>
      <c r="L18" s="6">
        <v>295.43492479296538</v>
      </c>
      <c r="M18">
        <v>351.02730692752624</v>
      </c>
      <c r="N18">
        <v>352.36927106864158</v>
      </c>
      <c r="O18">
        <v>299.44994002422874</v>
      </c>
      <c r="P18">
        <v>299.45482608187643</v>
      </c>
    </row>
    <row r="19" spans="1:16" x14ac:dyDescent="0.25">
      <c r="A19">
        <v>298.7999999999999</v>
      </c>
      <c r="B19">
        <v>298.57166666666666</v>
      </c>
      <c r="C19">
        <v>989.83333333333337</v>
      </c>
      <c r="D19">
        <v>989.77500000000009</v>
      </c>
      <c r="E19">
        <v>27.441171896065459</v>
      </c>
      <c r="F19">
        <v>27.999682017177904</v>
      </c>
      <c r="G19">
        <v>372.53962674454129</v>
      </c>
      <c r="H19">
        <v>375.07201684784741</v>
      </c>
      <c r="I19">
        <v>17.747346920170223</v>
      </c>
      <c r="J19">
        <v>18.112848355480192</v>
      </c>
      <c r="K19" s="6">
        <v>295.02593215105725</v>
      </c>
      <c r="L19" s="6">
        <v>295.43572378991945</v>
      </c>
      <c r="M19">
        <v>351.34165141728994</v>
      </c>
      <c r="N19">
        <v>352.5262841830563</v>
      </c>
      <c r="O19">
        <v>299.6548865466479</v>
      </c>
      <c r="P19">
        <v>299.46676704000771</v>
      </c>
    </row>
    <row r="20" spans="1:16" x14ac:dyDescent="0.25">
      <c r="A20">
        <v>298.80999999999989</v>
      </c>
      <c r="B20">
        <v>298.63416666666666</v>
      </c>
      <c r="C20">
        <v>989.87499999999989</v>
      </c>
      <c r="D20">
        <v>989.89166666666677</v>
      </c>
      <c r="E20">
        <v>27.528713315504977</v>
      </c>
      <c r="F20">
        <v>28.076841546873457</v>
      </c>
      <c r="G20">
        <v>372.81624981391752</v>
      </c>
      <c r="H20">
        <v>375.39498848484936</v>
      </c>
      <c r="I20">
        <v>17.79817792826022</v>
      </c>
      <c r="J20">
        <v>18.161111034855754</v>
      </c>
      <c r="K20" s="6">
        <v>295.07573277315907</v>
      </c>
      <c r="L20" s="6">
        <v>295.51752659094296</v>
      </c>
      <c r="M20">
        <v>351.61304174044449</v>
      </c>
      <c r="N20">
        <v>352.67540546018807</v>
      </c>
      <c r="O20">
        <v>299.75951714943307</v>
      </c>
      <c r="P20">
        <v>299.56044883971305</v>
      </c>
    </row>
    <row r="21" spans="1:16" x14ac:dyDescent="0.25">
      <c r="A21">
        <v>298.98083333333329</v>
      </c>
      <c r="B21">
        <v>298.83083333333332</v>
      </c>
      <c r="C21">
        <v>990</v>
      </c>
      <c r="D21">
        <v>990.14166666666677</v>
      </c>
      <c r="E21">
        <v>27.566295933988687</v>
      </c>
      <c r="F21">
        <v>28.121487067306671</v>
      </c>
      <c r="G21">
        <v>373.06555089072111</v>
      </c>
      <c r="H21">
        <v>375.417191128821</v>
      </c>
      <c r="I21">
        <v>17.826028762028923</v>
      </c>
      <c r="J21">
        <v>18.203128556442071</v>
      </c>
      <c r="K21" s="6">
        <v>295.13256827222511</v>
      </c>
      <c r="L21" s="6">
        <v>295.52688109139478</v>
      </c>
      <c r="M21">
        <v>352.26754230042872</v>
      </c>
      <c r="N21">
        <v>352.86859222993826</v>
      </c>
      <c r="O21">
        <v>299.8743160068675</v>
      </c>
      <c r="P21">
        <v>299.6945089773231</v>
      </c>
    </row>
  </sheetData>
  <sortState ref="P2:P21">
    <sortCondition ref="P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opLeftCell="A188" workbookViewId="0">
      <selection activeCell="O477" sqref="O477:O516"/>
    </sheetView>
  </sheetViews>
  <sheetFormatPr defaultRowHeight="15" x14ac:dyDescent="0.25"/>
  <sheetData>
    <row r="1" spans="1:15" x14ac:dyDescent="0.25">
      <c r="A1" s="1"/>
      <c r="B1" s="9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1"/>
      <c r="B2" s="2" t="s">
        <v>35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3" t="s">
        <v>36</v>
      </c>
    </row>
    <row r="3" spans="1:15" x14ac:dyDescent="0.25">
      <c r="A3" s="1">
        <v>1981</v>
      </c>
      <c r="B3" s="1">
        <v>24.43</v>
      </c>
      <c r="C3" s="1">
        <v>26.4</v>
      </c>
      <c r="D3" s="1">
        <v>25.83</v>
      </c>
      <c r="E3" s="1">
        <v>25.85</v>
      </c>
      <c r="F3" s="1">
        <v>24.89</v>
      </c>
      <c r="G3" s="1">
        <v>24.56</v>
      </c>
      <c r="H3" s="1">
        <v>23.38</v>
      </c>
      <c r="I3" s="1">
        <v>23.51</v>
      </c>
      <c r="J3" s="1">
        <v>23.74</v>
      </c>
      <c r="K3" s="1">
        <v>24.31</v>
      </c>
      <c r="L3" s="1">
        <v>24.37</v>
      </c>
      <c r="M3" s="1">
        <v>24.64</v>
      </c>
      <c r="N3" s="1">
        <v>24.65</v>
      </c>
      <c r="O3" s="6">
        <f>AVERAGE(B3:M3)</f>
        <v>24.659166666666664</v>
      </c>
    </row>
    <row r="4" spans="1:15" x14ac:dyDescent="0.25">
      <c r="A4" s="1">
        <v>1982</v>
      </c>
      <c r="B4" s="1">
        <v>24.87</v>
      </c>
      <c r="C4" s="1">
        <v>25.3</v>
      </c>
      <c r="D4" s="1">
        <v>25.19</v>
      </c>
      <c r="E4" s="1">
        <v>25.25</v>
      </c>
      <c r="F4" s="1">
        <v>24.96</v>
      </c>
      <c r="G4" s="1">
        <v>23.93</v>
      </c>
      <c r="H4" s="1">
        <v>23.26</v>
      </c>
      <c r="I4" s="1">
        <v>22.86</v>
      </c>
      <c r="J4" s="1">
        <v>23.46</v>
      </c>
      <c r="K4" s="1">
        <v>23.54</v>
      </c>
      <c r="L4" s="1">
        <v>24.37</v>
      </c>
      <c r="M4" s="1">
        <v>24.58</v>
      </c>
      <c r="N4" s="1">
        <v>24.29</v>
      </c>
      <c r="O4" s="6">
        <f t="shared" ref="O4:O42" si="0">AVERAGE(B4:M4)</f>
        <v>24.297499999999999</v>
      </c>
    </row>
    <row r="5" spans="1:15" x14ac:dyDescent="0.25">
      <c r="A5" s="1">
        <v>1983</v>
      </c>
      <c r="B5" s="1">
        <v>25.72</v>
      </c>
      <c r="C5" s="1">
        <v>29.4</v>
      </c>
      <c r="D5" s="1">
        <v>30.98</v>
      </c>
      <c r="E5" s="1">
        <v>26.65</v>
      </c>
      <c r="F5" s="1">
        <v>25.14</v>
      </c>
      <c r="G5" s="1">
        <v>24.1</v>
      </c>
      <c r="H5" s="1">
        <v>23.18</v>
      </c>
      <c r="I5" s="1">
        <v>22.49</v>
      </c>
      <c r="J5" s="1">
        <v>23.4</v>
      </c>
      <c r="K5" s="1">
        <v>23.69</v>
      </c>
      <c r="L5" s="1">
        <v>24.19</v>
      </c>
      <c r="M5" s="1">
        <v>23.83</v>
      </c>
      <c r="N5" s="1">
        <v>25.2</v>
      </c>
      <c r="O5" s="6">
        <f t="shared" si="0"/>
        <v>25.230833333333333</v>
      </c>
    </row>
    <row r="6" spans="1:15" x14ac:dyDescent="0.25">
      <c r="A6" s="1">
        <v>1984</v>
      </c>
      <c r="B6" s="1">
        <v>23.78</v>
      </c>
      <c r="C6" s="1">
        <v>25.39</v>
      </c>
      <c r="D6" s="1">
        <v>25.44</v>
      </c>
      <c r="E6" s="1">
        <v>24.96</v>
      </c>
      <c r="F6" s="1">
        <v>24.76</v>
      </c>
      <c r="G6" s="1">
        <v>24.14</v>
      </c>
      <c r="H6" s="1">
        <v>23.58</v>
      </c>
      <c r="I6" s="1">
        <v>23.62</v>
      </c>
      <c r="J6" s="1">
        <v>23.99</v>
      </c>
      <c r="K6" s="1">
        <v>24.15</v>
      </c>
      <c r="L6" s="1">
        <v>24.23</v>
      </c>
      <c r="M6" s="1">
        <v>23.82</v>
      </c>
      <c r="N6" s="1">
        <v>24.32</v>
      </c>
      <c r="O6" s="6">
        <f t="shared" si="0"/>
        <v>24.321666666666669</v>
      </c>
    </row>
    <row r="7" spans="1:15" x14ac:dyDescent="0.25">
      <c r="A7" s="1">
        <v>1985</v>
      </c>
      <c r="B7" s="1">
        <v>25.01</v>
      </c>
      <c r="C7" s="1">
        <v>26.8</v>
      </c>
      <c r="D7" s="1">
        <v>26.4</v>
      </c>
      <c r="E7" s="1">
        <v>24.98</v>
      </c>
      <c r="F7" s="1">
        <v>24.41</v>
      </c>
      <c r="G7" s="1">
        <v>23.85</v>
      </c>
      <c r="H7" s="1">
        <v>23.35</v>
      </c>
      <c r="I7" s="1">
        <v>23.44</v>
      </c>
      <c r="J7" s="1">
        <v>23.58</v>
      </c>
      <c r="K7" s="1">
        <v>24.36</v>
      </c>
      <c r="L7" s="1">
        <v>24.64</v>
      </c>
      <c r="M7" s="1">
        <v>24.12</v>
      </c>
      <c r="N7" s="1">
        <v>24.56</v>
      </c>
      <c r="O7" s="6">
        <f t="shared" si="0"/>
        <v>24.578333333333333</v>
      </c>
    </row>
    <row r="8" spans="1:15" x14ac:dyDescent="0.25">
      <c r="A8" s="1">
        <v>1986</v>
      </c>
      <c r="B8" s="1">
        <v>24.94</v>
      </c>
      <c r="C8" s="1">
        <v>25.76</v>
      </c>
      <c r="D8" s="1">
        <v>25.03</v>
      </c>
      <c r="E8" s="1">
        <v>25.4</v>
      </c>
      <c r="F8" s="1">
        <v>24.84</v>
      </c>
      <c r="G8" s="1">
        <v>24.12</v>
      </c>
      <c r="H8" s="1">
        <v>23.19</v>
      </c>
      <c r="I8" s="1">
        <v>23.02</v>
      </c>
      <c r="J8" s="1">
        <v>23.52</v>
      </c>
      <c r="K8" s="1">
        <v>23.79</v>
      </c>
      <c r="L8" s="1">
        <v>24.48</v>
      </c>
      <c r="M8" s="1">
        <v>23.91</v>
      </c>
      <c r="N8" s="1">
        <v>24.32</v>
      </c>
      <c r="O8" s="6">
        <f t="shared" si="0"/>
        <v>24.333333333333339</v>
      </c>
    </row>
    <row r="9" spans="1:15" x14ac:dyDescent="0.25">
      <c r="A9" s="1">
        <v>1987</v>
      </c>
      <c r="B9" s="1">
        <v>24.98</v>
      </c>
      <c r="C9" s="1">
        <v>25.46</v>
      </c>
      <c r="D9" s="1">
        <v>25.39</v>
      </c>
      <c r="E9" s="1">
        <v>25.84</v>
      </c>
      <c r="F9" s="1">
        <v>25.3</v>
      </c>
      <c r="G9" s="1">
        <v>24.46</v>
      </c>
      <c r="H9" s="1">
        <v>24.33</v>
      </c>
      <c r="I9" s="1">
        <v>24.01</v>
      </c>
      <c r="J9" s="1">
        <v>24.33</v>
      </c>
      <c r="K9" s="1">
        <v>24.39</v>
      </c>
      <c r="L9" s="1">
        <v>25.28</v>
      </c>
      <c r="M9" s="1">
        <v>24.75</v>
      </c>
      <c r="N9" s="1">
        <v>24.87</v>
      </c>
      <c r="O9" s="6">
        <f t="shared" si="0"/>
        <v>24.876666666666665</v>
      </c>
    </row>
    <row r="10" spans="1:15" x14ac:dyDescent="0.25">
      <c r="A10" s="1">
        <v>1988</v>
      </c>
      <c r="B10" s="1">
        <v>25.4</v>
      </c>
      <c r="C10" s="1">
        <v>26.83</v>
      </c>
      <c r="D10" s="1">
        <v>26.14</v>
      </c>
      <c r="E10" s="1">
        <v>25.72</v>
      </c>
      <c r="F10" s="1">
        <v>25.51</v>
      </c>
      <c r="G10" s="1">
        <v>24.48</v>
      </c>
      <c r="H10" s="1">
        <v>23.79</v>
      </c>
      <c r="I10" s="1">
        <v>23.87</v>
      </c>
      <c r="J10" s="1">
        <v>23.74</v>
      </c>
      <c r="K10" s="1">
        <v>24.44</v>
      </c>
      <c r="L10" s="1">
        <v>24.95</v>
      </c>
      <c r="M10" s="1">
        <v>24.23</v>
      </c>
      <c r="N10" s="1">
        <v>24.91</v>
      </c>
      <c r="O10" s="6">
        <f t="shared" si="0"/>
        <v>24.925000000000001</v>
      </c>
    </row>
    <row r="11" spans="1:15" x14ac:dyDescent="0.25">
      <c r="A11" s="1">
        <v>1989</v>
      </c>
      <c r="B11" s="1">
        <v>24.17</v>
      </c>
      <c r="C11" s="1">
        <v>26.9</v>
      </c>
      <c r="D11" s="1">
        <v>26.72</v>
      </c>
      <c r="E11" s="1">
        <v>25.46</v>
      </c>
      <c r="F11" s="1">
        <v>24.93</v>
      </c>
      <c r="G11" s="1">
        <v>24.26</v>
      </c>
      <c r="H11" s="1">
        <v>23.59</v>
      </c>
      <c r="I11" s="1">
        <v>23.48</v>
      </c>
      <c r="J11" s="1">
        <v>23.8</v>
      </c>
      <c r="K11" s="1">
        <v>24.23</v>
      </c>
      <c r="L11" s="1">
        <v>25.26</v>
      </c>
      <c r="M11" s="1">
        <v>24.26</v>
      </c>
      <c r="N11" s="1">
        <v>24.74</v>
      </c>
      <c r="O11" s="6">
        <f t="shared" si="0"/>
        <v>24.754999999999999</v>
      </c>
    </row>
    <row r="12" spans="1:15" x14ac:dyDescent="0.25">
      <c r="A12" s="1">
        <v>1990</v>
      </c>
      <c r="B12" s="1">
        <v>25.44</v>
      </c>
      <c r="C12" s="1">
        <v>27.33</v>
      </c>
      <c r="D12" s="1">
        <v>29.3</v>
      </c>
      <c r="E12" s="1">
        <v>26.81</v>
      </c>
      <c r="F12" s="1">
        <v>25.23</v>
      </c>
      <c r="G12" s="1">
        <v>24.51</v>
      </c>
      <c r="H12" s="1">
        <v>23.83</v>
      </c>
      <c r="I12" s="1">
        <v>23.95</v>
      </c>
      <c r="J12" s="1">
        <v>24.06</v>
      </c>
      <c r="K12" s="1">
        <v>24.61</v>
      </c>
      <c r="L12" s="1">
        <v>24.92</v>
      </c>
      <c r="M12" s="1">
        <v>24.57</v>
      </c>
      <c r="N12" s="1">
        <v>25.37</v>
      </c>
      <c r="O12" s="6">
        <f t="shared" si="0"/>
        <v>25.38</v>
      </c>
    </row>
    <row r="13" spans="1:15" x14ac:dyDescent="0.25">
      <c r="A13" s="1">
        <v>1991</v>
      </c>
      <c r="B13" s="1">
        <v>25.05</v>
      </c>
      <c r="C13" s="1">
        <v>26.28</v>
      </c>
      <c r="D13" s="1">
        <v>26.2</v>
      </c>
      <c r="E13" s="1">
        <v>25.37</v>
      </c>
      <c r="F13" s="1">
        <v>25.36</v>
      </c>
      <c r="G13" s="1">
        <v>24.79</v>
      </c>
      <c r="H13" s="1">
        <v>23.72</v>
      </c>
      <c r="I13" s="1">
        <v>23.75</v>
      </c>
      <c r="J13" s="1">
        <v>24.47</v>
      </c>
      <c r="K13" s="1">
        <v>24.02</v>
      </c>
      <c r="L13" s="1">
        <v>25.2</v>
      </c>
      <c r="M13" s="1">
        <v>24.43</v>
      </c>
      <c r="N13" s="1">
        <v>24.87</v>
      </c>
      <c r="O13" s="6">
        <f t="shared" si="0"/>
        <v>24.886666666666667</v>
      </c>
    </row>
    <row r="14" spans="1:15" x14ac:dyDescent="0.25">
      <c r="A14" s="1">
        <v>1992</v>
      </c>
      <c r="B14" s="1">
        <v>24.42</v>
      </c>
      <c r="C14" s="1">
        <v>27.49</v>
      </c>
      <c r="D14" s="1">
        <v>26.96</v>
      </c>
      <c r="E14" s="1">
        <v>25.69</v>
      </c>
      <c r="F14" s="1">
        <v>25.25</v>
      </c>
      <c r="G14" s="1">
        <v>24.18</v>
      </c>
      <c r="H14" s="1">
        <v>23.19</v>
      </c>
      <c r="I14" s="1">
        <v>22.86</v>
      </c>
      <c r="J14" s="1">
        <v>23.54</v>
      </c>
      <c r="K14" s="1">
        <v>24.01</v>
      </c>
      <c r="L14" s="1">
        <v>24.52</v>
      </c>
      <c r="M14" s="1">
        <v>24.36</v>
      </c>
      <c r="N14" s="1">
        <v>24.69</v>
      </c>
      <c r="O14" s="6">
        <f t="shared" si="0"/>
        <v>24.705833333333334</v>
      </c>
    </row>
    <row r="15" spans="1:15" x14ac:dyDescent="0.25">
      <c r="A15" s="1">
        <v>1993</v>
      </c>
      <c r="B15" s="1">
        <v>25.1</v>
      </c>
      <c r="C15" s="1">
        <v>27.58</v>
      </c>
      <c r="D15" s="1">
        <v>25.79</v>
      </c>
      <c r="E15" s="1">
        <v>25.58</v>
      </c>
      <c r="F15" s="1">
        <v>25.4</v>
      </c>
      <c r="G15" s="1">
        <v>24.38</v>
      </c>
      <c r="H15" s="1">
        <v>23.73</v>
      </c>
      <c r="I15" s="1">
        <v>23.54</v>
      </c>
      <c r="J15" s="1">
        <v>23.93</v>
      </c>
      <c r="K15" s="1">
        <v>24.48</v>
      </c>
      <c r="L15" s="1">
        <v>24.65</v>
      </c>
      <c r="M15" s="1">
        <v>24.66</v>
      </c>
      <c r="N15" s="1">
        <v>24.88</v>
      </c>
      <c r="O15" s="6">
        <f t="shared" si="0"/>
        <v>24.901666666666667</v>
      </c>
    </row>
    <row r="16" spans="1:15" x14ac:dyDescent="0.25">
      <c r="A16" s="1">
        <v>1994</v>
      </c>
      <c r="B16" s="1">
        <v>25.39</v>
      </c>
      <c r="C16" s="1">
        <v>26.42</v>
      </c>
      <c r="D16" s="1">
        <v>26.15</v>
      </c>
      <c r="E16" s="1">
        <v>25.85</v>
      </c>
      <c r="F16" s="1">
        <v>25.4</v>
      </c>
      <c r="G16" s="1">
        <v>24.44</v>
      </c>
      <c r="H16" s="1">
        <v>23.62</v>
      </c>
      <c r="I16" s="1">
        <v>23.68</v>
      </c>
      <c r="J16" s="1">
        <v>23.87</v>
      </c>
      <c r="K16" s="1">
        <v>24.17</v>
      </c>
      <c r="L16" s="1">
        <v>24.4</v>
      </c>
      <c r="M16" s="1">
        <v>24.37</v>
      </c>
      <c r="N16" s="1">
        <v>24.8</v>
      </c>
      <c r="O16" s="6">
        <f t="shared" si="0"/>
        <v>24.813333333333333</v>
      </c>
    </row>
    <row r="17" spans="1:15" x14ac:dyDescent="0.25">
      <c r="A17" s="1">
        <v>1995</v>
      </c>
      <c r="B17" s="1">
        <v>24.98</v>
      </c>
      <c r="C17" s="1">
        <v>26.53</v>
      </c>
      <c r="D17" s="1">
        <v>26.36</v>
      </c>
      <c r="E17" s="1">
        <v>25.86</v>
      </c>
      <c r="F17" s="1">
        <v>25.42</v>
      </c>
      <c r="G17" s="1">
        <v>24.73</v>
      </c>
      <c r="H17" s="1">
        <v>23.98</v>
      </c>
      <c r="I17" s="1">
        <v>24.03</v>
      </c>
      <c r="J17" s="1">
        <v>24.13</v>
      </c>
      <c r="K17" s="1">
        <v>24.47</v>
      </c>
      <c r="L17" s="1">
        <v>25.19</v>
      </c>
      <c r="M17" s="1">
        <v>24.89</v>
      </c>
      <c r="N17" s="1">
        <v>25.04</v>
      </c>
      <c r="O17" s="6">
        <f t="shared" si="0"/>
        <v>25.047499999999999</v>
      </c>
    </row>
    <row r="18" spans="1:15" x14ac:dyDescent="0.25">
      <c r="A18" s="1">
        <v>1996</v>
      </c>
      <c r="B18" s="1">
        <v>25.61</v>
      </c>
      <c r="C18" s="1">
        <v>27.06</v>
      </c>
      <c r="D18" s="1">
        <v>25.92</v>
      </c>
      <c r="E18" s="1">
        <v>25.62</v>
      </c>
      <c r="F18" s="1">
        <v>25.48</v>
      </c>
      <c r="G18" s="1">
        <v>24.33</v>
      </c>
      <c r="H18" s="1">
        <v>23.57</v>
      </c>
      <c r="I18" s="1">
        <v>23.41</v>
      </c>
      <c r="J18" s="1">
        <v>23.67</v>
      </c>
      <c r="K18" s="1">
        <v>24.23</v>
      </c>
      <c r="L18" s="1">
        <v>24.58</v>
      </c>
      <c r="M18" s="1">
        <v>24.51</v>
      </c>
      <c r="N18" s="1">
        <v>24.83</v>
      </c>
      <c r="O18" s="6">
        <f t="shared" si="0"/>
        <v>24.832499999999996</v>
      </c>
    </row>
    <row r="19" spans="1:15" x14ac:dyDescent="0.25">
      <c r="A19" s="1">
        <v>1997</v>
      </c>
      <c r="B19" s="1">
        <v>25.37</v>
      </c>
      <c r="C19" s="1">
        <v>27.19</v>
      </c>
      <c r="D19" s="1">
        <v>26.6</v>
      </c>
      <c r="E19" s="1">
        <v>25.13</v>
      </c>
      <c r="F19" s="1">
        <v>25.22</v>
      </c>
      <c r="G19" s="1">
        <v>24.28</v>
      </c>
      <c r="H19" s="1">
        <v>23.75</v>
      </c>
      <c r="I19" s="1">
        <v>23.57</v>
      </c>
      <c r="J19" s="1">
        <v>24.66</v>
      </c>
      <c r="K19" s="1">
        <v>25.26</v>
      </c>
      <c r="L19" s="1">
        <v>25.45</v>
      </c>
      <c r="M19" s="1">
        <v>24.75</v>
      </c>
      <c r="N19" s="1">
        <v>25.08</v>
      </c>
      <c r="O19" s="6">
        <f t="shared" si="0"/>
        <v>25.102499999999996</v>
      </c>
    </row>
    <row r="20" spans="1:15" x14ac:dyDescent="0.25">
      <c r="A20" s="1">
        <v>1998</v>
      </c>
      <c r="B20" s="1">
        <v>25.64</v>
      </c>
      <c r="C20" s="1">
        <v>29.2</v>
      </c>
      <c r="D20" s="1">
        <v>29.73</v>
      </c>
      <c r="E20" s="1">
        <v>27.24</v>
      </c>
      <c r="F20" s="1">
        <v>26.39</v>
      </c>
      <c r="G20" s="1">
        <v>25.31</v>
      </c>
      <c r="H20" s="1">
        <v>24.16</v>
      </c>
      <c r="I20" s="1">
        <v>24.09</v>
      </c>
      <c r="J20" s="1">
        <v>24.24</v>
      </c>
      <c r="K20" s="1">
        <v>24.69</v>
      </c>
      <c r="L20" s="1">
        <v>25.55</v>
      </c>
      <c r="M20" s="1">
        <v>24.69</v>
      </c>
      <c r="N20" s="1">
        <v>25.89</v>
      </c>
      <c r="O20" s="6">
        <f t="shared" si="0"/>
        <v>25.910833333333333</v>
      </c>
    </row>
    <row r="21" spans="1:15" x14ac:dyDescent="0.25">
      <c r="A21" s="1">
        <v>1999</v>
      </c>
      <c r="B21" s="1">
        <v>25.54</v>
      </c>
      <c r="C21" s="1">
        <v>26.3</v>
      </c>
      <c r="D21" s="1">
        <v>26.29</v>
      </c>
      <c r="E21" s="1">
        <v>25.72</v>
      </c>
      <c r="F21" s="1">
        <v>25.56</v>
      </c>
      <c r="G21" s="1">
        <v>24.83</v>
      </c>
      <c r="H21" s="1">
        <v>24.05</v>
      </c>
      <c r="I21" s="1">
        <v>24.05</v>
      </c>
      <c r="J21" s="1">
        <v>24.04</v>
      </c>
      <c r="K21" s="1">
        <v>24.15</v>
      </c>
      <c r="L21" s="1">
        <v>24.9</v>
      </c>
      <c r="M21" s="1">
        <v>25.16</v>
      </c>
      <c r="N21" s="1">
        <v>25.04</v>
      </c>
      <c r="O21" s="6">
        <f t="shared" si="0"/>
        <v>25.049166666666668</v>
      </c>
    </row>
    <row r="22" spans="1:15" x14ac:dyDescent="0.25">
      <c r="A22" s="1">
        <v>2000</v>
      </c>
      <c r="B22" s="1">
        <v>25.87</v>
      </c>
      <c r="C22" s="1">
        <v>27.08</v>
      </c>
      <c r="D22" s="1">
        <v>27.61</v>
      </c>
      <c r="E22" s="1">
        <v>25.94</v>
      </c>
      <c r="F22" s="1">
        <v>25.82</v>
      </c>
      <c r="G22" s="1">
        <v>24.4</v>
      </c>
      <c r="H22" s="1">
        <v>23.76</v>
      </c>
      <c r="I22" s="1">
        <v>23.57</v>
      </c>
      <c r="J22" s="1">
        <v>23.91</v>
      </c>
      <c r="K22" s="1">
        <v>24.38</v>
      </c>
      <c r="L22" s="1">
        <v>25.12</v>
      </c>
      <c r="M22" s="1">
        <v>24.4</v>
      </c>
      <c r="N22" s="1">
        <v>25.15</v>
      </c>
      <c r="O22" s="6">
        <f t="shared" si="0"/>
        <v>25.154999999999998</v>
      </c>
    </row>
    <row r="23" spans="1:15" x14ac:dyDescent="0.25">
      <c r="A23" s="1">
        <v>2001</v>
      </c>
      <c r="B23" s="1">
        <v>24.18</v>
      </c>
      <c r="C23" s="1">
        <v>24.71</v>
      </c>
      <c r="D23" s="1">
        <v>25.68</v>
      </c>
      <c r="E23" s="1">
        <v>25.76</v>
      </c>
      <c r="F23" s="1">
        <v>25.62</v>
      </c>
      <c r="G23" s="1">
        <v>24.33</v>
      </c>
      <c r="H23" s="1">
        <v>23.47</v>
      </c>
      <c r="I23" s="1">
        <v>23.47</v>
      </c>
      <c r="J23" s="1">
        <v>23.84</v>
      </c>
      <c r="K23" s="1">
        <v>24.75</v>
      </c>
      <c r="L23" s="1">
        <v>25.07</v>
      </c>
      <c r="M23" s="1">
        <v>25.31</v>
      </c>
      <c r="N23" s="1">
        <v>24.68</v>
      </c>
      <c r="O23" s="6">
        <f t="shared" si="0"/>
        <v>24.682500000000001</v>
      </c>
    </row>
    <row r="24" spans="1:15" x14ac:dyDescent="0.25">
      <c r="A24" s="1">
        <v>2002</v>
      </c>
      <c r="B24" s="1">
        <v>24.84</v>
      </c>
      <c r="C24" s="1">
        <v>27.38</v>
      </c>
      <c r="D24" s="1">
        <v>27.26</v>
      </c>
      <c r="E24" s="1">
        <v>26.14</v>
      </c>
      <c r="F24" s="1">
        <v>25.96</v>
      </c>
      <c r="G24" s="1">
        <v>24.8</v>
      </c>
      <c r="H24" s="1">
        <v>24.23</v>
      </c>
      <c r="I24" s="1">
        <v>23.92</v>
      </c>
      <c r="J24" s="1">
        <v>24.55</v>
      </c>
      <c r="K24" s="1">
        <v>24.72</v>
      </c>
      <c r="L24" s="1">
        <v>25.15</v>
      </c>
      <c r="M24" s="1">
        <v>24.95</v>
      </c>
      <c r="N24" s="1">
        <v>25.31</v>
      </c>
      <c r="O24" s="6">
        <f t="shared" si="0"/>
        <v>25.325000000000003</v>
      </c>
    </row>
    <row r="25" spans="1:15" x14ac:dyDescent="0.25">
      <c r="A25" s="1">
        <v>2003</v>
      </c>
      <c r="B25" s="1">
        <v>25.55</v>
      </c>
      <c r="C25" s="1">
        <v>26.89</v>
      </c>
      <c r="D25" s="1">
        <v>26.19</v>
      </c>
      <c r="E25" s="1">
        <v>26.12</v>
      </c>
      <c r="F25" s="1">
        <v>25.76</v>
      </c>
      <c r="G25" s="1">
        <v>24.57</v>
      </c>
      <c r="H25" s="1">
        <v>24.21</v>
      </c>
      <c r="I25" s="1">
        <v>24.18</v>
      </c>
      <c r="J25" s="1">
        <v>24.38</v>
      </c>
      <c r="K25" s="1">
        <v>25.1</v>
      </c>
      <c r="L25" s="1">
        <v>25.34</v>
      </c>
      <c r="M25" s="1">
        <v>24.73</v>
      </c>
      <c r="N25" s="1">
        <v>25.24</v>
      </c>
      <c r="O25" s="6">
        <f t="shared" si="0"/>
        <v>25.251666666666665</v>
      </c>
    </row>
    <row r="26" spans="1:15" x14ac:dyDescent="0.25">
      <c r="A26" s="1">
        <v>2004</v>
      </c>
      <c r="B26" s="1">
        <v>25.48</v>
      </c>
      <c r="C26" s="1">
        <v>26.53</v>
      </c>
      <c r="D26" s="1">
        <v>27.76</v>
      </c>
      <c r="E26" s="1">
        <v>26.43</v>
      </c>
      <c r="F26" s="1">
        <v>25.58</v>
      </c>
      <c r="G26" s="1">
        <v>24.65</v>
      </c>
      <c r="H26" s="1">
        <v>24.11</v>
      </c>
      <c r="I26" s="1">
        <v>23.94</v>
      </c>
      <c r="J26" s="1">
        <v>24.43</v>
      </c>
      <c r="K26" s="1">
        <v>24.96</v>
      </c>
      <c r="L26" s="1">
        <v>24.91</v>
      </c>
      <c r="M26" s="1">
        <v>25.48</v>
      </c>
      <c r="N26" s="1">
        <v>25.35</v>
      </c>
      <c r="O26" s="6">
        <f t="shared" si="0"/>
        <v>25.355000000000004</v>
      </c>
    </row>
    <row r="27" spans="1:15" x14ac:dyDescent="0.25">
      <c r="A27" s="1">
        <v>2005</v>
      </c>
      <c r="B27" s="1">
        <v>24.8</v>
      </c>
      <c r="C27" s="1">
        <v>27.15</v>
      </c>
      <c r="D27" s="1">
        <v>26.51</v>
      </c>
      <c r="E27" s="1">
        <v>26.43</v>
      </c>
      <c r="F27" s="1">
        <v>25.58</v>
      </c>
      <c r="G27" s="1">
        <v>24.88</v>
      </c>
      <c r="H27" s="1">
        <v>24.46</v>
      </c>
      <c r="I27" s="1">
        <v>23.98</v>
      </c>
      <c r="J27" s="1">
        <v>24.55</v>
      </c>
      <c r="K27" s="1">
        <v>24.68</v>
      </c>
      <c r="L27" s="1">
        <v>25.66</v>
      </c>
      <c r="M27" s="1">
        <v>25.45</v>
      </c>
      <c r="N27" s="1">
        <v>25.33</v>
      </c>
      <c r="O27" s="6">
        <f t="shared" si="0"/>
        <v>25.34416666666667</v>
      </c>
    </row>
    <row r="28" spans="1:15" x14ac:dyDescent="0.25">
      <c r="A28" s="1">
        <v>2006</v>
      </c>
      <c r="B28" s="1">
        <v>26.04</v>
      </c>
      <c r="C28" s="1">
        <v>26.4</v>
      </c>
      <c r="D28" s="1">
        <v>25.83</v>
      </c>
      <c r="E28" s="1">
        <v>25.9</v>
      </c>
      <c r="F28" s="1">
        <v>25.4</v>
      </c>
      <c r="G28" s="1">
        <v>25.09</v>
      </c>
      <c r="H28" s="1">
        <v>24.18</v>
      </c>
      <c r="I28" s="1">
        <v>23.89</v>
      </c>
      <c r="J28" s="1">
        <v>24.28</v>
      </c>
      <c r="K28" s="1">
        <v>25.08</v>
      </c>
      <c r="L28" s="1">
        <v>25.09</v>
      </c>
      <c r="M28" s="1">
        <v>24.28</v>
      </c>
      <c r="N28" s="1">
        <v>25.11</v>
      </c>
      <c r="O28" s="6">
        <f t="shared" si="0"/>
        <v>25.12166666666667</v>
      </c>
    </row>
    <row r="29" spans="1:15" x14ac:dyDescent="0.25">
      <c r="A29" s="1">
        <v>2007</v>
      </c>
      <c r="B29" s="1">
        <v>25.92</v>
      </c>
      <c r="C29" s="1">
        <v>27.22</v>
      </c>
      <c r="D29" s="1">
        <v>27.73</v>
      </c>
      <c r="E29" s="1">
        <v>26.3</v>
      </c>
      <c r="F29" s="1">
        <v>26.02</v>
      </c>
      <c r="G29" s="1">
        <v>24.57</v>
      </c>
      <c r="H29" s="1">
        <v>24.18</v>
      </c>
      <c r="I29" s="1">
        <v>24.08</v>
      </c>
      <c r="J29" s="1">
        <v>24.48</v>
      </c>
      <c r="K29" s="1">
        <v>24.55</v>
      </c>
      <c r="L29" s="1">
        <v>25.01</v>
      </c>
      <c r="M29" s="1">
        <v>24.62</v>
      </c>
      <c r="N29" s="1">
        <v>25.37</v>
      </c>
      <c r="O29" s="6">
        <f t="shared" si="0"/>
        <v>25.39</v>
      </c>
    </row>
    <row r="30" spans="1:15" x14ac:dyDescent="0.25">
      <c r="A30" s="1">
        <v>2008</v>
      </c>
      <c r="B30" s="1">
        <v>24.54</v>
      </c>
      <c r="C30" s="1">
        <v>25.77</v>
      </c>
      <c r="D30" s="1">
        <v>26.48</v>
      </c>
      <c r="E30" s="1">
        <v>25.55</v>
      </c>
      <c r="F30" s="1">
        <v>25.48</v>
      </c>
      <c r="G30" s="1">
        <v>24.62</v>
      </c>
      <c r="H30" s="1">
        <v>24.16</v>
      </c>
      <c r="I30" s="1">
        <v>24.18</v>
      </c>
      <c r="J30" s="1">
        <v>24.76</v>
      </c>
      <c r="K30" s="1">
        <v>25.12</v>
      </c>
      <c r="L30" s="1">
        <v>25.72</v>
      </c>
      <c r="M30" s="1">
        <v>25.5</v>
      </c>
      <c r="N30" s="1">
        <v>25.15</v>
      </c>
      <c r="O30" s="6">
        <f t="shared" si="0"/>
        <v>25.156666666666666</v>
      </c>
    </row>
    <row r="31" spans="1:15" x14ac:dyDescent="0.25">
      <c r="A31" s="1">
        <v>2009</v>
      </c>
      <c r="B31" s="1">
        <v>25.57</v>
      </c>
      <c r="C31" s="1">
        <v>26.09</v>
      </c>
      <c r="D31" s="1">
        <v>26.21</v>
      </c>
      <c r="E31" s="1">
        <v>25.69</v>
      </c>
      <c r="F31" s="1">
        <v>25.36</v>
      </c>
      <c r="G31" s="1">
        <v>24.97</v>
      </c>
      <c r="H31" s="1">
        <v>24.24</v>
      </c>
      <c r="I31" s="1">
        <v>24.17</v>
      </c>
      <c r="J31" s="1">
        <v>24.81</v>
      </c>
      <c r="K31" s="1">
        <v>24.76</v>
      </c>
      <c r="L31" s="1">
        <v>25.63</v>
      </c>
      <c r="M31" s="1">
        <v>25.68</v>
      </c>
      <c r="N31" s="1">
        <v>25.26</v>
      </c>
      <c r="O31" s="6">
        <f t="shared" si="0"/>
        <v>25.265000000000001</v>
      </c>
    </row>
    <row r="32" spans="1:15" x14ac:dyDescent="0.25">
      <c r="A32" s="1">
        <v>2010</v>
      </c>
      <c r="B32" s="1">
        <v>26.08</v>
      </c>
      <c r="C32" s="1">
        <v>26.54</v>
      </c>
      <c r="D32" s="1">
        <v>26.55</v>
      </c>
      <c r="E32" s="1">
        <v>26.58</v>
      </c>
      <c r="F32" s="1">
        <v>26.12</v>
      </c>
      <c r="G32" s="1">
        <v>25.14</v>
      </c>
      <c r="H32" s="1">
        <v>24.15</v>
      </c>
      <c r="I32" s="1">
        <v>24.26</v>
      </c>
      <c r="J32" s="1">
        <v>24.43</v>
      </c>
      <c r="K32" s="1">
        <v>24.75</v>
      </c>
      <c r="L32" s="1">
        <v>25.24</v>
      </c>
      <c r="M32" s="1">
        <v>25.3</v>
      </c>
      <c r="N32" s="1">
        <v>25.42</v>
      </c>
      <c r="O32" s="6">
        <f t="shared" si="0"/>
        <v>25.428333333333331</v>
      </c>
    </row>
    <row r="33" spans="1:15" x14ac:dyDescent="0.25">
      <c r="A33" s="1">
        <v>2011</v>
      </c>
      <c r="B33" s="1">
        <v>25.62</v>
      </c>
      <c r="C33" s="1">
        <v>25.97</v>
      </c>
      <c r="D33" s="1">
        <v>26.23</v>
      </c>
      <c r="E33" s="1">
        <v>25.76</v>
      </c>
      <c r="F33" s="1">
        <v>25.69</v>
      </c>
      <c r="G33" s="1">
        <v>24.93</v>
      </c>
      <c r="H33" s="1">
        <v>24.18</v>
      </c>
      <c r="I33" s="1">
        <v>23.92</v>
      </c>
      <c r="J33" s="1">
        <v>24.28</v>
      </c>
      <c r="K33" s="1">
        <v>24.55</v>
      </c>
      <c r="L33" s="1">
        <v>25.23</v>
      </c>
      <c r="M33" s="1">
        <v>25.07</v>
      </c>
      <c r="N33" s="1">
        <v>25.12</v>
      </c>
      <c r="O33" s="6">
        <f t="shared" si="0"/>
        <v>25.119166666666668</v>
      </c>
    </row>
    <row r="34" spans="1:15" x14ac:dyDescent="0.25">
      <c r="A34" s="1">
        <v>2012</v>
      </c>
      <c r="B34" s="1">
        <v>26.16</v>
      </c>
      <c r="C34" s="1">
        <v>26.59</v>
      </c>
      <c r="D34" s="1">
        <v>26.52</v>
      </c>
      <c r="E34" s="1">
        <v>25.92</v>
      </c>
      <c r="F34" s="1">
        <v>25.23</v>
      </c>
      <c r="G34" s="1">
        <v>24.73</v>
      </c>
      <c r="H34" s="1">
        <v>23.92</v>
      </c>
      <c r="I34" s="1">
        <v>23.92</v>
      </c>
      <c r="J34" s="1">
        <v>24.38</v>
      </c>
      <c r="K34" s="1">
        <v>24.69</v>
      </c>
      <c r="L34" s="1">
        <v>24.94</v>
      </c>
      <c r="M34" s="1">
        <v>25.08</v>
      </c>
      <c r="N34" s="1">
        <v>25.17</v>
      </c>
      <c r="O34" s="6">
        <f t="shared" si="0"/>
        <v>25.173333333333332</v>
      </c>
    </row>
    <row r="35" spans="1:15" x14ac:dyDescent="0.25">
      <c r="A35" s="1">
        <v>2013</v>
      </c>
      <c r="B35" s="1">
        <v>25.78</v>
      </c>
      <c r="C35" s="1">
        <v>26.15</v>
      </c>
      <c r="D35" s="1">
        <v>25.9</v>
      </c>
      <c r="E35" s="1">
        <v>25.93</v>
      </c>
      <c r="F35" s="1">
        <v>25.42</v>
      </c>
      <c r="G35" s="1">
        <v>24.64</v>
      </c>
      <c r="H35" s="1">
        <v>23.69</v>
      </c>
      <c r="I35" s="1">
        <v>23.62</v>
      </c>
      <c r="J35" s="1">
        <v>24.25</v>
      </c>
      <c r="K35" s="1">
        <v>24.73</v>
      </c>
      <c r="L35" s="1">
        <v>25.16</v>
      </c>
      <c r="M35" s="1">
        <v>25.28</v>
      </c>
      <c r="N35" s="1">
        <v>25.04</v>
      </c>
      <c r="O35" s="6">
        <f t="shared" si="0"/>
        <v>25.045833333333331</v>
      </c>
    </row>
    <row r="36" spans="1:15" x14ac:dyDescent="0.25">
      <c r="A36" s="1">
        <v>2014</v>
      </c>
      <c r="B36" s="1">
        <v>25.58</v>
      </c>
      <c r="C36" s="1">
        <v>26.63</v>
      </c>
      <c r="D36" s="1">
        <v>26.06</v>
      </c>
      <c r="E36" s="1">
        <v>25.87</v>
      </c>
      <c r="F36" s="1">
        <v>25.58</v>
      </c>
      <c r="G36" s="1">
        <v>25.38</v>
      </c>
      <c r="H36" s="1">
        <v>24.21</v>
      </c>
      <c r="I36" s="1">
        <v>23.95</v>
      </c>
      <c r="J36" s="1">
        <v>24.15</v>
      </c>
      <c r="K36" s="1">
        <v>24.61</v>
      </c>
      <c r="L36" s="1">
        <v>25.48</v>
      </c>
      <c r="M36" s="1">
        <v>25.96</v>
      </c>
      <c r="N36" s="1">
        <v>25.28</v>
      </c>
      <c r="O36" s="6">
        <f t="shared" si="0"/>
        <v>25.28833333333333</v>
      </c>
    </row>
    <row r="37" spans="1:15" x14ac:dyDescent="0.25">
      <c r="A37" s="1">
        <v>2015</v>
      </c>
      <c r="B37" s="1">
        <v>26.06</v>
      </c>
      <c r="C37" s="1">
        <v>27.1</v>
      </c>
      <c r="D37" s="1">
        <v>26.44</v>
      </c>
      <c r="E37" s="1">
        <v>26.12</v>
      </c>
      <c r="F37" s="1">
        <v>25.83</v>
      </c>
      <c r="G37" s="1">
        <v>24.55</v>
      </c>
      <c r="H37" s="1">
        <v>24.41</v>
      </c>
      <c r="I37" s="1">
        <v>24.24</v>
      </c>
      <c r="J37" s="1">
        <v>24.6</v>
      </c>
      <c r="K37" s="1">
        <v>24.83</v>
      </c>
      <c r="L37" s="1">
        <v>25.89</v>
      </c>
      <c r="M37" s="1">
        <v>25.67</v>
      </c>
      <c r="N37" s="1">
        <v>25.47</v>
      </c>
      <c r="O37" s="6">
        <f t="shared" si="0"/>
        <v>25.478333333333335</v>
      </c>
    </row>
    <row r="38" spans="1:15" x14ac:dyDescent="0.25">
      <c r="A38" s="1">
        <v>2016</v>
      </c>
      <c r="B38" s="1">
        <v>27.52</v>
      </c>
      <c r="C38" s="1">
        <v>29.83</v>
      </c>
      <c r="D38" s="1">
        <v>27.04</v>
      </c>
      <c r="E38" s="1">
        <v>26.44</v>
      </c>
      <c r="F38" s="1">
        <v>25.88</v>
      </c>
      <c r="G38" s="1">
        <v>25.02</v>
      </c>
      <c r="H38" s="1">
        <v>24.3</v>
      </c>
      <c r="I38" s="1">
        <v>24.19</v>
      </c>
      <c r="J38" s="1">
        <v>24.58</v>
      </c>
      <c r="K38" s="1">
        <v>25.07</v>
      </c>
      <c r="L38" s="1">
        <v>26.01</v>
      </c>
      <c r="M38" s="1">
        <v>25.98</v>
      </c>
      <c r="N38" s="1">
        <v>25.98</v>
      </c>
      <c r="O38" s="6">
        <f t="shared" si="0"/>
        <v>25.988333333333333</v>
      </c>
    </row>
    <row r="39" spans="1:15" x14ac:dyDescent="0.25">
      <c r="A39" s="1">
        <v>2017</v>
      </c>
      <c r="B39" s="1">
        <v>25.87</v>
      </c>
      <c r="C39" s="1">
        <v>26.99</v>
      </c>
      <c r="D39" s="1">
        <v>26.71</v>
      </c>
      <c r="E39" s="1">
        <v>26.19</v>
      </c>
      <c r="F39" s="1">
        <v>26.05</v>
      </c>
      <c r="G39" s="1">
        <v>25.42</v>
      </c>
      <c r="H39" s="1">
        <v>24.49</v>
      </c>
      <c r="I39" s="1">
        <v>24.15</v>
      </c>
      <c r="J39" s="1">
        <v>24.51</v>
      </c>
      <c r="K39" s="1">
        <v>25.14</v>
      </c>
      <c r="L39" s="1">
        <v>25.54</v>
      </c>
      <c r="M39" s="1">
        <v>25.62</v>
      </c>
      <c r="N39" s="1">
        <v>25.55</v>
      </c>
      <c r="O39" s="6">
        <f t="shared" si="0"/>
        <v>25.556666666666672</v>
      </c>
    </row>
    <row r="40" spans="1:15" x14ac:dyDescent="0.25">
      <c r="A40" s="1">
        <v>2018</v>
      </c>
      <c r="B40" s="1">
        <v>25.62</v>
      </c>
      <c r="C40" s="1">
        <v>26.86</v>
      </c>
      <c r="D40" s="1">
        <v>25.82</v>
      </c>
      <c r="E40" s="1">
        <v>25.7</v>
      </c>
      <c r="F40" s="1">
        <v>25.69</v>
      </c>
      <c r="G40" s="1">
        <v>25.08</v>
      </c>
      <c r="H40" s="1">
        <v>24.62</v>
      </c>
      <c r="I40" s="1">
        <v>24.41</v>
      </c>
      <c r="J40" s="1">
        <v>24.88</v>
      </c>
      <c r="K40" s="1">
        <v>25.04</v>
      </c>
      <c r="L40" s="1">
        <v>25.94</v>
      </c>
      <c r="M40" s="1">
        <v>25.87</v>
      </c>
      <c r="N40" s="1">
        <v>25.44</v>
      </c>
      <c r="O40" s="6">
        <f t="shared" si="0"/>
        <v>25.460833333333337</v>
      </c>
    </row>
    <row r="41" spans="1:15" x14ac:dyDescent="0.25">
      <c r="A41" s="1">
        <v>2019</v>
      </c>
      <c r="B41" s="1">
        <v>26.1</v>
      </c>
      <c r="C41" s="1">
        <v>26.36</v>
      </c>
      <c r="D41" s="1">
        <v>26.42</v>
      </c>
      <c r="E41" s="1">
        <v>26.81</v>
      </c>
      <c r="F41" s="1">
        <v>26.11</v>
      </c>
      <c r="G41" s="1">
        <v>25.45</v>
      </c>
      <c r="H41" s="1">
        <v>24.85</v>
      </c>
      <c r="I41" s="1">
        <v>24.43</v>
      </c>
      <c r="J41" s="1">
        <v>24.88</v>
      </c>
      <c r="K41" s="1">
        <v>24.73</v>
      </c>
      <c r="L41" s="1">
        <v>25.85</v>
      </c>
      <c r="M41" s="1">
        <v>26.14</v>
      </c>
      <c r="N41" s="1">
        <v>25.67</v>
      </c>
      <c r="O41" s="6">
        <f t="shared" si="0"/>
        <v>25.677499999999998</v>
      </c>
    </row>
    <row r="42" spans="1:15" x14ac:dyDescent="0.25">
      <c r="A42" s="1">
        <v>2020</v>
      </c>
      <c r="B42" s="1">
        <v>27.18</v>
      </c>
      <c r="C42" s="1">
        <v>29.78</v>
      </c>
      <c r="D42" s="1">
        <v>27.86</v>
      </c>
      <c r="E42" s="1">
        <v>26.28</v>
      </c>
      <c r="F42" s="1">
        <v>26.28</v>
      </c>
      <c r="G42" s="1">
        <v>25.15</v>
      </c>
      <c r="H42" s="1">
        <v>24.38</v>
      </c>
      <c r="I42" s="1">
        <v>24.4</v>
      </c>
      <c r="J42" s="1">
        <v>24.44</v>
      </c>
      <c r="K42" s="1">
        <v>24.9</v>
      </c>
      <c r="L42" s="1">
        <v>26.02</v>
      </c>
      <c r="M42" s="1">
        <v>25.98</v>
      </c>
      <c r="N42" s="1">
        <v>26.05</v>
      </c>
      <c r="O42" s="6">
        <f t="shared" si="0"/>
        <v>26.054166666666664</v>
      </c>
    </row>
    <row r="45" spans="1:15" x14ac:dyDescent="0.25">
      <c r="A45" s="1"/>
      <c r="B45" s="9" t="s">
        <v>37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5">
      <c r="A46" s="1"/>
      <c r="B46" s="2" t="s">
        <v>35</v>
      </c>
      <c r="C46" s="2" t="s">
        <v>14</v>
      </c>
      <c r="D46" s="2" t="s">
        <v>15</v>
      </c>
      <c r="E46" s="2" t="s">
        <v>16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22</v>
      </c>
      <c r="L46" s="2" t="s">
        <v>23</v>
      </c>
      <c r="M46" s="2" t="s">
        <v>24</v>
      </c>
      <c r="N46" s="3" t="s">
        <v>36</v>
      </c>
    </row>
    <row r="47" spans="1:15" x14ac:dyDescent="0.25">
      <c r="A47" s="1">
        <v>1981</v>
      </c>
      <c r="B47" s="1">
        <f>CONVERT(B3, "C", "K")</f>
        <v>297.58</v>
      </c>
      <c r="C47" s="1">
        <f t="shared" ref="C47:N47" si="1">CONVERT(C3, "C", "K")</f>
        <v>299.54999999999995</v>
      </c>
      <c r="D47" s="1">
        <f t="shared" si="1"/>
        <v>298.97999999999996</v>
      </c>
      <c r="E47" s="1">
        <f t="shared" si="1"/>
        <v>299</v>
      </c>
      <c r="F47" s="1">
        <f t="shared" si="1"/>
        <v>298.03999999999996</v>
      </c>
      <c r="G47" s="1">
        <f t="shared" si="1"/>
        <v>297.70999999999998</v>
      </c>
      <c r="H47" s="1">
        <f t="shared" si="1"/>
        <v>296.52999999999997</v>
      </c>
      <c r="I47" s="1">
        <f t="shared" si="1"/>
        <v>296.65999999999997</v>
      </c>
      <c r="J47" s="1">
        <f t="shared" si="1"/>
        <v>296.89</v>
      </c>
      <c r="K47" s="1">
        <f t="shared" si="1"/>
        <v>297.45999999999998</v>
      </c>
      <c r="L47" s="1">
        <f t="shared" si="1"/>
        <v>297.52</v>
      </c>
      <c r="M47" s="1">
        <f t="shared" si="1"/>
        <v>297.78999999999996</v>
      </c>
      <c r="N47" s="1">
        <f t="shared" si="1"/>
        <v>297.79999999999995</v>
      </c>
      <c r="O47" s="6">
        <f>AVERAGE(B47:M47)</f>
        <v>297.80916666666661</v>
      </c>
    </row>
    <row r="48" spans="1:15" x14ac:dyDescent="0.25">
      <c r="A48" s="1">
        <v>1982</v>
      </c>
      <c r="B48" s="1">
        <f t="shared" ref="B48:N48" si="2">CONVERT(B4, "C", "K")</f>
        <v>298.02</v>
      </c>
      <c r="C48" s="1">
        <f t="shared" si="2"/>
        <v>298.45</v>
      </c>
      <c r="D48" s="1">
        <f t="shared" si="2"/>
        <v>298.33999999999997</v>
      </c>
      <c r="E48" s="1">
        <f t="shared" si="2"/>
        <v>298.39999999999998</v>
      </c>
      <c r="F48" s="1">
        <f t="shared" si="2"/>
        <v>298.10999999999996</v>
      </c>
      <c r="G48" s="1">
        <f t="shared" si="2"/>
        <v>297.08</v>
      </c>
      <c r="H48" s="1">
        <f t="shared" si="2"/>
        <v>296.40999999999997</v>
      </c>
      <c r="I48" s="1">
        <f t="shared" si="2"/>
        <v>296.01</v>
      </c>
      <c r="J48" s="1">
        <f t="shared" si="2"/>
        <v>296.60999999999996</v>
      </c>
      <c r="K48" s="1">
        <f t="shared" si="2"/>
        <v>296.69</v>
      </c>
      <c r="L48" s="1">
        <f t="shared" si="2"/>
        <v>297.52</v>
      </c>
      <c r="M48" s="1">
        <f t="shared" si="2"/>
        <v>297.72999999999996</v>
      </c>
      <c r="N48" s="1">
        <f t="shared" si="2"/>
        <v>297.44</v>
      </c>
      <c r="O48" s="6">
        <f t="shared" ref="O48:O86" si="3">AVERAGE(B48:M48)</f>
        <v>297.44749999999999</v>
      </c>
    </row>
    <row r="49" spans="1:15" x14ac:dyDescent="0.25">
      <c r="A49" s="1">
        <v>1983</v>
      </c>
      <c r="B49" s="1">
        <f t="shared" ref="B49:N49" si="4">CONVERT(B5, "C", "K")</f>
        <v>298.87</v>
      </c>
      <c r="C49" s="1">
        <f t="shared" si="4"/>
        <v>302.54999999999995</v>
      </c>
      <c r="D49" s="1">
        <f t="shared" si="4"/>
        <v>304.13</v>
      </c>
      <c r="E49" s="1">
        <f t="shared" si="4"/>
        <v>299.79999999999995</v>
      </c>
      <c r="F49" s="1">
        <f t="shared" si="4"/>
        <v>298.28999999999996</v>
      </c>
      <c r="G49" s="1">
        <f t="shared" si="4"/>
        <v>297.25</v>
      </c>
      <c r="H49" s="1">
        <f t="shared" si="4"/>
        <v>296.33</v>
      </c>
      <c r="I49" s="1">
        <f t="shared" si="4"/>
        <v>295.64</v>
      </c>
      <c r="J49" s="1">
        <f t="shared" si="4"/>
        <v>296.54999999999995</v>
      </c>
      <c r="K49" s="1">
        <f t="shared" si="4"/>
        <v>296.83999999999997</v>
      </c>
      <c r="L49" s="1">
        <f t="shared" si="4"/>
        <v>297.33999999999997</v>
      </c>
      <c r="M49" s="1">
        <f t="shared" si="4"/>
        <v>296.97999999999996</v>
      </c>
      <c r="N49" s="1">
        <f t="shared" si="4"/>
        <v>298.34999999999997</v>
      </c>
      <c r="O49" s="6">
        <f t="shared" si="3"/>
        <v>298.38083333333333</v>
      </c>
    </row>
    <row r="50" spans="1:15" x14ac:dyDescent="0.25">
      <c r="A50" s="1">
        <v>1984</v>
      </c>
      <c r="B50" s="1">
        <f t="shared" ref="B50:N50" si="5">CONVERT(B6, "C", "K")</f>
        <v>296.92999999999995</v>
      </c>
      <c r="C50" s="1">
        <f t="shared" si="5"/>
        <v>298.53999999999996</v>
      </c>
      <c r="D50" s="1">
        <f t="shared" si="5"/>
        <v>298.58999999999997</v>
      </c>
      <c r="E50" s="1">
        <f t="shared" si="5"/>
        <v>298.10999999999996</v>
      </c>
      <c r="F50" s="1">
        <f t="shared" si="5"/>
        <v>297.90999999999997</v>
      </c>
      <c r="G50" s="1">
        <f t="shared" si="5"/>
        <v>297.28999999999996</v>
      </c>
      <c r="H50" s="1">
        <f t="shared" si="5"/>
        <v>296.72999999999996</v>
      </c>
      <c r="I50" s="1">
        <f t="shared" si="5"/>
        <v>296.77</v>
      </c>
      <c r="J50" s="1">
        <f t="shared" si="5"/>
        <v>297.14</v>
      </c>
      <c r="K50" s="1">
        <f t="shared" si="5"/>
        <v>297.29999999999995</v>
      </c>
      <c r="L50" s="1">
        <f t="shared" si="5"/>
        <v>297.38</v>
      </c>
      <c r="M50" s="1">
        <f t="shared" si="5"/>
        <v>296.96999999999997</v>
      </c>
      <c r="N50" s="1">
        <f t="shared" si="5"/>
        <v>297.46999999999997</v>
      </c>
      <c r="O50" s="6">
        <f t="shared" si="3"/>
        <v>297.47166666666664</v>
      </c>
    </row>
    <row r="51" spans="1:15" x14ac:dyDescent="0.25">
      <c r="A51" s="1">
        <v>1985</v>
      </c>
      <c r="B51" s="1">
        <f t="shared" ref="B51:N51" si="6">CONVERT(B7, "C", "K")</f>
        <v>298.15999999999997</v>
      </c>
      <c r="C51" s="1">
        <f t="shared" si="6"/>
        <v>299.95</v>
      </c>
      <c r="D51" s="1">
        <f t="shared" si="6"/>
        <v>299.54999999999995</v>
      </c>
      <c r="E51" s="1">
        <f t="shared" si="6"/>
        <v>298.13</v>
      </c>
      <c r="F51" s="1">
        <f t="shared" si="6"/>
        <v>297.56</v>
      </c>
      <c r="G51" s="1">
        <f t="shared" si="6"/>
        <v>297</v>
      </c>
      <c r="H51" s="1">
        <f t="shared" si="6"/>
        <v>296.5</v>
      </c>
      <c r="I51" s="1">
        <f t="shared" si="6"/>
        <v>296.58999999999997</v>
      </c>
      <c r="J51" s="1">
        <f t="shared" si="6"/>
        <v>296.72999999999996</v>
      </c>
      <c r="K51" s="1">
        <f t="shared" si="6"/>
        <v>297.51</v>
      </c>
      <c r="L51" s="1">
        <f t="shared" si="6"/>
        <v>297.78999999999996</v>
      </c>
      <c r="M51" s="1">
        <f t="shared" si="6"/>
        <v>297.27</v>
      </c>
      <c r="N51" s="1">
        <f t="shared" si="6"/>
        <v>297.70999999999998</v>
      </c>
      <c r="O51" s="6">
        <f t="shared" si="3"/>
        <v>297.72833333333335</v>
      </c>
    </row>
    <row r="52" spans="1:15" x14ac:dyDescent="0.25">
      <c r="A52" s="1">
        <v>1986</v>
      </c>
      <c r="B52" s="1">
        <f t="shared" ref="B52:N52" si="7">CONVERT(B8, "C", "K")</f>
        <v>298.08999999999997</v>
      </c>
      <c r="C52" s="1">
        <f t="shared" si="7"/>
        <v>298.90999999999997</v>
      </c>
      <c r="D52" s="1">
        <f t="shared" si="7"/>
        <v>298.17999999999995</v>
      </c>
      <c r="E52" s="1">
        <f t="shared" si="7"/>
        <v>298.54999999999995</v>
      </c>
      <c r="F52" s="1">
        <f t="shared" si="7"/>
        <v>297.98999999999995</v>
      </c>
      <c r="G52" s="1">
        <f t="shared" si="7"/>
        <v>297.27</v>
      </c>
      <c r="H52" s="1">
        <f t="shared" si="7"/>
        <v>296.33999999999997</v>
      </c>
      <c r="I52" s="1">
        <f t="shared" si="7"/>
        <v>296.16999999999996</v>
      </c>
      <c r="J52" s="1">
        <f t="shared" si="7"/>
        <v>296.66999999999996</v>
      </c>
      <c r="K52" s="1">
        <f t="shared" si="7"/>
        <v>296.94</v>
      </c>
      <c r="L52" s="1">
        <f t="shared" si="7"/>
        <v>297.63</v>
      </c>
      <c r="M52" s="1">
        <f t="shared" si="7"/>
        <v>297.06</v>
      </c>
      <c r="N52" s="1">
        <f t="shared" si="7"/>
        <v>297.46999999999997</v>
      </c>
      <c r="O52" s="6">
        <f t="shared" si="3"/>
        <v>297.48333333333335</v>
      </c>
    </row>
    <row r="53" spans="1:15" x14ac:dyDescent="0.25">
      <c r="A53" s="1">
        <v>1987</v>
      </c>
      <c r="B53" s="1">
        <f t="shared" ref="B53:N53" si="8">CONVERT(B9, "C", "K")</f>
        <v>298.13</v>
      </c>
      <c r="C53" s="1">
        <f t="shared" si="8"/>
        <v>298.60999999999996</v>
      </c>
      <c r="D53" s="1">
        <f t="shared" si="8"/>
        <v>298.53999999999996</v>
      </c>
      <c r="E53" s="1">
        <f t="shared" si="8"/>
        <v>298.98999999999995</v>
      </c>
      <c r="F53" s="1">
        <f t="shared" si="8"/>
        <v>298.45</v>
      </c>
      <c r="G53" s="1">
        <f t="shared" si="8"/>
        <v>297.60999999999996</v>
      </c>
      <c r="H53" s="1">
        <f t="shared" si="8"/>
        <v>297.47999999999996</v>
      </c>
      <c r="I53" s="1">
        <f t="shared" si="8"/>
        <v>297.15999999999997</v>
      </c>
      <c r="J53" s="1">
        <f t="shared" si="8"/>
        <v>297.47999999999996</v>
      </c>
      <c r="K53" s="1">
        <f t="shared" si="8"/>
        <v>297.53999999999996</v>
      </c>
      <c r="L53" s="1">
        <f t="shared" si="8"/>
        <v>298.42999999999995</v>
      </c>
      <c r="M53" s="1">
        <f t="shared" si="8"/>
        <v>297.89999999999998</v>
      </c>
      <c r="N53" s="1">
        <f t="shared" si="8"/>
        <v>298.02</v>
      </c>
      <c r="O53" s="6">
        <f t="shared" si="3"/>
        <v>298.02666666666664</v>
      </c>
    </row>
    <row r="54" spans="1:15" x14ac:dyDescent="0.25">
      <c r="A54" s="1">
        <v>1988</v>
      </c>
      <c r="B54" s="1">
        <f t="shared" ref="B54:N54" si="9">CONVERT(B10, "C", "K")</f>
        <v>298.54999999999995</v>
      </c>
      <c r="C54" s="1">
        <f t="shared" si="9"/>
        <v>299.97999999999996</v>
      </c>
      <c r="D54" s="1">
        <f t="shared" si="9"/>
        <v>299.28999999999996</v>
      </c>
      <c r="E54" s="1">
        <f t="shared" si="9"/>
        <v>298.87</v>
      </c>
      <c r="F54" s="1">
        <f t="shared" si="9"/>
        <v>298.65999999999997</v>
      </c>
      <c r="G54" s="1">
        <f t="shared" si="9"/>
        <v>297.63</v>
      </c>
      <c r="H54" s="1">
        <f t="shared" si="9"/>
        <v>296.94</v>
      </c>
      <c r="I54" s="1">
        <f t="shared" si="9"/>
        <v>297.02</v>
      </c>
      <c r="J54" s="1">
        <f t="shared" si="9"/>
        <v>296.89</v>
      </c>
      <c r="K54" s="1">
        <f t="shared" si="9"/>
        <v>297.58999999999997</v>
      </c>
      <c r="L54" s="1">
        <f t="shared" si="9"/>
        <v>298.09999999999997</v>
      </c>
      <c r="M54" s="1">
        <f t="shared" si="9"/>
        <v>297.38</v>
      </c>
      <c r="N54" s="1">
        <f t="shared" si="9"/>
        <v>298.06</v>
      </c>
      <c r="O54" s="6">
        <f t="shared" si="3"/>
        <v>298.07499999999999</v>
      </c>
    </row>
    <row r="55" spans="1:15" x14ac:dyDescent="0.25">
      <c r="A55" s="1">
        <v>1989</v>
      </c>
      <c r="B55" s="1">
        <f t="shared" ref="B55:N55" si="10">CONVERT(B11, "C", "K")</f>
        <v>297.32</v>
      </c>
      <c r="C55" s="1">
        <f t="shared" si="10"/>
        <v>300.04999999999995</v>
      </c>
      <c r="D55" s="1">
        <f t="shared" si="10"/>
        <v>299.87</v>
      </c>
      <c r="E55" s="1">
        <f t="shared" si="10"/>
        <v>298.60999999999996</v>
      </c>
      <c r="F55" s="1">
        <f t="shared" si="10"/>
        <v>298.08</v>
      </c>
      <c r="G55" s="1">
        <f t="shared" si="10"/>
        <v>297.40999999999997</v>
      </c>
      <c r="H55" s="1">
        <f t="shared" si="10"/>
        <v>296.73999999999995</v>
      </c>
      <c r="I55" s="1">
        <f t="shared" si="10"/>
        <v>296.63</v>
      </c>
      <c r="J55" s="1">
        <f t="shared" si="10"/>
        <v>296.95</v>
      </c>
      <c r="K55" s="1">
        <f t="shared" si="10"/>
        <v>297.38</v>
      </c>
      <c r="L55" s="1">
        <f t="shared" si="10"/>
        <v>298.40999999999997</v>
      </c>
      <c r="M55" s="1">
        <f t="shared" si="10"/>
        <v>297.40999999999997</v>
      </c>
      <c r="N55" s="1">
        <f t="shared" si="10"/>
        <v>297.89</v>
      </c>
      <c r="O55" s="6">
        <f t="shared" si="3"/>
        <v>297.90499999999992</v>
      </c>
    </row>
    <row r="56" spans="1:15" x14ac:dyDescent="0.25">
      <c r="A56" s="1">
        <v>1990</v>
      </c>
      <c r="B56" s="1">
        <f t="shared" ref="B56:N56" si="11">CONVERT(B12, "C", "K")</f>
        <v>298.58999999999997</v>
      </c>
      <c r="C56" s="1">
        <f t="shared" si="11"/>
        <v>300.47999999999996</v>
      </c>
      <c r="D56" s="1">
        <f t="shared" si="11"/>
        <v>302.45</v>
      </c>
      <c r="E56" s="1">
        <f t="shared" si="11"/>
        <v>299.95999999999998</v>
      </c>
      <c r="F56" s="1">
        <f t="shared" si="11"/>
        <v>298.38</v>
      </c>
      <c r="G56" s="1">
        <f t="shared" si="11"/>
        <v>297.65999999999997</v>
      </c>
      <c r="H56" s="1">
        <f t="shared" si="11"/>
        <v>296.97999999999996</v>
      </c>
      <c r="I56" s="1">
        <f t="shared" si="11"/>
        <v>297.09999999999997</v>
      </c>
      <c r="J56" s="1">
        <f t="shared" si="11"/>
        <v>297.20999999999998</v>
      </c>
      <c r="K56" s="1">
        <f t="shared" si="11"/>
        <v>297.76</v>
      </c>
      <c r="L56" s="1">
        <f t="shared" si="11"/>
        <v>298.07</v>
      </c>
      <c r="M56" s="1">
        <f t="shared" si="11"/>
        <v>297.71999999999997</v>
      </c>
      <c r="N56" s="1">
        <f t="shared" si="11"/>
        <v>298.52</v>
      </c>
      <c r="O56" s="6">
        <f t="shared" si="3"/>
        <v>298.52999999999997</v>
      </c>
    </row>
    <row r="57" spans="1:15" x14ac:dyDescent="0.25">
      <c r="A57" s="1">
        <v>1991</v>
      </c>
      <c r="B57" s="1">
        <f t="shared" ref="B57:N57" si="12">CONVERT(B13, "C", "K")</f>
        <v>298.2</v>
      </c>
      <c r="C57" s="1">
        <f t="shared" si="12"/>
        <v>299.42999999999995</v>
      </c>
      <c r="D57" s="1">
        <f t="shared" si="12"/>
        <v>299.34999999999997</v>
      </c>
      <c r="E57" s="1">
        <f t="shared" si="12"/>
        <v>298.52</v>
      </c>
      <c r="F57" s="1">
        <f t="shared" si="12"/>
        <v>298.51</v>
      </c>
      <c r="G57" s="1">
        <f t="shared" si="12"/>
        <v>297.94</v>
      </c>
      <c r="H57" s="1">
        <f t="shared" si="12"/>
        <v>296.87</v>
      </c>
      <c r="I57" s="1">
        <f t="shared" si="12"/>
        <v>296.89999999999998</v>
      </c>
      <c r="J57" s="1">
        <f t="shared" si="12"/>
        <v>297.62</v>
      </c>
      <c r="K57" s="1">
        <f t="shared" si="12"/>
        <v>297.16999999999996</v>
      </c>
      <c r="L57" s="1">
        <f t="shared" si="12"/>
        <v>298.34999999999997</v>
      </c>
      <c r="M57" s="1">
        <f t="shared" si="12"/>
        <v>297.58</v>
      </c>
      <c r="N57" s="1">
        <f t="shared" si="12"/>
        <v>298.02</v>
      </c>
      <c r="O57" s="6">
        <f t="shared" si="3"/>
        <v>298.03666666666663</v>
      </c>
    </row>
    <row r="58" spans="1:15" x14ac:dyDescent="0.25">
      <c r="A58" s="1">
        <v>1992</v>
      </c>
      <c r="B58" s="1">
        <f t="shared" ref="B58:N58" si="13">CONVERT(B14, "C", "K")</f>
        <v>297.57</v>
      </c>
      <c r="C58" s="1">
        <f t="shared" si="13"/>
        <v>300.64</v>
      </c>
      <c r="D58" s="1">
        <f t="shared" si="13"/>
        <v>300.10999999999996</v>
      </c>
      <c r="E58" s="1">
        <f t="shared" si="13"/>
        <v>298.83999999999997</v>
      </c>
      <c r="F58" s="1">
        <f t="shared" si="13"/>
        <v>298.39999999999998</v>
      </c>
      <c r="G58" s="1">
        <f t="shared" si="13"/>
        <v>297.33</v>
      </c>
      <c r="H58" s="1">
        <f t="shared" si="13"/>
        <v>296.33999999999997</v>
      </c>
      <c r="I58" s="1">
        <f t="shared" si="13"/>
        <v>296.01</v>
      </c>
      <c r="J58" s="1">
        <f t="shared" si="13"/>
        <v>296.69</v>
      </c>
      <c r="K58" s="1">
        <f t="shared" si="13"/>
        <v>297.15999999999997</v>
      </c>
      <c r="L58" s="1">
        <f t="shared" si="13"/>
        <v>297.66999999999996</v>
      </c>
      <c r="M58" s="1">
        <f t="shared" si="13"/>
        <v>297.51</v>
      </c>
      <c r="N58" s="1">
        <f t="shared" si="13"/>
        <v>297.83999999999997</v>
      </c>
      <c r="O58" s="6">
        <f t="shared" si="3"/>
        <v>297.85583333333329</v>
      </c>
    </row>
    <row r="59" spans="1:15" x14ac:dyDescent="0.25">
      <c r="A59" s="1">
        <v>1993</v>
      </c>
      <c r="B59" s="1">
        <f t="shared" ref="B59:N59" si="14">CONVERT(B15, "C", "K")</f>
        <v>298.25</v>
      </c>
      <c r="C59" s="1">
        <f t="shared" si="14"/>
        <v>300.72999999999996</v>
      </c>
      <c r="D59" s="1">
        <f t="shared" si="14"/>
        <v>298.94</v>
      </c>
      <c r="E59" s="1">
        <f t="shared" si="14"/>
        <v>298.72999999999996</v>
      </c>
      <c r="F59" s="1">
        <f t="shared" si="14"/>
        <v>298.54999999999995</v>
      </c>
      <c r="G59" s="1">
        <f t="shared" si="14"/>
        <v>297.52999999999997</v>
      </c>
      <c r="H59" s="1">
        <f t="shared" si="14"/>
        <v>296.88</v>
      </c>
      <c r="I59" s="1">
        <f t="shared" si="14"/>
        <v>296.69</v>
      </c>
      <c r="J59" s="1">
        <f t="shared" si="14"/>
        <v>297.08</v>
      </c>
      <c r="K59" s="1">
        <f t="shared" si="14"/>
        <v>297.63</v>
      </c>
      <c r="L59" s="1">
        <f t="shared" si="14"/>
        <v>297.79999999999995</v>
      </c>
      <c r="M59" s="1">
        <f t="shared" si="14"/>
        <v>297.81</v>
      </c>
      <c r="N59" s="1">
        <f t="shared" si="14"/>
        <v>298.02999999999997</v>
      </c>
      <c r="O59" s="6">
        <f t="shared" si="3"/>
        <v>298.05166666666668</v>
      </c>
    </row>
    <row r="60" spans="1:15" x14ac:dyDescent="0.25">
      <c r="A60" s="1">
        <v>1994</v>
      </c>
      <c r="B60" s="1">
        <f t="shared" ref="B60:N60" si="15">CONVERT(B16, "C", "K")</f>
        <v>298.53999999999996</v>
      </c>
      <c r="C60" s="1">
        <f t="shared" si="15"/>
        <v>299.57</v>
      </c>
      <c r="D60" s="1">
        <f t="shared" si="15"/>
        <v>299.29999999999995</v>
      </c>
      <c r="E60" s="1">
        <f t="shared" si="15"/>
        <v>299</v>
      </c>
      <c r="F60" s="1">
        <f t="shared" si="15"/>
        <v>298.54999999999995</v>
      </c>
      <c r="G60" s="1">
        <f t="shared" si="15"/>
        <v>297.58999999999997</v>
      </c>
      <c r="H60" s="1">
        <f t="shared" si="15"/>
        <v>296.77</v>
      </c>
      <c r="I60" s="1">
        <f t="shared" si="15"/>
        <v>296.83</v>
      </c>
      <c r="J60" s="1">
        <f t="shared" si="15"/>
        <v>297.02</v>
      </c>
      <c r="K60" s="1">
        <f t="shared" si="15"/>
        <v>297.32</v>
      </c>
      <c r="L60" s="1">
        <f t="shared" si="15"/>
        <v>297.54999999999995</v>
      </c>
      <c r="M60" s="1">
        <f t="shared" si="15"/>
        <v>297.52</v>
      </c>
      <c r="N60" s="1">
        <f t="shared" si="15"/>
        <v>297.95</v>
      </c>
      <c r="O60" s="6">
        <f t="shared" si="3"/>
        <v>297.96333333333331</v>
      </c>
    </row>
    <row r="61" spans="1:15" x14ac:dyDescent="0.25">
      <c r="A61" s="1">
        <v>1995</v>
      </c>
      <c r="B61" s="1">
        <f t="shared" ref="B61:N61" si="16">CONVERT(B17, "C", "K")</f>
        <v>298.13</v>
      </c>
      <c r="C61" s="1">
        <f t="shared" si="16"/>
        <v>299.67999999999995</v>
      </c>
      <c r="D61" s="1">
        <f t="shared" si="16"/>
        <v>299.51</v>
      </c>
      <c r="E61" s="1">
        <f t="shared" si="16"/>
        <v>299.01</v>
      </c>
      <c r="F61" s="1">
        <f t="shared" si="16"/>
        <v>298.57</v>
      </c>
      <c r="G61" s="1">
        <f t="shared" si="16"/>
        <v>297.88</v>
      </c>
      <c r="H61" s="1">
        <f t="shared" si="16"/>
        <v>297.13</v>
      </c>
      <c r="I61" s="1">
        <f t="shared" si="16"/>
        <v>297.17999999999995</v>
      </c>
      <c r="J61" s="1">
        <f t="shared" si="16"/>
        <v>297.27999999999997</v>
      </c>
      <c r="K61" s="1">
        <f t="shared" si="16"/>
        <v>297.62</v>
      </c>
      <c r="L61" s="1">
        <f t="shared" si="16"/>
        <v>298.33999999999997</v>
      </c>
      <c r="M61" s="1">
        <f t="shared" si="16"/>
        <v>298.03999999999996</v>
      </c>
      <c r="N61" s="1">
        <f t="shared" si="16"/>
        <v>298.19</v>
      </c>
      <c r="O61" s="6">
        <f t="shared" si="3"/>
        <v>298.19749999999999</v>
      </c>
    </row>
    <row r="62" spans="1:15" x14ac:dyDescent="0.25">
      <c r="A62" s="1">
        <v>1996</v>
      </c>
      <c r="B62" s="1">
        <f t="shared" ref="B62:N62" si="17">CONVERT(B18, "C", "K")</f>
        <v>298.76</v>
      </c>
      <c r="C62" s="1">
        <f t="shared" si="17"/>
        <v>300.20999999999998</v>
      </c>
      <c r="D62" s="1">
        <f t="shared" si="17"/>
        <v>299.07</v>
      </c>
      <c r="E62" s="1">
        <f t="shared" si="17"/>
        <v>298.77</v>
      </c>
      <c r="F62" s="1">
        <f t="shared" si="17"/>
        <v>298.63</v>
      </c>
      <c r="G62" s="1">
        <f t="shared" si="17"/>
        <v>297.47999999999996</v>
      </c>
      <c r="H62" s="1">
        <f t="shared" si="17"/>
        <v>296.71999999999997</v>
      </c>
      <c r="I62" s="1">
        <f t="shared" si="17"/>
        <v>296.56</v>
      </c>
      <c r="J62" s="1">
        <f t="shared" si="17"/>
        <v>296.82</v>
      </c>
      <c r="K62" s="1">
        <f t="shared" si="17"/>
        <v>297.38</v>
      </c>
      <c r="L62" s="1">
        <f t="shared" si="17"/>
        <v>297.72999999999996</v>
      </c>
      <c r="M62" s="1">
        <f t="shared" si="17"/>
        <v>297.65999999999997</v>
      </c>
      <c r="N62" s="1">
        <f t="shared" si="17"/>
        <v>297.97999999999996</v>
      </c>
      <c r="O62" s="6">
        <f t="shared" si="3"/>
        <v>297.98250000000002</v>
      </c>
    </row>
    <row r="63" spans="1:15" x14ac:dyDescent="0.25">
      <c r="A63" s="1">
        <v>1997</v>
      </c>
      <c r="B63" s="1">
        <f t="shared" ref="B63:N63" si="18">CONVERT(B19, "C", "K")</f>
        <v>298.52</v>
      </c>
      <c r="C63" s="1">
        <f t="shared" si="18"/>
        <v>300.33999999999997</v>
      </c>
      <c r="D63" s="1">
        <f t="shared" si="18"/>
        <v>299.75</v>
      </c>
      <c r="E63" s="1">
        <f t="shared" si="18"/>
        <v>298.27999999999997</v>
      </c>
      <c r="F63" s="1">
        <f t="shared" si="18"/>
        <v>298.37</v>
      </c>
      <c r="G63" s="1">
        <f t="shared" si="18"/>
        <v>297.42999999999995</v>
      </c>
      <c r="H63" s="1">
        <f t="shared" si="18"/>
        <v>296.89999999999998</v>
      </c>
      <c r="I63" s="1">
        <f t="shared" si="18"/>
        <v>296.71999999999997</v>
      </c>
      <c r="J63" s="1">
        <f t="shared" si="18"/>
        <v>297.81</v>
      </c>
      <c r="K63" s="1">
        <f t="shared" si="18"/>
        <v>298.40999999999997</v>
      </c>
      <c r="L63" s="1">
        <f t="shared" si="18"/>
        <v>298.59999999999997</v>
      </c>
      <c r="M63" s="1">
        <f t="shared" si="18"/>
        <v>297.89999999999998</v>
      </c>
      <c r="N63" s="1">
        <f t="shared" si="18"/>
        <v>298.22999999999996</v>
      </c>
      <c r="O63" s="6">
        <f t="shared" si="3"/>
        <v>298.25249999999994</v>
      </c>
    </row>
    <row r="64" spans="1:15" x14ac:dyDescent="0.25">
      <c r="A64" s="1">
        <v>1998</v>
      </c>
      <c r="B64" s="1">
        <f t="shared" ref="B64:N64" si="19">CONVERT(B20, "C", "K")</f>
        <v>298.78999999999996</v>
      </c>
      <c r="C64" s="1">
        <f t="shared" si="19"/>
        <v>302.34999999999997</v>
      </c>
      <c r="D64" s="1">
        <f t="shared" si="19"/>
        <v>302.88</v>
      </c>
      <c r="E64" s="1">
        <f t="shared" si="19"/>
        <v>300.39</v>
      </c>
      <c r="F64" s="1">
        <f t="shared" si="19"/>
        <v>299.53999999999996</v>
      </c>
      <c r="G64" s="1">
        <f t="shared" si="19"/>
        <v>298.45999999999998</v>
      </c>
      <c r="H64" s="1">
        <f t="shared" si="19"/>
        <v>297.31</v>
      </c>
      <c r="I64" s="1">
        <f t="shared" si="19"/>
        <v>297.23999999999995</v>
      </c>
      <c r="J64" s="1">
        <f t="shared" si="19"/>
        <v>297.39</v>
      </c>
      <c r="K64" s="1">
        <f t="shared" si="19"/>
        <v>297.83999999999997</v>
      </c>
      <c r="L64" s="1">
        <f t="shared" si="19"/>
        <v>298.7</v>
      </c>
      <c r="M64" s="1">
        <f t="shared" si="19"/>
        <v>297.83999999999997</v>
      </c>
      <c r="N64" s="1">
        <f t="shared" si="19"/>
        <v>299.03999999999996</v>
      </c>
      <c r="O64" s="6">
        <f t="shared" si="3"/>
        <v>299.06083333333328</v>
      </c>
    </row>
    <row r="65" spans="1:15" x14ac:dyDescent="0.25">
      <c r="A65" s="1">
        <v>1999</v>
      </c>
      <c r="B65" s="1">
        <f t="shared" ref="B65:N65" si="20">CONVERT(B21, "C", "K")</f>
        <v>298.69</v>
      </c>
      <c r="C65" s="1">
        <f t="shared" si="20"/>
        <v>299.45</v>
      </c>
      <c r="D65" s="1">
        <f t="shared" si="20"/>
        <v>299.44</v>
      </c>
      <c r="E65" s="1">
        <f t="shared" si="20"/>
        <v>298.87</v>
      </c>
      <c r="F65" s="1">
        <f t="shared" si="20"/>
        <v>298.70999999999998</v>
      </c>
      <c r="G65" s="1">
        <f t="shared" si="20"/>
        <v>297.97999999999996</v>
      </c>
      <c r="H65" s="1">
        <f t="shared" si="20"/>
        <v>297.2</v>
      </c>
      <c r="I65" s="1">
        <f t="shared" si="20"/>
        <v>297.2</v>
      </c>
      <c r="J65" s="1">
        <f t="shared" si="20"/>
        <v>297.19</v>
      </c>
      <c r="K65" s="1">
        <f t="shared" si="20"/>
        <v>297.29999999999995</v>
      </c>
      <c r="L65" s="1">
        <f t="shared" si="20"/>
        <v>298.04999999999995</v>
      </c>
      <c r="M65" s="1">
        <f t="shared" si="20"/>
        <v>298.31</v>
      </c>
      <c r="N65" s="1">
        <f t="shared" si="20"/>
        <v>298.19</v>
      </c>
      <c r="O65" s="6">
        <f t="shared" si="3"/>
        <v>298.19916666666666</v>
      </c>
    </row>
    <row r="66" spans="1:15" x14ac:dyDescent="0.25">
      <c r="A66" s="1">
        <v>2000</v>
      </c>
      <c r="B66" s="1">
        <f t="shared" ref="B66:N66" si="21">CONVERT(B22, "C", "K")</f>
        <v>299.02</v>
      </c>
      <c r="C66" s="1">
        <f t="shared" si="21"/>
        <v>300.22999999999996</v>
      </c>
      <c r="D66" s="1">
        <f t="shared" si="21"/>
        <v>300.76</v>
      </c>
      <c r="E66" s="1">
        <f t="shared" si="21"/>
        <v>299.08999999999997</v>
      </c>
      <c r="F66" s="1">
        <f t="shared" si="21"/>
        <v>298.96999999999997</v>
      </c>
      <c r="G66" s="1">
        <f t="shared" si="21"/>
        <v>297.54999999999995</v>
      </c>
      <c r="H66" s="1">
        <f t="shared" si="21"/>
        <v>296.90999999999997</v>
      </c>
      <c r="I66" s="1">
        <f t="shared" si="21"/>
        <v>296.71999999999997</v>
      </c>
      <c r="J66" s="1">
        <f t="shared" si="21"/>
        <v>297.06</v>
      </c>
      <c r="K66" s="1">
        <f t="shared" si="21"/>
        <v>297.52999999999997</v>
      </c>
      <c r="L66" s="1">
        <f t="shared" si="21"/>
        <v>298.27</v>
      </c>
      <c r="M66" s="1">
        <f t="shared" si="21"/>
        <v>297.54999999999995</v>
      </c>
      <c r="N66" s="1">
        <f t="shared" si="21"/>
        <v>298.29999999999995</v>
      </c>
      <c r="O66" s="6">
        <f t="shared" si="3"/>
        <v>298.30499999999989</v>
      </c>
    </row>
    <row r="67" spans="1:15" x14ac:dyDescent="0.25">
      <c r="A67" s="1">
        <v>2001</v>
      </c>
      <c r="B67" s="1">
        <f t="shared" ref="B67:N67" si="22">CONVERT(B23, "C", "K")</f>
        <v>297.33</v>
      </c>
      <c r="C67" s="1">
        <f t="shared" si="22"/>
        <v>297.85999999999996</v>
      </c>
      <c r="D67" s="1">
        <f t="shared" si="22"/>
        <v>298.83</v>
      </c>
      <c r="E67" s="1">
        <f t="shared" si="22"/>
        <v>298.90999999999997</v>
      </c>
      <c r="F67" s="1">
        <f t="shared" si="22"/>
        <v>298.77</v>
      </c>
      <c r="G67" s="1">
        <f t="shared" si="22"/>
        <v>297.47999999999996</v>
      </c>
      <c r="H67" s="1">
        <f t="shared" si="22"/>
        <v>296.62</v>
      </c>
      <c r="I67" s="1">
        <f t="shared" si="22"/>
        <v>296.62</v>
      </c>
      <c r="J67" s="1">
        <f t="shared" si="22"/>
        <v>296.98999999999995</v>
      </c>
      <c r="K67" s="1">
        <f t="shared" si="22"/>
        <v>297.89999999999998</v>
      </c>
      <c r="L67" s="1">
        <f t="shared" si="22"/>
        <v>298.21999999999997</v>
      </c>
      <c r="M67" s="1">
        <f t="shared" si="22"/>
        <v>298.45999999999998</v>
      </c>
      <c r="N67" s="1">
        <f t="shared" si="22"/>
        <v>297.83</v>
      </c>
      <c r="O67" s="6">
        <f t="shared" si="3"/>
        <v>297.83249999999992</v>
      </c>
    </row>
    <row r="68" spans="1:15" x14ac:dyDescent="0.25">
      <c r="A68" s="1">
        <v>2002</v>
      </c>
      <c r="B68" s="1">
        <f t="shared" ref="B68:N68" si="23">CONVERT(B24, "C", "K")</f>
        <v>297.98999999999995</v>
      </c>
      <c r="C68" s="1">
        <f t="shared" si="23"/>
        <v>300.52999999999997</v>
      </c>
      <c r="D68" s="1">
        <f t="shared" si="23"/>
        <v>300.40999999999997</v>
      </c>
      <c r="E68" s="1">
        <f t="shared" si="23"/>
        <v>299.28999999999996</v>
      </c>
      <c r="F68" s="1">
        <f t="shared" si="23"/>
        <v>299.10999999999996</v>
      </c>
      <c r="G68" s="1">
        <f t="shared" si="23"/>
        <v>297.95</v>
      </c>
      <c r="H68" s="1">
        <f t="shared" si="23"/>
        <v>297.38</v>
      </c>
      <c r="I68" s="1">
        <f t="shared" si="23"/>
        <v>297.07</v>
      </c>
      <c r="J68" s="1">
        <f t="shared" si="23"/>
        <v>297.7</v>
      </c>
      <c r="K68" s="1">
        <f t="shared" si="23"/>
        <v>297.87</v>
      </c>
      <c r="L68" s="1">
        <f t="shared" si="23"/>
        <v>298.29999999999995</v>
      </c>
      <c r="M68" s="1">
        <f t="shared" si="23"/>
        <v>298.09999999999997</v>
      </c>
      <c r="N68" s="1">
        <f t="shared" si="23"/>
        <v>298.45999999999998</v>
      </c>
      <c r="O68" s="6">
        <f t="shared" si="3"/>
        <v>298.47499999999997</v>
      </c>
    </row>
    <row r="69" spans="1:15" x14ac:dyDescent="0.25">
      <c r="A69" s="1">
        <v>2003</v>
      </c>
      <c r="B69" s="1">
        <f t="shared" ref="B69:N69" si="24">CONVERT(B25, "C", "K")</f>
        <v>298.7</v>
      </c>
      <c r="C69" s="1">
        <f t="shared" si="24"/>
        <v>300.03999999999996</v>
      </c>
      <c r="D69" s="1">
        <f t="shared" si="24"/>
        <v>299.33999999999997</v>
      </c>
      <c r="E69" s="1">
        <f t="shared" si="24"/>
        <v>299.27</v>
      </c>
      <c r="F69" s="1">
        <f t="shared" si="24"/>
        <v>298.90999999999997</v>
      </c>
      <c r="G69" s="1">
        <f t="shared" si="24"/>
        <v>297.71999999999997</v>
      </c>
      <c r="H69" s="1">
        <f t="shared" si="24"/>
        <v>297.35999999999996</v>
      </c>
      <c r="I69" s="1">
        <f t="shared" si="24"/>
        <v>297.33</v>
      </c>
      <c r="J69" s="1">
        <f t="shared" si="24"/>
        <v>297.52999999999997</v>
      </c>
      <c r="K69" s="1">
        <f t="shared" si="24"/>
        <v>298.25</v>
      </c>
      <c r="L69" s="1">
        <f t="shared" si="24"/>
        <v>298.48999999999995</v>
      </c>
      <c r="M69" s="1">
        <f t="shared" si="24"/>
        <v>297.88</v>
      </c>
      <c r="N69" s="1">
        <f t="shared" si="24"/>
        <v>298.39</v>
      </c>
      <c r="O69" s="6">
        <f t="shared" si="3"/>
        <v>298.40166666666664</v>
      </c>
    </row>
    <row r="70" spans="1:15" x14ac:dyDescent="0.25">
      <c r="A70" s="1">
        <v>2004</v>
      </c>
      <c r="B70" s="1">
        <f t="shared" ref="B70:N70" si="25">CONVERT(B26, "C", "K")</f>
        <v>298.63</v>
      </c>
      <c r="C70" s="1">
        <f t="shared" si="25"/>
        <v>299.67999999999995</v>
      </c>
      <c r="D70" s="1">
        <f t="shared" si="25"/>
        <v>300.90999999999997</v>
      </c>
      <c r="E70" s="1">
        <f t="shared" si="25"/>
        <v>299.58</v>
      </c>
      <c r="F70" s="1">
        <f t="shared" si="25"/>
        <v>298.72999999999996</v>
      </c>
      <c r="G70" s="1">
        <f t="shared" si="25"/>
        <v>297.79999999999995</v>
      </c>
      <c r="H70" s="1">
        <f t="shared" si="25"/>
        <v>297.26</v>
      </c>
      <c r="I70" s="1">
        <f t="shared" si="25"/>
        <v>297.08999999999997</v>
      </c>
      <c r="J70" s="1">
        <f t="shared" si="25"/>
        <v>297.58</v>
      </c>
      <c r="K70" s="1">
        <f t="shared" si="25"/>
        <v>298.10999999999996</v>
      </c>
      <c r="L70" s="1">
        <f t="shared" si="25"/>
        <v>298.06</v>
      </c>
      <c r="M70" s="1">
        <f t="shared" si="25"/>
        <v>298.63</v>
      </c>
      <c r="N70" s="1">
        <f t="shared" si="25"/>
        <v>298.5</v>
      </c>
      <c r="O70" s="6">
        <f t="shared" si="3"/>
        <v>298.50500000000005</v>
      </c>
    </row>
    <row r="71" spans="1:15" x14ac:dyDescent="0.25">
      <c r="A71" s="1">
        <v>2005</v>
      </c>
      <c r="B71" s="1">
        <f t="shared" ref="B71:N71" si="26">CONVERT(B27, "C", "K")</f>
        <v>297.95</v>
      </c>
      <c r="C71" s="1">
        <f t="shared" si="26"/>
        <v>300.29999999999995</v>
      </c>
      <c r="D71" s="1">
        <f t="shared" si="26"/>
        <v>299.65999999999997</v>
      </c>
      <c r="E71" s="1">
        <f t="shared" si="26"/>
        <v>299.58</v>
      </c>
      <c r="F71" s="1">
        <f t="shared" si="26"/>
        <v>298.72999999999996</v>
      </c>
      <c r="G71" s="1">
        <f t="shared" si="26"/>
        <v>298.02999999999997</v>
      </c>
      <c r="H71" s="1">
        <f t="shared" si="26"/>
        <v>297.60999999999996</v>
      </c>
      <c r="I71" s="1">
        <f t="shared" si="26"/>
        <v>297.13</v>
      </c>
      <c r="J71" s="1">
        <f t="shared" si="26"/>
        <v>297.7</v>
      </c>
      <c r="K71" s="1">
        <f t="shared" si="26"/>
        <v>297.83</v>
      </c>
      <c r="L71" s="1">
        <f t="shared" si="26"/>
        <v>298.81</v>
      </c>
      <c r="M71" s="1">
        <f t="shared" si="26"/>
        <v>298.59999999999997</v>
      </c>
      <c r="N71" s="1">
        <f t="shared" si="26"/>
        <v>298.47999999999996</v>
      </c>
      <c r="O71" s="6">
        <f t="shared" si="3"/>
        <v>298.49416666666667</v>
      </c>
    </row>
    <row r="72" spans="1:15" x14ac:dyDescent="0.25">
      <c r="A72" s="1">
        <v>2006</v>
      </c>
      <c r="B72" s="1">
        <f t="shared" ref="B72:N72" si="27">CONVERT(B28, "C", "K")</f>
        <v>299.19</v>
      </c>
      <c r="C72" s="1">
        <f t="shared" si="27"/>
        <v>299.54999999999995</v>
      </c>
      <c r="D72" s="1">
        <f t="shared" si="27"/>
        <v>298.97999999999996</v>
      </c>
      <c r="E72" s="1">
        <f t="shared" si="27"/>
        <v>299.04999999999995</v>
      </c>
      <c r="F72" s="1">
        <f t="shared" si="27"/>
        <v>298.54999999999995</v>
      </c>
      <c r="G72" s="1">
        <f t="shared" si="27"/>
        <v>298.23999999999995</v>
      </c>
      <c r="H72" s="1">
        <f t="shared" si="27"/>
        <v>297.33</v>
      </c>
      <c r="I72" s="1">
        <f t="shared" si="27"/>
        <v>297.03999999999996</v>
      </c>
      <c r="J72" s="1">
        <f t="shared" si="27"/>
        <v>297.42999999999995</v>
      </c>
      <c r="K72" s="1">
        <f t="shared" si="27"/>
        <v>298.22999999999996</v>
      </c>
      <c r="L72" s="1">
        <f t="shared" si="27"/>
        <v>298.23999999999995</v>
      </c>
      <c r="M72" s="1">
        <f t="shared" si="27"/>
        <v>297.42999999999995</v>
      </c>
      <c r="N72" s="1">
        <f t="shared" si="27"/>
        <v>298.26</v>
      </c>
      <c r="O72" s="6">
        <f t="shared" si="3"/>
        <v>298.27166666666659</v>
      </c>
    </row>
    <row r="73" spans="1:15" x14ac:dyDescent="0.25">
      <c r="A73" s="1">
        <v>2007</v>
      </c>
      <c r="B73" s="1">
        <f t="shared" ref="B73:N73" si="28">CONVERT(B29, "C", "K")</f>
        <v>299.07</v>
      </c>
      <c r="C73" s="1">
        <f t="shared" si="28"/>
        <v>300.37</v>
      </c>
      <c r="D73" s="1">
        <f t="shared" si="28"/>
        <v>300.88</v>
      </c>
      <c r="E73" s="1">
        <f t="shared" si="28"/>
        <v>299.45</v>
      </c>
      <c r="F73" s="1">
        <f t="shared" si="28"/>
        <v>299.16999999999996</v>
      </c>
      <c r="G73" s="1">
        <f t="shared" si="28"/>
        <v>297.71999999999997</v>
      </c>
      <c r="H73" s="1">
        <f t="shared" si="28"/>
        <v>297.33</v>
      </c>
      <c r="I73" s="1">
        <f t="shared" si="28"/>
        <v>297.22999999999996</v>
      </c>
      <c r="J73" s="1">
        <f t="shared" si="28"/>
        <v>297.63</v>
      </c>
      <c r="K73" s="1">
        <f t="shared" si="28"/>
        <v>297.7</v>
      </c>
      <c r="L73" s="1">
        <f t="shared" si="28"/>
        <v>298.15999999999997</v>
      </c>
      <c r="M73" s="1">
        <f t="shared" si="28"/>
        <v>297.77</v>
      </c>
      <c r="N73" s="1">
        <f t="shared" si="28"/>
        <v>298.52</v>
      </c>
      <c r="O73" s="6">
        <f t="shared" si="3"/>
        <v>298.54000000000002</v>
      </c>
    </row>
    <row r="74" spans="1:15" x14ac:dyDescent="0.25">
      <c r="A74" s="1">
        <v>2008</v>
      </c>
      <c r="B74" s="1">
        <f t="shared" ref="B74:N74" si="29">CONVERT(B30, "C", "K")</f>
        <v>297.69</v>
      </c>
      <c r="C74" s="1">
        <f t="shared" si="29"/>
        <v>298.91999999999996</v>
      </c>
      <c r="D74" s="1">
        <f t="shared" si="29"/>
        <v>299.63</v>
      </c>
      <c r="E74" s="1">
        <f t="shared" si="29"/>
        <v>298.7</v>
      </c>
      <c r="F74" s="1">
        <f t="shared" si="29"/>
        <v>298.63</v>
      </c>
      <c r="G74" s="1">
        <f t="shared" si="29"/>
        <v>297.77</v>
      </c>
      <c r="H74" s="1">
        <f t="shared" si="29"/>
        <v>297.31</v>
      </c>
      <c r="I74" s="1">
        <f t="shared" si="29"/>
        <v>297.33</v>
      </c>
      <c r="J74" s="1">
        <f t="shared" si="29"/>
        <v>297.90999999999997</v>
      </c>
      <c r="K74" s="1">
        <f t="shared" si="29"/>
        <v>298.27</v>
      </c>
      <c r="L74" s="1">
        <f t="shared" si="29"/>
        <v>298.87</v>
      </c>
      <c r="M74" s="1">
        <f t="shared" si="29"/>
        <v>298.64999999999998</v>
      </c>
      <c r="N74" s="1">
        <f t="shared" si="29"/>
        <v>298.29999999999995</v>
      </c>
      <c r="O74" s="6">
        <f t="shared" si="3"/>
        <v>298.30666666666662</v>
      </c>
    </row>
    <row r="75" spans="1:15" x14ac:dyDescent="0.25">
      <c r="A75" s="1">
        <v>2009</v>
      </c>
      <c r="B75" s="1">
        <f t="shared" ref="B75:N75" si="30">CONVERT(B31, "C", "K")</f>
        <v>298.71999999999997</v>
      </c>
      <c r="C75" s="1">
        <f t="shared" si="30"/>
        <v>299.23999999999995</v>
      </c>
      <c r="D75" s="1">
        <f t="shared" si="30"/>
        <v>299.35999999999996</v>
      </c>
      <c r="E75" s="1">
        <f t="shared" si="30"/>
        <v>298.83999999999997</v>
      </c>
      <c r="F75" s="1">
        <f t="shared" si="30"/>
        <v>298.51</v>
      </c>
      <c r="G75" s="1">
        <f t="shared" si="30"/>
        <v>298.12</v>
      </c>
      <c r="H75" s="1">
        <f t="shared" si="30"/>
        <v>297.39</v>
      </c>
      <c r="I75" s="1">
        <f t="shared" si="30"/>
        <v>297.32</v>
      </c>
      <c r="J75" s="1">
        <f t="shared" si="30"/>
        <v>297.95999999999998</v>
      </c>
      <c r="K75" s="1">
        <f t="shared" si="30"/>
        <v>297.90999999999997</v>
      </c>
      <c r="L75" s="1">
        <f t="shared" si="30"/>
        <v>298.77999999999997</v>
      </c>
      <c r="M75" s="1">
        <f t="shared" si="30"/>
        <v>298.83</v>
      </c>
      <c r="N75" s="1">
        <f t="shared" si="30"/>
        <v>298.40999999999997</v>
      </c>
      <c r="O75" s="6">
        <f t="shared" si="3"/>
        <v>298.41499999999996</v>
      </c>
    </row>
    <row r="76" spans="1:15" x14ac:dyDescent="0.25">
      <c r="A76" s="1">
        <v>2010</v>
      </c>
      <c r="B76" s="1">
        <f t="shared" ref="B76:N76" si="31">CONVERT(B32, "C", "K")</f>
        <v>299.22999999999996</v>
      </c>
      <c r="C76" s="1">
        <f t="shared" si="31"/>
        <v>299.69</v>
      </c>
      <c r="D76" s="1">
        <f t="shared" si="31"/>
        <v>299.7</v>
      </c>
      <c r="E76" s="1">
        <f t="shared" si="31"/>
        <v>299.72999999999996</v>
      </c>
      <c r="F76" s="1">
        <f t="shared" si="31"/>
        <v>299.27</v>
      </c>
      <c r="G76" s="1">
        <f t="shared" si="31"/>
        <v>298.28999999999996</v>
      </c>
      <c r="H76" s="1">
        <f t="shared" si="31"/>
        <v>297.29999999999995</v>
      </c>
      <c r="I76" s="1">
        <f t="shared" si="31"/>
        <v>297.40999999999997</v>
      </c>
      <c r="J76" s="1">
        <f t="shared" si="31"/>
        <v>297.58</v>
      </c>
      <c r="K76" s="1">
        <f t="shared" si="31"/>
        <v>297.89999999999998</v>
      </c>
      <c r="L76" s="1">
        <f t="shared" si="31"/>
        <v>298.39</v>
      </c>
      <c r="M76" s="1">
        <f t="shared" si="31"/>
        <v>298.45</v>
      </c>
      <c r="N76" s="1">
        <f t="shared" si="31"/>
        <v>298.57</v>
      </c>
      <c r="O76" s="6">
        <f t="shared" si="3"/>
        <v>298.57833333333332</v>
      </c>
    </row>
    <row r="77" spans="1:15" x14ac:dyDescent="0.25">
      <c r="A77" s="1">
        <v>2011</v>
      </c>
      <c r="B77" s="1">
        <f t="shared" ref="B77:N77" si="32">CONVERT(B33, "C", "K")</f>
        <v>298.77</v>
      </c>
      <c r="C77" s="1">
        <f t="shared" si="32"/>
        <v>299.12</v>
      </c>
      <c r="D77" s="1">
        <f t="shared" si="32"/>
        <v>299.38</v>
      </c>
      <c r="E77" s="1">
        <f t="shared" si="32"/>
        <v>298.90999999999997</v>
      </c>
      <c r="F77" s="1">
        <f t="shared" si="32"/>
        <v>298.83999999999997</v>
      </c>
      <c r="G77" s="1">
        <f t="shared" si="32"/>
        <v>298.08</v>
      </c>
      <c r="H77" s="1">
        <f t="shared" si="32"/>
        <v>297.33</v>
      </c>
      <c r="I77" s="1">
        <f t="shared" si="32"/>
        <v>297.07</v>
      </c>
      <c r="J77" s="1">
        <f t="shared" si="32"/>
        <v>297.42999999999995</v>
      </c>
      <c r="K77" s="1">
        <f t="shared" si="32"/>
        <v>297.7</v>
      </c>
      <c r="L77" s="1">
        <f t="shared" si="32"/>
        <v>298.38</v>
      </c>
      <c r="M77" s="1">
        <f t="shared" si="32"/>
        <v>298.21999999999997</v>
      </c>
      <c r="N77" s="1">
        <f t="shared" si="32"/>
        <v>298.27</v>
      </c>
      <c r="O77" s="6">
        <f t="shared" si="3"/>
        <v>298.26916666666665</v>
      </c>
    </row>
    <row r="78" spans="1:15" x14ac:dyDescent="0.25">
      <c r="A78" s="1">
        <v>2012</v>
      </c>
      <c r="B78" s="1">
        <f t="shared" ref="B78:N78" si="33">CONVERT(B34, "C", "K")</f>
        <v>299.31</v>
      </c>
      <c r="C78" s="1">
        <f t="shared" si="33"/>
        <v>299.73999999999995</v>
      </c>
      <c r="D78" s="1">
        <f t="shared" si="33"/>
        <v>299.66999999999996</v>
      </c>
      <c r="E78" s="1">
        <f t="shared" si="33"/>
        <v>299.07</v>
      </c>
      <c r="F78" s="1">
        <f t="shared" si="33"/>
        <v>298.38</v>
      </c>
      <c r="G78" s="1">
        <f t="shared" si="33"/>
        <v>297.88</v>
      </c>
      <c r="H78" s="1">
        <f t="shared" si="33"/>
        <v>297.07</v>
      </c>
      <c r="I78" s="1">
        <f t="shared" si="33"/>
        <v>297.07</v>
      </c>
      <c r="J78" s="1">
        <f t="shared" si="33"/>
        <v>297.52999999999997</v>
      </c>
      <c r="K78" s="1">
        <f t="shared" si="33"/>
        <v>297.83999999999997</v>
      </c>
      <c r="L78" s="1">
        <f t="shared" si="33"/>
        <v>298.08999999999997</v>
      </c>
      <c r="M78" s="1">
        <f t="shared" si="33"/>
        <v>298.22999999999996</v>
      </c>
      <c r="N78" s="1">
        <f t="shared" si="33"/>
        <v>298.32</v>
      </c>
      <c r="O78" s="6">
        <f t="shared" si="3"/>
        <v>298.32333333333338</v>
      </c>
    </row>
    <row r="79" spans="1:15" x14ac:dyDescent="0.25">
      <c r="A79" s="1">
        <v>2013</v>
      </c>
      <c r="B79" s="1">
        <f t="shared" ref="B79:N79" si="34">CONVERT(B35, "C", "K")</f>
        <v>298.92999999999995</v>
      </c>
      <c r="C79" s="1">
        <f t="shared" si="34"/>
        <v>299.29999999999995</v>
      </c>
      <c r="D79" s="1">
        <f t="shared" si="34"/>
        <v>299.04999999999995</v>
      </c>
      <c r="E79" s="1">
        <f t="shared" si="34"/>
        <v>299.08</v>
      </c>
      <c r="F79" s="1">
        <f t="shared" si="34"/>
        <v>298.57</v>
      </c>
      <c r="G79" s="1">
        <f t="shared" si="34"/>
        <v>297.78999999999996</v>
      </c>
      <c r="H79" s="1">
        <f t="shared" si="34"/>
        <v>296.83999999999997</v>
      </c>
      <c r="I79" s="1">
        <f t="shared" si="34"/>
        <v>296.77</v>
      </c>
      <c r="J79" s="1">
        <f t="shared" si="34"/>
        <v>297.39999999999998</v>
      </c>
      <c r="K79" s="1">
        <f t="shared" si="34"/>
        <v>297.88</v>
      </c>
      <c r="L79" s="1">
        <f t="shared" si="34"/>
        <v>298.31</v>
      </c>
      <c r="M79" s="1">
        <f t="shared" si="34"/>
        <v>298.42999999999995</v>
      </c>
      <c r="N79" s="1">
        <f t="shared" si="34"/>
        <v>298.19</v>
      </c>
      <c r="O79" s="6">
        <f t="shared" si="3"/>
        <v>298.19583333333333</v>
      </c>
    </row>
    <row r="80" spans="1:15" x14ac:dyDescent="0.25">
      <c r="A80" s="1">
        <v>2014</v>
      </c>
      <c r="B80" s="1">
        <f t="shared" ref="B80:N80" si="35">CONVERT(B36, "C", "K")</f>
        <v>298.72999999999996</v>
      </c>
      <c r="C80" s="1">
        <f t="shared" si="35"/>
        <v>299.77999999999997</v>
      </c>
      <c r="D80" s="1">
        <f t="shared" si="35"/>
        <v>299.20999999999998</v>
      </c>
      <c r="E80" s="1">
        <f t="shared" si="35"/>
        <v>299.02</v>
      </c>
      <c r="F80" s="1">
        <f t="shared" si="35"/>
        <v>298.72999999999996</v>
      </c>
      <c r="G80" s="1">
        <f t="shared" si="35"/>
        <v>298.52999999999997</v>
      </c>
      <c r="H80" s="1">
        <f t="shared" si="35"/>
        <v>297.35999999999996</v>
      </c>
      <c r="I80" s="1">
        <f t="shared" si="35"/>
        <v>297.09999999999997</v>
      </c>
      <c r="J80" s="1">
        <f t="shared" si="35"/>
        <v>297.29999999999995</v>
      </c>
      <c r="K80" s="1">
        <f t="shared" si="35"/>
        <v>297.76</v>
      </c>
      <c r="L80" s="1">
        <f t="shared" si="35"/>
        <v>298.63</v>
      </c>
      <c r="M80" s="1">
        <f t="shared" si="35"/>
        <v>299.10999999999996</v>
      </c>
      <c r="N80" s="1">
        <f t="shared" si="35"/>
        <v>298.42999999999995</v>
      </c>
      <c r="O80" s="6">
        <f t="shared" si="3"/>
        <v>298.43833333333339</v>
      </c>
    </row>
    <row r="81" spans="1:15" x14ac:dyDescent="0.25">
      <c r="A81" s="1">
        <v>2015</v>
      </c>
      <c r="B81" s="1">
        <f t="shared" ref="B81:N81" si="36">CONVERT(B37, "C", "K")</f>
        <v>299.20999999999998</v>
      </c>
      <c r="C81" s="1">
        <f t="shared" si="36"/>
        <v>300.25</v>
      </c>
      <c r="D81" s="1">
        <f t="shared" si="36"/>
        <v>299.58999999999997</v>
      </c>
      <c r="E81" s="1">
        <f t="shared" si="36"/>
        <v>299.27</v>
      </c>
      <c r="F81" s="1">
        <f t="shared" si="36"/>
        <v>298.97999999999996</v>
      </c>
      <c r="G81" s="1">
        <f t="shared" si="36"/>
        <v>297.7</v>
      </c>
      <c r="H81" s="1">
        <f t="shared" si="36"/>
        <v>297.56</v>
      </c>
      <c r="I81" s="1">
        <f t="shared" si="36"/>
        <v>297.39</v>
      </c>
      <c r="J81" s="1">
        <f t="shared" si="36"/>
        <v>297.75</v>
      </c>
      <c r="K81" s="1">
        <f t="shared" si="36"/>
        <v>297.97999999999996</v>
      </c>
      <c r="L81" s="1">
        <f t="shared" si="36"/>
        <v>299.03999999999996</v>
      </c>
      <c r="M81" s="1">
        <f t="shared" si="36"/>
        <v>298.82</v>
      </c>
      <c r="N81" s="1">
        <f t="shared" si="36"/>
        <v>298.62</v>
      </c>
      <c r="O81" s="6">
        <f t="shared" si="3"/>
        <v>298.62833333333333</v>
      </c>
    </row>
    <row r="82" spans="1:15" x14ac:dyDescent="0.25">
      <c r="A82" s="1">
        <v>2016</v>
      </c>
      <c r="B82" s="1">
        <f t="shared" ref="B82:N82" si="37">CONVERT(B38, "C", "K")</f>
        <v>300.66999999999996</v>
      </c>
      <c r="C82" s="1">
        <f t="shared" si="37"/>
        <v>302.97999999999996</v>
      </c>
      <c r="D82" s="1">
        <f t="shared" si="37"/>
        <v>300.19</v>
      </c>
      <c r="E82" s="1">
        <f t="shared" si="37"/>
        <v>299.58999999999997</v>
      </c>
      <c r="F82" s="1">
        <f t="shared" si="37"/>
        <v>299.02999999999997</v>
      </c>
      <c r="G82" s="1">
        <f t="shared" si="37"/>
        <v>298.16999999999996</v>
      </c>
      <c r="H82" s="1">
        <f t="shared" si="37"/>
        <v>297.45</v>
      </c>
      <c r="I82" s="1">
        <f t="shared" si="37"/>
        <v>297.33999999999997</v>
      </c>
      <c r="J82" s="1">
        <f t="shared" si="37"/>
        <v>297.72999999999996</v>
      </c>
      <c r="K82" s="1">
        <f t="shared" si="37"/>
        <v>298.21999999999997</v>
      </c>
      <c r="L82" s="1">
        <f t="shared" si="37"/>
        <v>299.15999999999997</v>
      </c>
      <c r="M82" s="1">
        <f t="shared" si="37"/>
        <v>299.13</v>
      </c>
      <c r="N82" s="1">
        <f t="shared" si="37"/>
        <v>299.13</v>
      </c>
      <c r="O82" s="6">
        <f t="shared" si="3"/>
        <v>299.13833333333326</v>
      </c>
    </row>
    <row r="83" spans="1:15" x14ac:dyDescent="0.25">
      <c r="A83" s="1">
        <v>2017</v>
      </c>
      <c r="B83" s="1">
        <f t="shared" ref="B83:N83" si="38">CONVERT(B39, "C", "K")</f>
        <v>299.02</v>
      </c>
      <c r="C83" s="1">
        <f t="shared" si="38"/>
        <v>300.14</v>
      </c>
      <c r="D83" s="1">
        <f t="shared" si="38"/>
        <v>299.85999999999996</v>
      </c>
      <c r="E83" s="1">
        <f t="shared" si="38"/>
        <v>299.33999999999997</v>
      </c>
      <c r="F83" s="1">
        <f t="shared" si="38"/>
        <v>299.2</v>
      </c>
      <c r="G83" s="1">
        <f t="shared" si="38"/>
        <v>298.57</v>
      </c>
      <c r="H83" s="1">
        <f t="shared" si="38"/>
        <v>297.64</v>
      </c>
      <c r="I83" s="1">
        <f t="shared" si="38"/>
        <v>297.29999999999995</v>
      </c>
      <c r="J83" s="1">
        <f t="shared" si="38"/>
        <v>297.65999999999997</v>
      </c>
      <c r="K83" s="1">
        <f t="shared" si="38"/>
        <v>298.28999999999996</v>
      </c>
      <c r="L83" s="1">
        <f t="shared" si="38"/>
        <v>298.69</v>
      </c>
      <c r="M83" s="1">
        <f t="shared" si="38"/>
        <v>298.77</v>
      </c>
      <c r="N83" s="1">
        <f t="shared" si="38"/>
        <v>298.7</v>
      </c>
      <c r="O83" s="6">
        <f t="shared" si="3"/>
        <v>298.70666666666665</v>
      </c>
    </row>
    <row r="84" spans="1:15" x14ac:dyDescent="0.25">
      <c r="A84" s="1">
        <v>2018</v>
      </c>
      <c r="B84" s="1">
        <f t="shared" ref="B84:N84" si="39">CONVERT(B40, "C", "K")</f>
        <v>298.77</v>
      </c>
      <c r="C84" s="1">
        <f t="shared" si="39"/>
        <v>300.01</v>
      </c>
      <c r="D84" s="1">
        <f t="shared" si="39"/>
        <v>298.96999999999997</v>
      </c>
      <c r="E84" s="1">
        <f t="shared" si="39"/>
        <v>298.84999999999997</v>
      </c>
      <c r="F84" s="1">
        <f t="shared" si="39"/>
        <v>298.83999999999997</v>
      </c>
      <c r="G84" s="1">
        <f t="shared" si="39"/>
        <v>298.22999999999996</v>
      </c>
      <c r="H84" s="1">
        <f t="shared" si="39"/>
        <v>297.77</v>
      </c>
      <c r="I84" s="1">
        <f t="shared" si="39"/>
        <v>297.56</v>
      </c>
      <c r="J84" s="1">
        <f t="shared" si="39"/>
        <v>298.02999999999997</v>
      </c>
      <c r="K84" s="1">
        <f t="shared" si="39"/>
        <v>298.19</v>
      </c>
      <c r="L84" s="1">
        <f t="shared" si="39"/>
        <v>299.08999999999997</v>
      </c>
      <c r="M84" s="1">
        <f t="shared" si="39"/>
        <v>299.02</v>
      </c>
      <c r="N84" s="1">
        <f t="shared" si="39"/>
        <v>298.58999999999997</v>
      </c>
      <c r="O84" s="6">
        <f t="shared" si="3"/>
        <v>298.61083333333335</v>
      </c>
    </row>
    <row r="85" spans="1:15" x14ac:dyDescent="0.25">
      <c r="A85" s="1">
        <v>2019</v>
      </c>
      <c r="B85" s="1">
        <f t="shared" ref="B85:N85" si="40">CONVERT(B41, "C", "K")</f>
        <v>299.25</v>
      </c>
      <c r="C85" s="1">
        <f t="shared" si="40"/>
        <v>299.51</v>
      </c>
      <c r="D85" s="1">
        <f t="shared" si="40"/>
        <v>299.57</v>
      </c>
      <c r="E85" s="1">
        <f t="shared" si="40"/>
        <v>299.95999999999998</v>
      </c>
      <c r="F85" s="1">
        <f t="shared" si="40"/>
        <v>299.26</v>
      </c>
      <c r="G85" s="1">
        <f t="shared" si="40"/>
        <v>298.59999999999997</v>
      </c>
      <c r="H85" s="1">
        <f t="shared" si="40"/>
        <v>298</v>
      </c>
      <c r="I85" s="1">
        <f t="shared" si="40"/>
        <v>297.58</v>
      </c>
      <c r="J85" s="1">
        <f t="shared" si="40"/>
        <v>298.02999999999997</v>
      </c>
      <c r="K85" s="1">
        <f t="shared" si="40"/>
        <v>297.88</v>
      </c>
      <c r="L85" s="1">
        <f t="shared" si="40"/>
        <v>299</v>
      </c>
      <c r="M85" s="1">
        <f t="shared" si="40"/>
        <v>299.28999999999996</v>
      </c>
      <c r="N85" s="1">
        <f t="shared" si="40"/>
        <v>298.82</v>
      </c>
      <c r="O85" s="6">
        <f t="shared" si="3"/>
        <v>298.82749999999993</v>
      </c>
    </row>
    <row r="86" spans="1:15" x14ac:dyDescent="0.25">
      <c r="A86" s="1">
        <v>2020</v>
      </c>
      <c r="B86" s="1">
        <f t="shared" ref="B86:N86" si="41">CONVERT(B42, "C", "K")</f>
        <v>300.33</v>
      </c>
      <c r="C86" s="1">
        <f t="shared" si="41"/>
        <v>302.92999999999995</v>
      </c>
      <c r="D86" s="1">
        <f t="shared" si="41"/>
        <v>301.01</v>
      </c>
      <c r="E86" s="1">
        <f t="shared" si="41"/>
        <v>299.42999999999995</v>
      </c>
      <c r="F86" s="1">
        <f t="shared" si="41"/>
        <v>299.42999999999995</v>
      </c>
      <c r="G86" s="1">
        <f t="shared" si="41"/>
        <v>298.29999999999995</v>
      </c>
      <c r="H86" s="1">
        <f t="shared" si="41"/>
        <v>297.52999999999997</v>
      </c>
      <c r="I86" s="1">
        <f t="shared" si="41"/>
        <v>297.54999999999995</v>
      </c>
      <c r="J86" s="1">
        <f t="shared" si="41"/>
        <v>297.58999999999997</v>
      </c>
      <c r="K86" s="1">
        <f t="shared" si="41"/>
        <v>298.04999999999995</v>
      </c>
      <c r="L86" s="1">
        <f t="shared" si="41"/>
        <v>299.16999999999996</v>
      </c>
      <c r="M86" s="1">
        <f t="shared" si="41"/>
        <v>299.13</v>
      </c>
      <c r="N86" s="1">
        <f t="shared" si="41"/>
        <v>299.2</v>
      </c>
      <c r="O86" s="6">
        <f t="shared" si="3"/>
        <v>299.20416666666665</v>
      </c>
    </row>
    <row r="88" spans="1:15" x14ac:dyDescent="0.25">
      <c r="A88" s="1"/>
      <c r="B88" s="9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5" x14ac:dyDescent="0.25">
      <c r="A89" s="1"/>
      <c r="B89" s="2" t="s">
        <v>35</v>
      </c>
      <c r="C89" s="2" t="s">
        <v>14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22</v>
      </c>
      <c r="L89" s="2" t="s">
        <v>23</v>
      </c>
      <c r="M89" s="2" t="s">
        <v>24</v>
      </c>
      <c r="N89" s="3" t="s">
        <v>36</v>
      </c>
    </row>
    <row r="90" spans="1:15" x14ac:dyDescent="0.25">
      <c r="A90" s="1">
        <v>1981</v>
      </c>
      <c r="B90" s="1">
        <f>6.11*EXP((17.26*(B47-273.16))/(B47-35.87))</f>
        <v>30.583076929368303</v>
      </c>
      <c r="C90" s="1">
        <f t="shared" ref="C90:N90" si="42">6.11*EXP((17.26*(C47-273.16))/(C47-35.87))</f>
        <v>34.376282076666989</v>
      </c>
      <c r="D90" s="1">
        <f t="shared" si="42"/>
        <v>33.238777889197927</v>
      </c>
      <c r="E90" s="1">
        <f t="shared" si="42"/>
        <v>33.278127867314403</v>
      </c>
      <c r="F90" s="1">
        <f t="shared" si="42"/>
        <v>31.434473854904333</v>
      </c>
      <c r="G90" s="1">
        <f t="shared" si="42"/>
        <v>30.821625446093353</v>
      </c>
      <c r="H90" s="1">
        <f t="shared" si="42"/>
        <v>28.714637657139338</v>
      </c>
      <c r="I90" s="1">
        <f>6.11*EXP((17.26*(I47-273.16))/(I47-35.87))</f>
        <v>28.940427032764969</v>
      </c>
      <c r="J90" s="1">
        <f t="shared" si="42"/>
        <v>29.34369775893078</v>
      </c>
      <c r="K90" s="1">
        <f t="shared" si="42"/>
        <v>30.364309208521775</v>
      </c>
      <c r="L90" s="1">
        <f t="shared" si="42"/>
        <v>30.473521837454669</v>
      </c>
      <c r="M90" s="1">
        <f t="shared" si="42"/>
        <v>30.969229723961725</v>
      </c>
      <c r="N90" s="1">
        <f t="shared" si="42"/>
        <v>30.987723532929323</v>
      </c>
      <c r="O90" s="6">
        <f>AVERAGE(B90:M90)</f>
        <v>31.044848940193216</v>
      </c>
    </row>
    <row r="91" spans="1:15" x14ac:dyDescent="0.25">
      <c r="A91" s="1">
        <v>1982</v>
      </c>
      <c r="B91" s="1">
        <f t="shared" ref="B91:N91" si="43">6.11*EXP((17.26*(B48-273.16))/(B48-35.87))</f>
        <v>31.397031359587068</v>
      </c>
      <c r="C91" s="1">
        <f t="shared" si="43"/>
        <v>32.210673091261334</v>
      </c>
      <c r="D91" s="1">
        <f t="shared" si="43"/>
        <v>32.000801960702837</v>
      </c>
      <c r="E91" s="1">
        <f t="shared" si="43"/>
        <v>32.115128843910242</v>
      </c>
      <c r="F91" s="1">
        <f t="shared" si="43"/>
        <v>31.56582938224258</v>
      </c>
      <c r="G91" s="1">
        <f t="shared" si="43"/>
        <v>29.680523910349727</v>
      </c>
      <c r="H91" s="1">
        <f t="shared" si="43"/>
        <v>28.507582768451947</v>
      </c>
      <c r="I91" s="1">
        <f t="shared" si="43"/>
        <v>27.826780607572189</v>
      </c>
      <c r="J91" s="1">
        <f t="shared" si="43"/>
        <v>28.853402282911031</v>
      </c>
      <c r="K91" s="1">
        <f t="shared" si="43"/>
        <v>28.992751751507267</v>
      </c>
      <c r="L91" s="1">
        <f t="shared" si="43"/>
        <v>30.473521837454669</v>
      </c>
      <c r="M91" s="1">
        <f t="shared" si="43"/>
        <v>30.858468875637101</v>
      </c>
      <c r="N91" s="1">
        <f t="shared" si="43"/>
        <v>30.327980945688243</v>
      </c>
      <c r="O91" s="6">
        <f t="shared" ref="O91:O129" si="44">AVERAGE(B91:M91)</f>
        <v>30.373541389299003</v>
      </c>
    </row>
    <row r="92" spans="1:15" x14ac:dyDescent="0.25">
      <c r="A92" s="1">
        <v>1983</v>
      </c>
      <c r="B92" s="1">
        <f t="shared" ref="B92:N92" si="45">6.11*EXP((17.26*(B49-273.16))/(B49-35.87))</f>
        <v>33.023077032821519</v>
      </c>
      <c r="C92" s="1">
        <f t="shared" si="45"/>
        <v>40.939665698355618</v>
      </c>
      <c r="D92" s="1">
        <f t="shared" si="45"/>
        <v>44.815500597347807</v>
      </c>
      <c r="E92" s="1">
        <f t="shared" si="45"/>
        <v>34.885791178072125</v>
      </c>
      <c r="F92" s="1">
        <f t="shared" si="45"/>
        <v>31.905800770742953</v>
      </c>
      <c r="G92" s="1">
        <f t="shared" si="45"/>
        <v>29.984748887774845</v>
      </c>
      <c r="H92" s="1">
        <f t="shared" si="45"/>
        <v>28.370271198663552</v>
      </c>
      <c r="I92" s="1">
        <f t="shared" si="45"/>
        <v>27.209719133148941</v>
      </c>
      <c r="J92" s="1">
        <f t="shared" si="45"/>
        <v>28.749274097965351</v>
      </c>
      <c r="K92" s="1">
        <f t="shared" si="45"/>
        <v>29.255615576761485</v>
      </c>
      <c r="L92" s="1">
        <f t="shared" si="45"/>
        <v>30.14690773075252</v>
      </c>
      <c r="M92" s="1">
        <f t="shared" si="45"/>
        <v>29.502828918405186</v>
      </c>
      <c r="N92" s="1">
        <f t="shared" si="45"/>
        <v>32.019831764010569</v>
      </c>
      <c r="O92" s="6">
        <f t="shared" si="44"/>
        <v>32.39910006840099</v>
      </c>
    </row>
    <row r="93" spans="1:15" x14ac:dyDescent="0.25">
      <c r="A93" s="1">
        <v>1984</v>
      </c>
      <c r="B93" s="1">
        <f t="shared" ref="B93:N93" si="46">6.11*EXP((17.26*(B50-273.16))/(B50-35.87))</f>
        <v>29.414330019405572</v>
      </c>
      <c r="C93" s="1">
        <f t="shared" si="46"/>
        <v>32.383277321571782</v>
      </c>
      <c r="D93" s="1">
        <f t="shared" si="46"/>
        <v>32.479516511608324</v>
      </c>
      <c r="E93" s="1">
        <f t="shared" si="46"/>
        <v>31.56582938224258</v>
      </c>
      <c r="F93" s="1">
        <f t="shared" si="46"/>
        <v>31.191791979276772</v>
      </c>
      <c r="G93" s="1">
        <f t="shared" si="46"/>
        <v>30.05672530057625</v>
      </c>
      <c r="H93" s="1">
        <f t="shared" si="46"/>
        <v>29.062646450880937</v>
      </c>
      <c r="I93" s="1">
        <f t="shared" si="46"/>
        <v>29.132688140512748</v>
      </c>
      <c r="J93" s="1">
        <f t="shared" si="46"/>
        <v>29.787588491513258</v>
      </c>
      <c r="K93" s="1">
        <f t="shared" si="46"/>
        <v>30.074742935960295</v>
      </c>
      <c r="L93" s="1">
        <f t="shared" si="46"/>
        <v>30.21922353021488</v>
      </c>
      <c r="M93" s="1">
        <f t="shared" si="46"/>
        <v>29.485110576881684</v>
      </c>
      <c r="N93" s="1">
        <f t="shared" si="46"/>
        <v>30.382487569524201</v>
      </c>
      <c r="O93" s="6">
        <f t="shared" si="44"/>
        <v>30.404455886720427</v>
      </c>
    </row>
    <row r="94" spans="1:15" x14ac:dyDescent="0.25">
      <c r="A94" s="1">
        <v>1985</v>
      </c>
      <c r="B94" s="1">
        <f t="shared" ref="B94:N94" si="47">6.11*EXP((17.26*(B51-273.16))/(B51-35.87))</f>
        <v>31.659947540677376</v>
      </c>
      <c r="C94" s="1">
        <f t="shared" si="47"/>
        <v>35.194643733228141</v>
      </c>
      <c r="D94" s="1">
        <f t="shared" si="47"/>
        <v>34.376282076666989</v>
      </c>
      <c r="E94" s="1">
        <f t="shared" si="47"/>
        <v>31.603447329008045</v>
      </c>
      <c r="F94" s="1">
        <f t="shared" si="47"/>
        <v>30.546520458155761</v>
      </c>
      <c r="G94" s="1">
        <f t="shared" si="47"/>
        <v>29.538293472763581</v>
      </c>
      <c r="H94" s="1">
        <f t="shared" si="47"/>
        <v>28.662751279234865</v>
      </c>
      <c r="I94" s="1">
        <f t="shared" si="47"/>
        <v>28.818656378480394</v>
      </c>
      <c r="J94" s="1">
        <f t="shared" si="47"/>
        <v>29.062646450880937</v>
      </c>
      <c r="K94" s="1">
        <f t="shared" si="47"/>
        <v>30.455295974882539</v>
      </c>
      <c r="L94" s="1">
        <f t="shared" si="47"/>
        <v>30.969229723961725</v>
      </c>
      <c r="M94" s="1">
        <f t="shared" si="47"/>
        <v>30.020718276724939</v>
      </c>
      <c r="N94" s="1">
        <f t="shared" si="47"/>
        <v>30.821625446093353</v>
      </c>
      <c r="O94" s="6">
        <f t="shared" si="44"/>
        <v>30.909036057888773</v>
      </c>
    </row>
    <row r="95" spans="1:15" x14ac:dyDescent="0.25">
      <c r="A95" s="1">
        <v>1986</v>
      </c>
      <c r="B95" s="1">
        <f t="shared" ref="B95:N95" si="48">6.11*EXP((17.26*(B52-273.16))/(B52-35.87))</f>
        <v>31.528250484415825</v>
      </c>
      <c r="C95" s="1">
        <f t="shared" si="48"/>
        <v>33.101372125638392</v>
      </c>
      <c r="D95" s="1">
        <f t="shared" si="48"/>
        <v>31.697663259350936</v>
      </c>
      <c r="E95" s="1">
        <f t="shared" si="48"/>
        <v>32.402505247778755</v>
      </c>
      <c r="F95" s="1">
        <f t="shared" si="48"/>
        <v>31.340940534940586</v>
      </c>
      <c r="G95" s="1">
        <f t="shared" si="48"/>
        <v>30.020718276724939</v>
      </c>
      <c r="H95" s="1">
        <f t="shared" si="48"/>
        <v>28.387403514310975</v>
      </c>
      <c r="I95" s="1">
        <f t="shared" si="48"/>
        <v>28.097378859521754</v>
      </c>
      <c r="J95" s="1">
        <f t="shared" si="48"/>
        <v>28.957859441825509</v>
      </c>
      <c r="K95" s="1">
        <f t="shared" si="48"/>
        <v>29.432011245685057</v>
      </c>
      <c r="L95" s="1">
        <f t="shared" si="48"/>
        <v>30.674635095512155</v>
      </c>
      <c r="M95" s="1">
        <f t="shared" si="48"/>
        <v>29.644910402132666</v>
      </c>
      <c r="N95" s="1">
        <f t="shared" si="48"/>
        <v>30.382487569524201</v>
      </c>
      <c r="O95" s="6">
        <f t="shared" si="44"/>
        <v>30.440470707319793</v>
      </c>
    </row>
    <row r="96" spans="1:15" x14ac:dyDescent="0.25">
      <c r="A96" s="1">
        <v>1987</v>
      </c>
      <c r="B96" s="1">
        <f t="shared" ref="B96:N96" si="49">6.11*EXP((17.26*(B53-273.16))/(B53-35.87))</f>
        <v>31.603447329008045</v>
      </c>
      <c r="C96" s="1">
        <f t="shared" si="49"/>
        <v>32.518081939671447</v>
      </c>
      <c r="D96" s="1">
        <f t="shared" si="49"/>
        <v>32.383277321571782</v>
      </c>
      <c r="E96" s="1">
        <f t="shared" si="49"/>
        <v>33.258447806361566</v>
      </c>
      <c r="F96" s="1">
        <f t="shared" si="49"/>
        <v>32.210673091261334</v>
      </c>
      <c r="G96" s="1">
        <f t="shared" si="49"/>
        <v>30.637983181548851</v>
      </c>
      <c r="H96" s="1">
        <f t="shared" si="49"/>
        <v>30.400675422483857</v>
      </c>
      <c r="I96" s="1">
        <f t="shared" si="49"/>
        <v>29.823351480709274</v>
      </c>
      <c r="J96" s="1">
        <f t="shared" si="49"/>
        <v>30.400675422483857</v>
      </c>
      <c r="K96" s="1">
        <f t="shared" si="49"/>
        <v>30.510002105352079</v>
      </c>
      <c r="L96" s="1">
        <f t="shared" si="49"/>
        <v>32.172425697711105</v>
      </c>
      <c r="M96" s="1">
        <f t="shared" si="49"/>
        <v>31.173192001441432</v>
      </c>
      <c r="N96" s="1">
        <f t="shared" si="49"/>
        <v>31.397031359587068</v>
      </c>
      <c r="O96" s="6">
        <f t="shared" si="44"/>
        <v>31.424352733300385</v>
      </c>
    </row>
    <row r="97" spans="1:15" x14ac:dyDescent="0.25">
      <c r="A97" s="1">
        <v>1988</v>
      </c>
      <c r="B97" s="1">
        <f t="shared" ref="B97:N97" si="50">6.11*EXP((17.26*(B54-273.16))/(B54-35.87))</f>
        <v>32.402505247778755</v>
      </c>
      <c r="C97" s="1">
        <f t="shared" si="50"/>
        <v>35.256699235358468</v>
      </c>
      <c r="D97" s="1">
        <f t="shared" si="50"/>
        <v>33.853282020947042</v>
      </c>
      <c r="E97" s="1">
        <f t="shared" si="50"/>
        <v>33.023077032821519</v>
      </c>
      <c r="F97" s="1">
        <f t="shared" si="50"/>
        <v>32.614670193976337</v>
      </c>
      <c r="G97" s="1">
        <f t="shared" si="50"/>
        <v>30.674635095512155</v>
      </c>
      <c r="H97" s="1">
        <f t="shared" si="50"/>
        <v>29.432011245685057</v>
      </c>
      <c r="I97" s="1">
        <f t="shared" si="50"/>
        <v>29.573795216249891</v>
      </c>
      <c r="J97" s="1">
        <f t="shared" si="50"/>
        <v>29.34369775893078</v>
      </c>
      <c r="K97" s="1">
        <f t="shared" si="50"/>
        <v>30.601369469853953</v>
      </c>
      <c r="L97" s="1">
        <f t="shared" si="50"/>
        <v>31.547035054346807</v>
      </c>
      <c r="M97" s="1">
        <f t="shared" si="50"/>
        <v>30.21922353021488</v>
      </c>
      <c r="N97" s="1">
        <f t="shared" si="50"/>
        <v>31.471955279739007</v>
      </c>
      <c r="O97" s="6">
        <f t="shared" si="44"/>
        <v>31.54516675847297</v>
      </c>
    </row>
    <row r="98" spans="1:15" x14ac:dyDescent="0.25">
      <c r="A98" s="1">
        <v>1989</v>
      </c>
      <c r="B98" s="1">
        <f t="shared" ref="B98:N98" si="51">6.11*EXP((17.26*(B55-273.16))/(B55-35.87))</f>
        <v>30.110806474398764</v>
      </c>
      <c r="C98" s="1">
        <f t="shared" si="51"/>
        <v>35.401866166405249</v>
      </c>
      <c r="D98" s="1">
        <f t="shared" si="51"/>
        <v>35.029627290367877</v>
      </c>
      <c r="E98" s="1">
        <f t="shared" si="51"/>
        <v>32.518081939671447</v>
      </c>
      <c r="F98" s="1">
        <f t="shared" si="51"/>
        <v>31.509475668181643</v>
      </c>
      <c r="G98" s="1">
        <f t="shared" si="51"/>
        <v>30.273559636778259</v>
      </c>
      <c r="H98" s="1">
        <f t="shared" si="51"/>
        <v>29.080143082778211</v>
      </c>
      <c r="I98" s="1">
        <f t="shared" si="51"/>
        <v>28.888184739989736</v>
      </c>
      <c r="J98" s="1">
        <f t="shared" si="51"/>
        <v>29.44970174462388</v>
      </c>
      <c r="K98" s="1">
        <f t="shared" si="51"/>
        <v>30.21922353021488</v>
      </c>
      <c r="L98" s="1">
        <f t="shared" si="51"/>
        <v>32.134217902729532</v>
      </c>
      <c r="M98" s="1">
        <f t="shared" si="51"/>
        <v>30.273559636778259</v>
      </c>
      <c r="N98" s="1">
        <f t="shared" si="51"/>
        <v>31.154601696491596</v>
      </c>
      <c r="O98" s="6">
        <f t="shared" si="44"/>
        <v>31.240703984409809</v>
      </c>
    </row>
    <row r="99" spans="1:15" x14ac:dyDescent="0.25">
      <c r="A99" s="1">
        <v>1990</v>
      </c>
      <c r="B99" s="1">
        <f t="shared" ref="B99:N99" si="52">6.11*EXP((17.26*(B56-273.16))/(B56-35.87))</f>
        <v>32.479516511608324</v>
      </c>
      <c r="C99" s="1">
        <f t="shared" si="52"/>
        <v>36.305080371046571</v>
      </c>
      <c r="D99" s="1">
        <f t="shared" si="52"/>
        <v>40.704488012566507</v>
      </c>
      <c r="E99" s="1">
        <f t="shared" si="52"/>
        <v>35.215318321141524</v>
      </c>
      <c r="F99" s="1">
        <f t="shared" si="52"/>
        <v>32.076980382044304</v>
      </c>
      <c r="G99" s="1">
        <f t="shared" si="52"/>
        <v>30.729684669182941</v>
      </c>
      <c r="H99" s="1">
        <f t="shared" si="52"/>
        <v>29.502828918405186</v>
      </c>
      <c r="I99" s="1">
        <f t="shared" si="52"/>
        <v>29.716174739336235</v>
      </c>
      <c r="J99" s="1">
        <f t="shared" si="52"/>
        <v>29.912922881941391</v>
      </c>
      <c r="K99" s="1">
        <f t="shared" si="52"/>
        <v>30.913806038231144</v>
      </c>
      <c r="L99" s="1">
        <f t="shared" si="52"/>
        <v>31.490710601377707</v>
      </c>
      <c r="M99" s="1">
        <f t="shared" si="52"/>
        <v>30.840042362456142</v>
      </c>
      <c r="N99" s="1">
        <f t="shared" si="52"/>
        <v>32.344851306508154</v>
      </c>
      <c r="O99" s="6">
        <f t="shared" si="44"/>
        <v>32.490629484111494</v>
      </c>
    </row>
    <row r="100" spans="1:15" x14ac:dyDescent="0.25">
      <c r="A100" s="1">
        <v>1991</v>
      </c>
      <c r="B100" s="1">
        <f t="shared" ref="B100:N100" si="53">6.11*EXP((17.26*(B57-273.16))/(B57-35.87))</f>
        <v>31.7354181466748</v>
      </c>
      <c r="C100" s="1">
        <f t="shared" si="53"/>
        <v>34.134029212757476</v>
      </c>
      <c r="D100" s="1">
        <f t="shared" si="53"/>
        <v>33.973354896750905</v>
      </c>
      <c r="E100" s="1">
        <f t="shared" si="53"/>
        <v>32.344851306508154</v>
      </c>
      <c r="F100" s="1">
        <f t="shared" si="53"/>
        <v>32.325653208986019</v>
      </c>
      <c r="G100" s="1">
        <f t="shared" si="53"/>
        <v>31.247649992502744</v>
      </c>
      <c r="H100" s="1">
        <f t="shared" si="53"/>
        <v>29.308437158153176</v>
      </c>
      <c r="I100" s="1">
        <f t="shared" si="53"/>
        <v>29.361341935544633</v>
      </c>
      <c r="J100" s="1">
        <f t="shared" si="53"/>
        <v>30.656304361148528</v>
      </c>
      <c r="K100" s="1">
        <f t="shared" si="53"/>
        <v>29.841247018034281</v>
      </c>
      <c r="L100" s="1">
        <f t="shared" si="53"/>
        <v>32.019831764010569</v>
      </c>
      <c r="M100" s="1">
        <f t="shared" si="53"/>
        <v>30.583076929368303</v>
      </c>
      <c r="N100" s="1">
        <f t="shared" si="53"/>
        <v>31.397031359587068</v>
      </c>
      <c r="O100" s="6">
        <f t="shared" si="44"/>
        <v>31.460932994203301</v>
      </c>
    </row>
    <row r="101" spans="1:15" x14ac:dyDescent="0.25">
      <c r="A101" s="1">
        <v>1992</v>
      </c>
      <c r="B101" s="1">
        <f t="shared" ref="B101:N101" si="54">6.11*EXP((17.26*(B58-273.16))/(B58-35.87))</f>
        <v>30.564793926866066</v>
      </c>
      <c r="C101" s="1">
        <f t="shared" si="54"/>
        <v>36.646245953831851</v>
      </c>
      <c r="D101" s="1">
        <f t="shared" si="54"/>
        <v>35.52670904483989</v>
      </c>
      <c r="E101" s="1">
        <f t="shared" si="54"/>
        <v>32.964461684852012</v>
      </c>
      <c r="F101" s="1">
        <f t="shared" si="54"/>
        <v>32.115128843910242</v>
      </c>
      <c r="G101" s="1">
        <f t="shared" si="54"/>
        <v>30.128852385758872</v>
      </c>
      <c r="H101" s="1">
        <f t="shared" si="54"/>
        <v>28.387403514310975</v>
      </c>
      <c r="I101" s="1">
        <f t="shared" si="54"/>
        <v>27.826780607572189</v>
      </c>
      <c r="J101" s="1">
        <f t="shared" si="54"/>
        <v>28.992751751507267</v>
      </c>
      <c r="K101" s="1">
        <f t="shared" si="54"/>
        <v>29.823351480709274</v>
      </c>
      <c r="L101" s="1">
        <f t="shared" si="54"/>
        <v>30.748053664605656</v>
      </c>
      <c r="M101" s="1">
        <f t="shared" si="54"/>
        <v>30.455295974882539</v>
      </c>
      <c r="N101" s="1">
        <f t="shared" si="54"/>
        <v>31.061795116730075</v>
      </c>
      <c r="O101" s="6">
        <f t="shared" si="44"/>
        <v>31.181652402803902</v>
      </c>
    </row>
    <row r="102" spans="1:15" x14ac:dyDescent="0.25">
      <c r="A102" s="1">
        <v>1993</v>
      </c>
      <c r="B102" s="1">
        <f t="shared" ref="B102:N102" si="55">6.11*EXP((17.26*(B59-273.16))/(B59-35.87))</f>
        <v>31.829976952696949</v>
      </c>
      <c r="C102" s="1">
        <f t="shared" si="55"/>
        <v>36.839375608239202</v>
      </c>
      <c r="D102" s="1">
        <f t="shared" si="55"/>
        <v>33.160199570433399</v>
      </c>
      <c r="E102" s="1">
        <f t="shared" si="55"/>
        <v>32.750313844623534</v>
      </c>
      <c r="F102" s="1">
        <f t="shared" si="55"/>
        <v>32.402505247778755</v>
      </c>
      <c r="G102" s="1">
        <f t="shared" si="55"/>
        <v>30.491757212883115</v>
      </c>
      <c r="H102" s="1">
        <f t="shared" si="55"/>
        <v>29.326062834497449</v>
      </c>
      <c r="I102" s="1">
        <f t="shared" si="55"/>
        <v>28.992751751507267</v>
      </c>
      <c r="J102" s="1">
        <f t="shared" si="55"/>
        <v>29.680523910349727</v>
      </c>
      <c r="K102" s="1">
        <f t="shared" si="55"/>
        <v>30.674635095512155</v>
      </c>
      <c r="L102" s="1">
        <f t="shared" si="55"/>
        <v>30.987723532929323</v>
      </c>
      <c r="M102" s="1">
        <f t="shared" si="55"/>
        <v>31.006226972464091</v>
      </c>
      <c r="N102" s="1">
        <f t="shared" si="55"/>
        <v>31.415747743185786</v>
      </c>
      <c r="O102" s="6">
        <f t="shared" si="44"/>
        <v>31.511837711159576</v>
      </c>
    </row>
    <row r="103" spans="1:15" x14ac:dyDescent="0.25">
      <c r="A103" s="1">
        <v>1994</v>
      </c>
      <c r="B103" s="1">
        <f t="shared" ref="B103:N103" si="56">6.11*EXP((17.26*(B60-273.16))/(B60-35.87))</f>
        <v>32.383277321571782</v>
      </c>
      <c r="C103" s="1">
        <f t="shared" si="56"/>
        <v>34.416802842313146</v>
      </c>
      <c r="D103" s="1">
        <f t="shared" si="56"/>
        <v>33.873268449634224</v>
      </c>
      <c r="E103" s="1">
        <f t="shared" si="56"/>
        <v>33.278127867314403</v>
      </c>
      <c r="F103" s="1">
        <f t="shared" si="56"/>
        <v>32.402505247778755</v>
      </c>
      <c r="G103" s="1">
        <f t="shared" si="56"/>
        <v>30.601369469853953</v>
      </c>
      <c r="H103" s="1">
        <f t="shared" si="56"/>
        <v>29.132688140512748</v>
      </c>
      <c r="I103" s="1">
        <f t="shared" si="56"/>
        <v>29.238026851887504</v>
      </c>
      <c r="J103" s="1">
        <f t="shared" si="56"/>
        <v>29.573795216249891</v>
      </c>
      <c r="K103" s="1">
        <f t="shared" si="56"/>
        <v>30.110806474398764</v>
      </c>
      <c r="L103" s="1">
        <f t="shared" si="56"/>
        <v>30.528256519047225</v>
      </c>
      <c r="M103" s="1">
        <f t="shared" si="56"/>
        <v>30.473521837454669</v>
      </c>
      <c r="N103" s="1">
        <f t="shared" si="56"/>
        <v>31.266288704294276</v>
      </c>
      <c r="O103" s="6">
        <f t="shared" si="44"/>
        <v>31.334370519834753</v>
      </c>
    </row>
    <row r="104" spans="1:15" x14ac:dyDescent="0.25">
      <c r="A104" s="1">
        <v>1995</v>
      </c>
      <c r="B104" s="1">
        <f t="shared" ref="B104:N104" si="57">6.11*EXP((17.26*(B61-273.16))/(B61-35.87))</f>
        <v>31.603447329008045</v>
      </c>
      <c r="C104" s="1">
        <f t="shared" si="57"/>
        <v>34.640411735916537</v>
      </c>
      <c r="D104" s="1">
        <f t="shared" si="57"/>
        <v>34.295365221645902</v>
      </c>
      <c r="E104" s="1">
        <f t="shared" si="57"/>
        <v>33.297818076458896</v>
      </c>
      <c r="F104" s="1">
        <f t="shared" si="57"/>
        <v>32.44099095921807</v>
      </c>
      <c r="G104" s="1">
        <f t="shared" si="57"/>
        <v>31.136021060188806</v>
      </c>
      <c r="H104" s="1">
        <f t="shared" si="57"/>
        <v>29.769721031382879</v>
      </c>
      <c r="I104" s="1">
        <f t="shared" si="57"/>
        <v>29.85915192268595</v>
      </c>
      <c r="J104" s="1">
        <f t="shared" si="57"/>
        <v>30.038717082214216</v>
      </c>
      <c r="K104" s="1">
        <f t="shared" si="57"/>
        <v>30.656304361148528</v>
      </c>
      <c r="L104" s="1">
        <f t="shared" si="57"/>
        <v>32.000801960702837</v>
      </c>
      <c r="M104" s="1">
        <f t="shared" si="57"/>
        <v>31.434473854904333</v>
      </c>
      <c r="N104" s="1">
        <f t="shared" si="57"/>
        <v>31.71653580479116</v>
      </c>
      <c r="O104" s="6">
        <f t="shared" si="44"/>
        <v>31.76443538295625</v>
      </c>
    </row>
    <row r="105" spans="1:15" x14ac:dyDescent="0.25">
      <c r="A105" s="1">
        <v>1996</v>
      </c>
      <c r="B105" s="1">
        <f t="shared" ref="B105:N105" si="58">6.11*EXP((17.26*(B62-273.16))/(B62-35.87))</f>
        <v>32.808597198305428</v>
      </c>
      <c r="C105" s="1">
        <f t="shared" si="58"/>
        <v>35.735632707565841</v>
      </c>
      <c r="D105" s="1">
        <f t="shared" si="58"/>
        <v>33.416172690094605</v>
      </c>
      <c r="E105" s="1">
        <f t="shared" si="58"/>
        <v>32.828045062932368</v>
      </c>
      <c r="F105" s="1">
        <f t="shared" si="58"/>
        <v>32.556687278153319</v>
      </c>
      <c r="G105" s="1">
        <f t="shared" si="58"/>
        <v>30.400675422483857</v>
      </c>
      <c r="H105" s="1">
        <f t="shared" si="58"/>
        <v>29.045159005873003</v>
      </c>
      <c r="I105" s="1">
        <f t="shared" si="58"/>
        <v>28.766605987169456</v>
      </c>
      <c r="J105" s="1">
        <f t="shared" si="58"/>
        <v>29.220447354666796</v>
      </c>
      <c r="K105" s="1">
        <f t="shared" si="58"/>
        <v>30.21922353021488</v>
      </c>
      <c r="L105" s="1">
        <f t="shared" si="58"/>
        <v>30.858468875637101</v>
      </c>
      <c r="M105" s="1">
        <f t="shared" si="58"/>
        <v>30.729684669182941</v>
      </c>
      <c r="N105" s="1">
        <f t="shared" si="58"/>
        <v>31.322263021259403</v>
      </c>
      <c r="O105" s="6">
        <f t="shared" si="44"/>
        <v>31.382116648523304</v>
      </c>
    </row>
    <row r="106" spans="1:15" x14ac:dyDescent="0.25">
      <c r="A106" s="1">
        <v>1997</v>
      </c>
      <c r="B106" s="1">
        <f t="shared" ref="B106:N106" si="59">6.11*EXP((17.26*(B63-273.16))/(B63-35.87))</f>
        <v>32.344851306508154</v>
      </c>
      <c r="C106" s="1">
        <f t="shared" si="59"/>
        <v>36.008832640118221</v>
      </c>
      <c r="D106" s="1">
        <f t="shared" si="59"/>
        <v>34.783366348687579</v>
      </c>
      <c r="E106" s="1">
        <f t="shared" si="59"/>
        <v>31.886830067962126</v>
      </c>
      <c r="F106" s="1">
        <f t="shared" si="59"/>
        <v>32.057920970373992</v>
      </c>
      <c r="G106" s="1">
        <f t="shared" si="59"/>
        <v>30.309831035510527</v>
      </c>
      <c r="H106" s="1">
        <f t="shared" si="59"/>
        <v>29.361341935544633</v>
      </c>
      <c r="I106" s="1">
        <f t="shared" si="59"/>
        <v>29.045159005873003</v>
      </c>
      <c r="J106" s="1">
        <f t="shared" si="59"/>
        <v>31.006226972464091</v>
      </c>
      <c r="K106" s="1">
        <f t="shared" si="59"/>
        <v>32.134217902729532</v>
      </c>
      <c r="L106" s="1">
        <f t="shared" si="59"/>
        <v>32.498794239009733</v>
      </c>
      <c r="M106" s="1">
        <f t="shared" si="59"/>
        <v>31.173192001441432</v>
      </c>
      <c r="N106" s="1">
        <f t="shared" si="59"/>
        <v>31.792123993822582</v>
      </c>
      <c r="O106" s="6">
        <f t="shared" si="44"/>
        <v>31.884213702185249</v>
      </c>
    </row>
    <row r="107" spans="1:15" x14ac:dyDescent="0.25">
      <c r="A107" s="1">
        <v>1998</v>
      </c>
      <c r="B107" s="1">
        <f t="shared" ref="B107:N107" si="60">6.11*EXP((17.26*(B64-273.16))/(B64-35.87))</f>
        <v>32.866970938491498</v>
      </c>
      <c r="C107" s="1">
        <f t="shared" si="60"/>
        <v>40.470486316236119</v>
      </c>
      <c r="D107" s="1">
        <f t="shared" si="60"/>
        <v>41.724157934793517</v>
      </c>
      <c r="E107" s="1">
        <f t="shared" si="60"/>
        <v>36.114392823943426</v>
      </c>
      <c r="F107" s="1">
        <f t="shared" si="60"/>
        <v>34.356037285106908</v>
      </c>
      <c r="G107" s="1">
        <f t="shared" si="60"/>
        <v>32.229811648296916</v>
      </c>
      <c r="H107" s="1">
        <f t="shared" si="60"/>
        <v>30.092769992517148</v>
      </c>
      <c r="I107" s="1">
        <f t="shared" si="60"/>
        <v>29.966778296022682</v>
      </c>
      <c r="J107" s="1">
        <f t="shared" si="60"/>
        <v>30.237326105753116</v>
      </c>
      <c r="K107" s="1">
        <f t="shared" si="60"/>
        <v>31.061795116730075</v>
      </c>
      <c r="L107" s="1">
        <f t="shared" si="60"/>
        <v>32.69212075959139</v>
      </c>
      <c r="M107" s="1">
        <f t="shared" si="60"/>
        <v>31.061795116730075</v>
      </c>
      <c r="N107" s="1">
        <f t="shared" si="60"/>
        <v>33.356949637092654</v>
      </c>
      <c r="O107" s="6">
        <f t="shared" si="44"/>
        <v>33.572870194517741</v>
      </c>
    </row>
    <row r="108" spans="1:15" x14ac:dyDescent="0.25">
      <c r="A108" s="1">
        <v>1999</v>
      </c>
      <c r="B108" s="1">
        <f t="shared" ref="B108:N108" si="61">6.11*EXP((17.26*(B65-273.16))/(B65-35.87))</f>
        <v>32.672743103928177</v>
      </c>
      <c r="C108" s="1">
        <f t="shared" si="61"/>
        <v>34.174301091880146</v>
      </c>
      <c r="D108" s="1">
        <f t="shared" si="61"/>
        <v>34.154159980612448</v>
      </c>
      <c r="E108" s="1">
        <f t="shared" si="61"/>
        <v>33.023077032821519</v>
      </c>
      <c r="F108" s="1">
        <f t="shared" si="61"/>
        <v>32.711508432022114</v>
      </c>
      <c r="G108" s="1">
        <f t="shared" si="61"/>
        <v>31.322263021259403</v>
      </c>
      <c r="H108" s="1">
        <f t="shared" si="61"/>
        <v>29.894989850504079</v>
      </c>
      <c r="I108" s="1">
        <f t="shared" si="61"/>
        <v>29.894989850504079</v>
      </c>
      <c r="J108" s="1">
        <f t="shared" si="61"/>
        <v>29.877066198797703</v>
      </c>
      <c r="K108" s="1">
        <f t="shared" si="61"/>
        <v>30.074742935960295</v>
      </c>
      <c r="L108" s="1">
        <f t="shared" si="61"/>
        <v>31.453209699001835</v>
      </c>
      <c r="M108" s="1">
        <f t="shared" si="61"/>
        <v>31.943771698618317</v>
      </c>
      <c r="N108" s="1">
        <f t="shared" si="61"/>
        <v>31.71653580479116</v>
      </c>
      <c r="O108" s="6">
        <f t="shared" si="44"/>
        <v>31.766401907992513</v>
      </c>
    </row>
    <row r="109" spans="1:15" x14ac:dyDescent="0.25">
      <c r="A109" s="1">
        <v>2000</v>
      </c>
      <c r="B109" s="1">
        <f t="shared" ref="B109:N109" si="62">6.11*EXP((17.26*(B66-273.16))/(B66-35.87))</f>
        <v>33.317518438199379</v>
      </c>
      <c r="C109" s="1">
        <f t="shared" si="62"/>
        <v>35.777545599656371</v>
      </c>
      <c r="D109" s="1">
        <f t="shared" si="62"/>
        <v>36.903948784566168</v>
      </c>
      <c r="E109" s="1">
        <f t="shared" si="62"/>
        <v>33.455705613341131</v>
      </c>
      <c r="F109" s="1">
        <f t="shared" si="62"/>
        <v>33.219118111422198</v>
      </c>
      <c r="G109" s="1">
        <f t="shared" si="62"/>
        <v>30.528256519047225</v>
      </c>
      <c r="H109" s="1">
        <f t="shared" si="62"/>
        <v>29.378995368431912</v>
      </c>
      <c r="I109" s="1">
        <f t="shared" si="62"/>
        <v>29.045159005873003</v>
      </c>
      <c r="J109" s="1">
        <f t="shared" si="62"/>
        <v>29.644910402132666</v>
      </c>
      <c r="K109" s="1">
        <f t="shared" si="62"/>
        <v>30.491757212883115</v>
      </c>
      <c r="L109" s="1">
        <f t="shared" si="62"/>
        <v>31.867869200223751</v>
      </c>
      <c r="M109" s="1">
        <f t="shared" si="62"/>
        <v>30.528256519047225</v>
      </c>
      <c r="N109" s="1">
        <f t="shared" si="62"/>
        <v>31.924781312862414</v>
      </c>
      <c r="O109" s="6">
        <f t="shared" si="44"/>
        <v>32.013253397902012</v>
      </c>
    </row>
    <row r="110" spans="1:15" x14ac:dyDescent="0.25">
      <c r="A110" s="1">
        <v>2001</v>
      </c>
      <c r="B110" s="1">
        <f t="shared" ref="B110:N110" si="63">6.11*EXP((17.26*(B67-273.16))/(B67-35.87))</f>
        <v>30.128852385758872</v>
      </c>
      <c r="C110" s="1">
        <f t="shared" si="63"/>
        <v>31.098888776577713</v>
      </c>
      <c r="D110" s="1">
        <f t="shared" si="63"/>
        <v>32.944943397229494</v>
      </c>
      <c r="E110" s="1">
        <f t="shared" si="63"/>
        <v>33.101372125638392</v>
      </c>
      <c r="F110" s="1">
        <f t="shared" si="63"/>
        <v>32.828045062932368</v>
      </c>
      <c r="G110" s="1">
        <f t="shared" si="63"/>
        <v>30.400675422483857</v>
      </c>
      <c r="H110" s="1">
        <f t="shared" si="63"/>
        <v>28.870788940343221</v>
      </c>
      <c r="I110" s="1">
        <f t="shared" si="63"/>
        <v>28.870788940343221</v>
      </c>
      <c r="J110" s="1">
        <f t="shared" si="63"/>
        <v>29.52055654899716</v>
      </c>
      <c r="K110" s="1">
        <f t="shared" si="63"/>
        <v>31.173192001441432</v>
      </c>
      <c r="L110" s="1">
        <f t="shared" si="63"/>
        <v>31.773212236905454</v>
      </c>
      <c r="M110" s="1">
        <f t="shared" si="63"/>
        <v>32.229811648296916</v>
      </c>
      <c r="N110" s="1">
        <f t="shared" si="63"/>
        <v>31.043262760136997</v>
      </c>
      <c r="O110" s="6">
        <f t="shared" si="44"/>
        <v>31.078427290579011</v>
      </c>
    </row>
    <row r="111" spans="1:15" x14ac:dyDescent="0.25">
      <c r="A111" s="1">
        <v>2002</v>
      </c>
      <c r="B111" s="1">
        <f t="shared" ref="B111:N111" si="64">6.11*EXP((17.26*(B68-273.16))/(B68-35.87))</f>
        <v>31.340940534940586</v>
      </c>
      <c r="C111" s="1">
        <f t="shared" si="64"/>
        <v>36.411396264597236</v>
      </c>
      <c r="D111" s="1">
        <f t="shared" si="64"/>
        <v>36.15669229048958</v>
      </c>
      <c r="E111" s="1">
        <f t="shared" si="64"/>
        <v>33.853282020947042</v>
      </c>
      <c r="F111" s="1">
        <f t="shared" si="64"/>
        <v>33.495279288125587</v>
      </c>
      <c r="G111" s="1">
        <f t="shared" si="64"/>
        <v>31.266288704294276</v>
      </c>
      <c r="H111" s="1">
        <f t="shared" si="64"/>
        <v>30.21922353021488</v>
      </c>
      <c r="I111" s="1">
        <f t="shared" si="64"/>
        <v>29.662712493204619</v>
      </c>
      <c r="J111" s="1">
        <f t="shared" si="64"/>
        <v>30.80321812233673</v>
      </c>
      <c r="K111" s="1">
        <f t="shared" si="64"/>
        <v>31.117450088296053</v>
      </c>
      <c r="L111" s="1">
        <f t="shared" si="64"/>
        <v>31.924781312862414</v>
      </c>
      <c r="M111" s="1">
        <f t="shared" si="64"/>
        <v>31.547035054346807</v>
      </c>
      <c r="N111" s="1">
        <f t="shared" si="64"/>
        <v>32.229811648296916</v>
      </c>
      <c r="O111" s="6">
        <f t="shared" si="44"/>
        <v>32.316524975387985</v>
      </c>
    </row>
    <row r="112" spans="1:15" x14ac:dyDescent="0.25">
      <c r="A112" s="1">
        <v>2003</v>
      </c>
      <c r="B112" s="1">
        <f t="shared" ref="B112:N112" si="65">6.11*EXP((17.26*(B69-273.16))/(B69-35.87))</f>
        <v>32.69212075959139</v>
      </c>
      <c r="C112" s="1">
        <f t="shared" si="65"/>
        <v>35.381096213005009</v>
      </c>
      <c r="D112" s="1">
        <f t="shared" si="65"/>
        <v>33.953317018663384</v>
      </c>
      <c r="E112" s="1">
        <f t="shared" si="65"/>
        <v>33.8133399887138</v>
      </c>
      <c r="F112" s="1">
        <f t="shared" si="65"/>
        <v>33.101372125638392</v>
      </c>
      <c r="G112" s="1">
        <f t="shared" si="65"/>
        <v>30.840042362456142</v>
      </c>
      <c r="H112" s="1">
        <f t="shared" si="65"/>
        <v>30.18304673826799</v>
      </c>
      <c r="I112" s="1">
        <f t="shared" si="65"/>
        <v>30.128852385758872</v>
      </c>
      <c r="J112" s="1">
        <f t="shared" si="65"/>
        <v>30.491757212883115</v>
      </c>
      <c r="K112" s="1">
        <f t="shared" si="65"/>
        <v>31.829976952696949</v>
      </c>
      <c r="L112" s="1">
        <f t="shared" si="65"/>
        <v>32.287286812308501</v>
      </c>
      <c r="M112" s="1">
        <f t="shared" si="65"/>
        <v>31.136021060188806</v>
      </c>
      <c r="N112" s="1">
        <f t="shared" si="65"/>
        <v>32.096049671786027</v>
      </c>
      <c r="O112" s="6">
        <f t="shared" si="44"/>
        <v>32.153185802514358</v>
      </c>
    </row>
    <row r="113" spans="1:15" x14ac:dyDescent="0.25">
      <c r="A113" s="1">
        <v>2004</v>
      </c>
      <c r="B113" s="1">
        <f t="shared" ref="B113:N113" si="66">6.11*EXP((17.26*(B70-273.16))/(B70-35.87))</f>
        <v>32.556687278153319</v>
      </c>
      <c r="C113" s="1">
        <f t="shared" si="66"/>
        <v>34.640411735916537</v>
      </c>
      <c r="D113" s="1">
        <f t="shared" si="66"/>
        <v>37.22829503309493</v>
      </c>
      <c r="E113" s="1">
        <f t="shared" si="66"/>
        <v>34.437078825376553</v>
      </c>
      <c r="F113" s="1">
        <f t="shared" si="66"/>
        <v>32.750313844623534</v>
      </c>
      <c r="G113" s="1">
        <f t="shared" si="66"/>
        <v>30.987723532929323</v>
      </c>
      <c r="H113" s="1">
        <f t="shared" si="66"/>
        <v>30.002728879960589</v>
      </c>
      <c r="I113" s="1">
        <f t="shared" si="66"/>
        <v>29.698344657686835</v>
      </c>
      <c r="J113" s="1">
        <f t="shared" si="66"/>
        <v>30.583076929368303</v>
      </c>
      <c r="K113" s="1">
        <f t="shared" si="66"/>
        <v>31.56582938224258</v>
      </c>
      <c r="L113" s="1">
        <f t="shared" si="66"/>
        <v>31.471955279739007</v>
      </c>
      <c r="M113" s="1">
        <f t="shared" si="66"/>
        <v>32.556687278153319</v>
      </c>
      <c r="N113" s="1">
        <f t="shared" si="66"/>
        <v>32.306465045695845</v>
      </c>
      <c r="O113" s="6">
        <f t="shared" si="44"/>
        <v>32.373261054770403</v>
      </c>
    </row>
    <row r="114" spans="1:15" x14ac:dyDescent="0.25">
      <c r="A114" s="1">
        <v>2005</v>
      </c>
      <c r="B114" s="1">
        <f t="shared" ref="B114:N114" si="67">6.11*EXP((17.26*(B71-273.16))/(B71-35.87))</f>
        <v>31.266288704294276</v>
      </c>
      <c r="C114" s="1">
        <f t="shared" si="67"/>
        <v>35.924578056388057</v>
      </c>
      <c r="D114" s="1">
        <f t="shared" si="67"/>
        <v>34.599661688771867</v>
      </c>
      <c r="E114" s="1">
        <f t="shared" si="67"/>
        <v>34.437078825376553</v>
      </c>
      <c r="F114" s="1">
        <f t="shared" si="67"/>
        <v>32.750313844623534</v>
      </c>
      <c r="G114" s="1">
        <f t="shared" si="67"/>
        <v>31.415747743185786</v>
      </c>
      <c r="H114" s="1">
        <f t="shared" si="67"/>
        <v>30.637983181548851</v>
      </c>
      <c r="I114" s="1">
        <f t="shared" si="67"/>
        <v>29.769721031382879</v>
      </c>
      <c r="J114" s="1">
        <f t="shared" si="67"/>
        <v>30.80321812233673</v>
      </c>
      <c r="K114" s="1">
        <f t="shared" si="67"/>
        <v>31.043262760136997</v>
      </c>
      <c r="L114" s="1">
        <f t="shared" si="67"/>
        <v>32.905937038261911</v>
      </c>
      <c r="M114" s="1">
        <f t="shared" si="67"/>
        <v>32.498794239009733</v>
      </c>
      <c r="N114" s="1">
        <f t="shared" si="67"/>
        <v>32.268118504496719</v>
      </c>
      <c r="O114" s="6">
        <f t="shared" si="44"/>
        <v>32.337715436276433</v>
      </c>
    </row>
    <row r="115" spans="1:15" x14ac:dyDescent="0.25">
      <c r="A115" s="1">
        <v>2006</v>
      </c>
      <c r="B115" s="1">
        <f t="shared" ref="B115:N115" si="68">6.11*EXP((17.26*(B72-273.16))/(B72-35.87))</f>
        <v>33.653982209981592</v>
      </c>
      <c r="C115" s="1">
        <f t="shared" si="68"/>
        <v>34.376282076666989</v>
      </c>
      <c r="D115" s="1">
        <f t="shared" si="68"/>
        <v>33.238777889197927</v>
      </c>
      <c r="E115" s="1">
        <f t="shared" si="68"/>
        <v>33.376680483061413</v>
      </c>
      <c r="F115" s="1">
        <f t="shared" si="68"/>
        <v>32.402505247778755</v>
      </c>
      <c r="G115" s="1">
        <f t="shared" si="68"/>
        <v>31.811045564323457</v>
      </c>
      <c r="H115" s="1">
        <f t="shared" si="68"/>
        <v>30.128852385758872</v>
      </c>
      <c r="I115" s="1">
        <f t="shared" si="68"/>
        <v>29.609334181739946</v>
      </c>
      <c r="J115" s="1">
        <f t="shared" si="68"/>
        <v>30.309831035510527</v>
      </c>
      <c r="K115" s="1">
        <f t="shared" si="68"/>
        <v>31.792123993822582</v>
      </c>
      <c r="L115" s="1">
        <f t="shared" si="68"/>
        <v>31.811045564323457</v>
      </c>
      <c r="M115" s="1">
        <f t="shared" si="68"/>
        <v>30.309831035510527</v>
      </c>
      <c r="N115" s="1">
        <f t="shared" si="68"/>
        <v>31.84891816323309</v>
      </c>
      <c r="O115" s="6">
        <f t="shared" si="44"/>
        <v>31.901690972306341</v>
      </c>
    </row>
    <row r="116" spans="1:15" x14ac:dyDescent="0.25">
      <c r="A116" s="1">
        <v>2007</v>
      </c>
      <c r="B116" s="1">
        <f t="shared" ref="B116:N116" si="69">6.11*EXP((17.26*(B73-273.16))/(B73-35.87))</f>
        <v>33.416172690094605</v>
      </c>
      <c r="C116" s="1">
        <f t="shared" si="69"/>
        <v>36.072136457581742</v>
      </c>
      <c r="D116" s="1">
        <f t="shared" si="69"/>
        <v>37.163227979510062</v>
      </c>
      <c r="E116" s="1">
        <f t="shared" si="69"/>
        <v>34.174301091880146</v>
      </c>
      <c r="F116" s="1">
        <f t="shared" si="69"/>
        <v>33.614245175315276</v>
      </c>
      <c r="G116" s="1">
        <f t="shared" si="69"/>
        <v>30.840042362456142</v>
      </c>
      <c r="H116" s="1">
        <f t="shared" si="69"/>
        <v>30.128852385758872</v>
      </c>
      <c r="I116" s="1">
        <f t="shared" si="69"/>
        <v>29.94881710056087</v>
      </c>
      <c r="J116" s="1">
        <f t="shared" si="69"/>
        <v>30.674635095512155</v>
      </c>
      <c r="K116" s="1">
        <f t="shared" si="69"/>
        <v>30.80321812233673</v>
      </c>
      <c r="L116" s="1">
        <f t="shared" si="69"/>
        <v>31.659947540677376</v>
      </c>
      <c r="M116" s="1">
        <f t="shared" si="69"/>
        <v>30.932270980834193</v>
      </c>
      <c r="N116" s="1">
        <f t="shared" si="69"/>
        <v>32.344851306508154</v>
      </c>
      <c r="O116" s="6">
        <f t="shared" si="44"/>
        <v>32.452322248543176</v>
      </c>
    </row>
    <row r="117" spans="1:15" x14ac:dyDescent="0.25">
      <c r="A117" s="1">
        <v>2008</v>
      </c>
      <c r="B117" s="1">
        <f t="shared" ref="B117:N117" si="70">6.11*EXP((17.26*(B74-273.16))/(B74-35.87))</f>
        <v>30.784820386975728</v>
      </c>
      <c r="C117" s="1">
        <f t="shared" si="70"/>
        <v>33.12097115942673</v>
      </c>
      <c r="D117" s="1">
        <f t="shared" si="70"/>
        <v>34.53861492278444</v>
      </c>
      <c r="E117" s="1">
        <f t="shared" si="70"/>
        <v>32.69212075959139</v>
      </c>
      <c r="F117" s="1">
        <f t="shared" si="70"/>
        <v>32.556687278153319</v>
      </c>
      <c r="G117" s="1">
        <f t="shared" si="70"/>
        <v>30.932270980834193</v>
      </c>
      <c r="H117" s="1">
        <f t="shared" si="70"/>
        <v>30.092769992517148</v>
      </c>
      <c r="I117" s="1">
        <f t="shared" si="70"/>
        <v>30.128852385758872</v>
      </c>
      <c r="J117" s="1">
        <f t="shared" si="70"/>
        <v>31.191791979276772</v>
      </c>
      <c r="K117" s="1">
        <f t="shared" si="70"/>
        <v>31.867869200223751</v>
      </c>
      <c r="L117" s="1">
        <f t="shared" si="70"/>
        <v>33.023077032821519</v>
      </c>
      <c r="M117" s="1">
        <f t="shared" si="70"/>
        <v>32.595332561823483</v>
      </c>
      <c r="N117" s="1">
        <f t="shared" si="70"/>
        <v>31.924781312862414</v>
      </c>
      <c r="O117" s="6">
        <f t="shared" si="44"/>
        <v>31.96043155334895</v>
      </c>
    </row>
    <row r="118" spans="1:15" x14ac:dyDescent="0.25">
      <c r="A118" s="1">
        <v>2009</v>
      </c>
      <c r="B118" s="1">
        <f t="shared" ref="B118:N118" si="71">6.11*EXP((17.26*(B75-273.16))/(B75-35.87))</f>
        <v>32.730906125579338</v>
      </c>
      <c r="C118" s="1">
        <f t="shared" si="71"/>
        <v>33.753503936538948</v>
      </c>
      <c r="D118" s="1">
        <f t="shared" si="71"/>
        <v>33.993403078079936</v>
      </c>
      <c r="E118" s="1">
        <f t="shared" si="71"/>
        <v>32.964461684852012</v>
      </c>
      <c r="F118" s="1">
        <f t="shared" si="71"/>
        <v>32.325653208986019</v>
      </c>
      <c r="G118" s="1">
        <f t="shared" si="71"/>
        <v>31.584633472372747</v>
      </c>
      <c r="H118" s="1">
        <f t="shared" si="71"/>
        <v>30.237326105753116</v>
      </c>
      <c r="I118" s="1">
        <f t="shared" si="71"/>
        <v>30.110806474398764</v>
      </c>
      <c r="J118" s="1">
        <f t="shared" si="71"/>
        <v>31.28493711018578</v>
      </c>
      <c r="K118" s="1">
        <f t="shared" si="71"/>
        <v>31.191791979276772</v>
      </c>
      <c r="L118" s="1">
        <f t="shared" si="71"/>
        <v>32.847502974871219</v>
      </c>
      <c r="M118" s="1">
        <f t="shared" si="71"/>
        <v>32.944943397229494</v>
      </c>
      <c r="N118" s="1">
        <f t="shared" si="71"/>
        <v>32.134217902729532</v>
      </c>
      <c r="O118" s="6">
        <f t="shared" si="44"/>
        <v>32.164155795677011</v>
      </c>
    </row>
    <row r="119" spans="1:15" x14ac:dyDescent="0.25">
      <c r="A119" s="1">
        <v>2010</v>
      </c>
      <c r="B119" s="1">
        <f t="shared" ref="B119:N119" si="72">6.11*EXP((17.26*(B76-273.16))/(B76-35.87))</f>
        <v>33.733579100357325</v>
      </c>
      <c r="C119" s="1">
        <f t="shared" si="72"/>
        <v>34.660802433949407</v>
      </c>
      <c r="D119" s="1">
        <f t="shared" si="72"/>
        <v>34.68120358763251</v>
      </c>
      <c r="E119" s="1">
        <f t="shared" si="72"/>
        <v>34.742469827685944</v>
      </c>
      <c r="F119" s="1">
        <f t="shared" si="72"/>
        <v>33.8133399887138</v>
      </c>
      <c r="G119" s="1">
        <f t="shared" si="72"/>
        <v>31.905800770742953</v>
      </c>
      <c r="H119" s="1">
        <f t="shared" si="72"/>
        <v>30.074742935960295</v>
      </c>
      <c r="I119" s="1">
        <f t="shared" si="72"/>
        <v>30.273559636778259</v>
      </c>
      <c r="J119" s="1">
        <f t="shared" si="72"/>
        <v>30.583076929368303</v>
      </c>
      <c r="K119" s="1">
        <f t="shared" si="72"/>
        <v>31.173192001441432</v>
      </c>
      <c r="L119" s="1">
        <f t="shared" si="72"/>
        <v>32.096049671786027</v>
      </c>
      <c r="M119" s="1">
        <f t="shared" si="72"/>
        <v>32.210673091261334</v>
      </c>
      <c r="N119" s="1">
        <f t="shared" si="72"/>
        <v>32.44099095921807</v>
      </c>
      <c r="O119" s="6">
        <f t="shared" si="44"/>
        <v>32.495707497973136</v>
      </c>
    </row>
    <row r="120" spans="1:15" x14ac:dyDescent="0.25">
      <c r="A120" s="1">
        <v>2011</v>
      </c>
      <c r="B120" s="1">
        <f t="shared" ref="B120:N120" si="73">6.11*EXP((17.26*(B77-273.16))/(B77-35.87))</f>
        <v>32.828045062932368</v>
      </c>
      <c r="C120" s="1">
        <f t="shared" si="73"/>
        <v>33.515081418390182</v>
      </c>
      <c r="D120" s="1">
        <f t="shared" si="73"/>
        <v>34.033530368293682</v>
      </c>
      <c r="E120" s="1">
        <f t="shared" si="73"/>
        <v>33.101372125638392</v>
      </c>
      <c r="F120" s="1">
        <f t="shared" si="73"/>
        <v>32.964461684852012</v>
      </c>
      <c r="G120" s="1">
        <f t="shared" si="73"/>
        <v>31.509475668181643</v>
      </c>
      <c r="H120" s="1">
        <f t="shared" si="73"/>
        <v>30.128852385758872</v>
      </c>
      <c r="I120" s="1">
        <f t="shared" si="73"/>
        <v>29.662712493204619</v>
      </c>
      <c r="J120" s="1">
        <f t="shared" si="73"/>
        <v>30.309831035510527</v>
      </c>
      <c r="K120" s="1">
        <f t="shared" si="73"/>
        <v>30.80321812233673</v>
      </c>
      <c r="L120" s="1">
        <f t="shared" si="73"/>
        <v>32.076980382044304</v>
      </c>
      <c r="M120" s="1">
        <f t="shared" si="73"/>
        <v>31.773212236905454</v>
      </c>
      <c r="N120" s="1">
        <f t="shared" si="73"/>
        <v>31.867869200223751</v>
      </c>
      <c r="O120" s="6">
        <f t="shared" si="44"/>
        <v>31.892231082004063</v>
      </c>
    </row>
    <row r="121" spans="1:15" x14ac:dyDescent="0.25">
      <c r="A121" s="1">
        <v>2012</v>
      </c>
      <c r="B121" s="1">
        <f t="shared" ref="B121:N121" si="74">6.11*EXP((17.26*(B78-273.16))/(B78-35.87))</f>
        <v>33.893265159299048</v>
      </c>
      <c r="C121" s="1">
        <f t="shared" si="74"/>
        <v>34.762912849080223</v>
      </c>
      <c r="D121" s="1">
        <f t="shared" si="74"/>
        <v>34.620031489026175</v>
      </c>
      <c r="E121" s="1">
        <f t="shared" si="74"/>
        <v>33.416172690094605</v>
      </c>
      <c r="F121" s="1">
        <f t="shared" si="74"/>
        <v>32.076980382044304</v>
      </c>
      <c r="G121" s="1">
        <f t="shared" si="74"/>
        <v>31.136021060188806</v>
      </c>
      <c r="H121" s="1">
        <f t="shared" si="74"/>
        <v>29.662712493204619</v>
      </c>
      <c r="I121" s="1">
        <f t="shared" si="74"/>
        <v>29.662712493204619</v>
      </c>
      <c r="J121" s="1">
        <f t="shared" si="74"/>
        <v>30.491757212883115</v>
      </c>
      <c r="K121" s="1">
        <f t="shared" si="74"/>
        <v>31.061795116730075</v>
      </c>
      <c r="L121" s="1">
        <f t="shared" si="74"/>
        <v>31.528250484415825</v>
      </c>
      <c r="M121" s="1">
        <f t="shared" si="74"/>
        <v>31.792123993822582</v>
      </c>
      <c r="N121" s="1">
        <f t="shared" si="74"/>
        <v>31.962771932309611</v>
      </c>
      <c r="O121" s="6">
        <f t="shared" si="44"/>
        <v>32.008727951999496</v>
      </c>
    </row>
    <row r="122" spans="1:15" x14ac:dyDescent="0.25">
      <c r="A122" s="1">
        <v>2013</v>
      </c>
      <c r="B122" s="1">
        <f t="shared" ref="B122:N122" si="75">6.11*EXP((17.26*(B79-273.16))/(B79-35.87))</f>
        <v>33.140580306227655</v>
      </c>
      <c r="C122" s="1">
        <f t="shared" si="75"/>
        <v>33.873268449634224</v>
      </c>
      <c r="D122" s="1">
        <f t="shared" si="75"/>
        <v>33.376680483061413</v>
      </c>
      <c r="E122" s="1">
        <f t="shared" si="75"/>
        <v>33.435934059983992</v>
      </c>
      <c r="F122" s="1">
        <f t="shared" si="75"/>
        <v>32.44099095921807</v>
      </c>
      <c r="G122" s="1">
        <f t="shared" si="75"/>
        <v>30.969229723961725</v>
      </c>
      <c r="H122" s="1">
        <f t="shared" si="75"/>
        <v>29.255615576761485</v>
      </c>
      <c r="I122" s="1">
        <f t="shared" si="75"/>
        <v>29.132688140512748</v>
      </c>
      <c r="J122" s="1">
        <f t="shared" si="75"/>
        <v>30.255438139885829</v>
      </c>
      <c r="K122" s="1">
        <f t="shared" si="75"/>
        <v>31.136021060188806</v>
      </c>
      <c r="L122" s="1">
        <f t="shared" si="75"/>
        <v>31.943771698618317</v>
      </c>
      <c r="M122" s="1">
        <f t="shared" si="75"/>
        <v>32.172425697711105</v>
      </c>
      <c r="N122" s="1">
        <f t="shared" si="75"/>
        <v>31.71653580479116</v>
      </c>
      <c r="O122" s="6">
        <f t="shared" si="44"/>
        <v>31.76105369131378</v>
      </c>
    </row>
    <row r="123" spans="1:15" x14ac:dyDescent="0.25">
      <c r="A123" s="1">
        <v>2014</v>
      </c>
      <c r="B123" s="1">
        <f t="shared" ref="B123:N123" si="76">6.11*EXP((17.26*(B80-273.16))/(B80-35.87))</f>
        <v>32.750313844623534</v>
      </c>
      <c r="C123" s="1">
        <f t="shared" si="76"/>
        <v>34.844789761966211</v>
      </c>
      <c r="D123" s="1">
        <f t="shared" si="76"/>
        <v>33.69376017317218</v>
      </c>
      <c r="E123" s="1">
        <f t="shared" si="76"/>
        <v>33.317518438199379</v>
      </c>
      <c r="F123" s="1">
        <f t="shared" si="76"/>
        <v>32.750313844623534</v>
      </c>
      <c r="G123" s="1">
        <f t="shared" si="76"/>
        <v>32.364059342592739</v>
      </c>
      <c r="H123" s="1">
        <f t="shared" si="76"/>
        <v>30.18304673826799</v>
      </c>
      <c r="I123" s="1">
        <f t="shared" si="76"/>
        <v>29.716174739336235</v>
      </c>
      <c r="J123" s="1">
        <f t="shared" si="76"/>
        <v>30.074742935960295</v>
      </c>
      <c r="K123" s="1">
        <f t="shared" si="76"/>
        <v>30.913806038231144</v>
      </c>
      <c r="L123" s="1">
        <f t="shared" si="76"/>
        <v>32.556687278153319</v>
      </c>
      <c r="M123" s="1">
        <f t="shared" si="76"/>
        <v>33.495279288125587</v>
      </c>
      <c r="N123" s="1">
        <f t="shared" si="76"/>
        <v>32.172425697711105</v>
      </c>
      <c r="O123" s="6">
        <f t="shared" si="44"/>
        <v>32.221707701937675</v>
      </c>
    </row>
    <row r="124" spans="1:15" x14ac:dyDescent="0.25">
      <c r="A124" s="1">
        <v>2015</v>
      </c>
      <c r="B124" s="1">
        <f t="shared" ref="B124:N124" si="77">6.11*EXP((17.26*(B81-273.16))/(B81-35.87))</f>
        <v>33.69376017317218</v>
      </c>
      <c r="C124" s="1">
        <f t="shared" si="77"/>
        <v>35.819501297230083</v>
      </c>
      <c r="D124" s="1">
        <f t="shared" si="77"/>
        <v>34.457365214587725</v>
      </c>
      <c r="E124" s="1">
        <f t="shared" si="77"/>
        <v>33.8133399887138</v>
      </c>
      <c r="F124" s="1">
        <f t="shared" si="77"/>
        <v>33.238777889197927</v>
      </c>
      <c r="G124" s="1">
        <f t="shared" si="77"/>
        <v>30.80321812233673</v>
      </c>
      <c r="H124" s="1">
        <f t="shared" si="77"/>
        <v>30.546520458155761</v>
      </c>
      <c r="I124" s="1">
        <f t="shared" si="77"/>
        <v>30.237326105753116</v>
      </c>
      <c r="J124" s="1">
        <f t="shared" si="77"/>
        <v>30.895350709308975</v>
      </c>
      <c r="K124" s="1">
        <f t="shared" si="77"/>
        <v>31.322263021259403</v>
      </c>
      <c r="L124" s="1">
        <f t="shared" si="77"/>
        <v>33.356949637092654</v>
      </c>
      <c r="M124" s="1">
        <f t="shared" si="77"/>
        <v>32.925435183158463</v>
      </c>
      <c r="N124" s="1">
        <f t="shared" si="77"/>
        <v>32.53737961793756</v>
      </c>
      <c r="O124" s="6">
        <f t="shared" si="44"/>
        <v>32.592483983330567</v>
      </c>
    </row>
    <row r="125" spans="1:15" x14ac:dyDescent="0.25">
      <c r="A125" s="1">
        <v>2016</v>
      </c>
      <c r="B125" s="1">
        <f t="shared" ref="B125:N125" si="78">6.11*EXP((17.26*(B82-273.16))/(B82-35.87))</f>
        <v>36.710524318849245</v>
      </c>
      <c r="C125" s="1">
        <f t="shared" si="78"/>
        <v>41.9644490447102</v>
      </c>
      <c r="D125" s="1">
        <f t="shared" si="78"/>
        <v>35.69376258423295</v>
      </c>
      <c r="E125" s="1">
        <f t="shared" si="78"/>
        <v>34.457365214587725</v>
      </c>
      <c r="F125" s="1">
        <f t="shared" si="78"/>
        <v>33.337228956941551</v>
      </c>
      <c r="G125" s="1">
        <f t="shared" si="78"/>
        <v>31.678800506072996</v>
      </c>
      <c r="H125" s="1">
        <f t="shared" si="78"/>
        <v>30.346140335301111</v>
      </c>
      <c r="I125" s="1">
        <f t="shared" si="78"/>
        <v>30.14690773075252</v>
      </c>
      <c r="J125" s="1">
        <f t="shared" si="78"/>
        <v>30.858468875637101</v>
      </c>
      <c r="K125" s="1">
        <f t="shared" si="78"/>
        <v>31.773212236905454</v>
      </c>
      <c r="L125" s="1">
        <f t="shared" si="78"/>
        <v>33.594391995101027</v>
      </c>
      <c r="M125" s="1">
        <f t="shared" si="78"/>
        <v>33.534893749796801</v>
      </c>
      <c r="N125" s="1">
        <f t="shared" si="78"/>
        <v>33.534893749796801</v>
      </c>
      <c r="O125" s="6">
        <f t="shared" si="44"/>
        <v>33.674678795740725</v>
      </c>
    </row>
    <row r="126" spans="1:15" x14ac:dyDescent="0.25">
      <c r="A126" s="1">
        <v>2017</v>
      </c>
      <c r="B126" s="1">
        <f t="shared" ref="B126:N126" si="79">6.11*EXP((17.26*(B83-273.16))/(B83-35.87))</f>
        <v>33.317518438199379</v>
      </c>
      <c r="C126" s="1">
        <f t="shared" si="79"/>
        <v>35.589274148429169</v>
      </c>
      <c r="D126" s="1">
        <f t="shared" si="79"/>
        <v>35.009047699427178</v>
      </c>
      <c r="E126" s="1">
        <f t="shared" si="79"/>
        <v>33.953317018663384</v>
      </c>
      <c r="F126" s="1">
        <f t="shared" si="79"/>
        <v>33.673866073295024</v>
      </c>
      <c r="G126" s="1">
        <f t="shared" si="79"/>
        <v>32.44099095921807</v>
      </c>
      <c r="H126" s="1">
        <f t="shared" si="79"/>
        <v>30.692975388838672</v>
      </c>
      <c r="I126" s="1">
        <f t="shared" si="79"/>
        <v>30.074742935960295</v>
      </c>
      <c r="J126" s="1">
        <f t="shared" si="79"/>
        <v>30.729684669182941</v>
      </c>
      <c r="K126" s="1">
        <f t="shared" si="79"/>
        <v>31.905800770742953</v>
      </c>
      <c r="L126" s="1">
        <f t="shared" si="79"/>
        <v>32.672743103928177</v>
      </c>
      <c r="M126" s="1">
        <f t="shared" si="79"/>
        <v>32.828045062932368</v>
      </c>
      <c r="N126" s="1">
        <f t="shared" si="79"/>
        <v>32.69212075959139</v>
      </c>
      <c r="O126" s="6">
        <f t="shared" si="44"/>
        <v>32.740667189068127</v>
      </c>
    </row>
    <row r="127" spans="1:15" x14ac:dyDescent="0.25">
      <c r="A127" s="1">
        <v>2018</v>
      </c>
      <c r="B127" s="1">
        <f t="shared" ref="B127:N127" si="80">6.11*EXP((17.26*(B84-273.16))/(B84-35.87))</f>
        <v>32.828045062932368</v>
      </c>
      <c r="C127" s="1">
        <f t="shared" si="80"/>
        <v>35.318850020949128</v>
      </c>
      <c r="D127" s="1">
        <f t="shared" si="80"/>
        <v>33.219118111422198</v>
      </c>
      <c r="E127" s="1">
        <f t="shared" si="80"/>
        <v>32.983990050404564</v>
      </c>
      <c r="F127" s="1">
        <f t="shared" si="80"/>
        <v>32.964461684852012</v>
      </c>
      <c r="G127" s="1">
        <f t="shared" si="80"/>
        <v>31.792123993822582</v>
      </c>
      <c r="H127" s="1">
        <f t="shared" si="80"/>
        <v>30.932270980834193</v>
      </c>
      <c r="I127" s="1">
        <f t="shared" si="80"/>
        <v>30.546520458155761</v>
      </c>
      <c r="J127" s="1">
        <f t="shared" si="80"/>
        <v>31.415747743185786</v>
      </c>
      <c r="K127" s="1">
        <f t="shared" si="80"/>
        <v>31.71653580479116</v>
      </c>
      <c r="L127" s="1">
        <f t="shared" si="80"/>
        <v>33.455705613341131</v>
      </c>
      <c r="M127" s="1">
        <f t="shared" si="80"/>
        <v>33.317518438199379</v>
      </c>
      <c r="N127" s="1">
        <f t="shared" si="80"/>
        <v>32.479516511608324</v>
      </c>
      <c r="O127" s="6">
        <f t="shared" si="44"/>
        <v>32.540907330240856</v>
      </c>
    </row>
    <row r="128" spans="1:15" x14ac:dyDescent="0.25">
      <c r="A128" s="1">
        <v>2019</v>
      </c>
      <c r="B128" s="1">
        <f t="shared" ref="B128:N128" si="81">6.11*EXP((17.26*(B85-273.16))/(B85-35.87))</f>
        <v>33.773439027031664</v>
      </c>
      <c r="C128" s="1">
        <f t="shared" si="81"/>
        <v>34.295365221645902</v>
      </c>
      <c r="D128" s="1">
        <f t="shared" si="81"/>
        <v>34.416802842313146</v>
      </c>
      <c r="E128" s="1">
        <f t="shared" si="81"/>
        <v>35.215318321141524</v>
      </c>
      <c r="F128" s="1">
        <f t="shared" si="81"/>
        <v>33.79338437627586</v>
      </c>
      <c r="G128" s="1">
        <f t="shared" si="81"/>
        <v>32.498794239009733</v>
      </c>
      <c r="H128" s="1">
        <f t="shared" si="81"/>
        <v>31.359627759719949</v>
      </c>
      <c r="I128" s="1">
        <f t="shared" si="81"/>
        <v>30.583076929368303</v>
      </c>
      <c r="J128" s="1">
        <f t="shared" si="81"/>
        <v>31.415747743185786</v>
      </c>
      <c r="K128" s="1">
        <f t="shared" si="81"/>
        <v>31.136021060188806</v>
      </c>
      <c r="L128" s="1">
        <f t="shared" si="81"/>
        <v>33.278127867314403</v>
      </c>
      <c r="M128" s="1">
        <f t="shared" si="81"/>
        <v>33.853282020947042</v>
      </c>
      <c r="N128" s="1">
        <f t="shared" si="81"/>
        <v>32.925435183158463</v>
      </c>
      <c r="O128" s="6">
        <f t="shared" si="44"/>
        <v>32.968248950678507</v>
      </c>
    </row>
    <row r="129" spans="1:15" x14ac:dyDescent="0.25">
      <c r="A129" s="1">
        <v>2020</v>
      </c>
      <c r="B129" s="1">
        <f t="shared" ref="B129:N129" si="82">6.11*EXP((17.26*(B86-273.16))/(B86-35.87))</f>
        <v>35.987752877736369</v>
      </c>
      <c r="C129" s="1">
        <f t="shared" si="82"/>
        <v>41.844153499380333</v>
      </c>
      <c r="D129" s="1">
        <f t="shared" si="82"/>
        <v>37.445902047055327</v>
      </c>
      <c r="E129" s="1">
        <f t="shared" si="82"/>
        <v>34.134029212757476</v>
      </c>
      <c r="F129" s="1">
        <f t="shared" si="82"/>
        <v>34.134029212757476</v>
      </c>
      <c r="G129" s="1">
        <f t="shared" si="82"/>
        <v>31.924781312862414</v>
      </c>
      <c r="H129" s="1">
        <f t="shared" si="82"/>
        <v>30.491757212883115</v>
      </c>
      <c r="I129" s="1">
        <f t="shared" si="82"/>
        <v>30.528256519047225</v>
      </c>
      <c r="J129" s="1">
        <f t="shared" si="82"/>
        <v>30.601369469853953</v>
      </c>
      <c r="K129" s="1">
        <f t="shared" si="82"/>
        <v>31.453209699001835</v>
      </c>
      <c r="L129" s="1">
        <f t="shared" si="82"/>
        <v>33.614245175315276</v>
      </c>
      <c r="M129" s="1">
        <f t="shared" si="82"/>
        <v>33.534893749796801</v>
      </c>
      <c r="N129" s="1">
        <f t="shared" si="82"/>
        <v>33.673866073295024</v>
      </c>
      <c r="O129" s="6">
        <f t="shared" si="44"/>
        <v>33.807864999037299</v>
      </c>
    </row>
    <row r="131" spans="1:15" x14ac:dyDescent="0.25">
      <c r="A131" s="1"/>
      <c r="B131" s="9" t="s">
        <v>40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5" x14ac:dyDescent="0.25">
      <c r="A132" s="1"/>
      <c r="B132" s="2" t="s">
        <v>35</v>
      </c>
      <c r="C132" s="2" t="s">
        <v>14</v>
      </c>
      <c r="D132" s="2" t="s">
        <v>15</v>
      </c>
      <c r="E132" s="2" t="s">
        <v>16</v>
      </c>
      <c r="F132" s="2" t="s">
        <v>17</v>
      </c>
      <c r="G132" s="2" t="s">
        <v>18</v>
      </c>
      <c r="H132" s="2" t="s">
        <v>19</v>
      </c>
      <c r="I132" s="2" t="s">
        <v>20</v>
      </c>
      <c r="J132" s="2" t="s">
        <v>21</v>
      </c>
      <c r="K132" s="2" t="s">
        <v>22</v>
      </c>
      <c r="L132" s="2" t="s">
        <v>23</v>
      </c>
      <c r="M132" s="2" t="s">
        <v>24</v>
      </c>
      <c r="N132" s="3" t="s">
        <v>36</v>
      </c>
    </row>
    <row r="133" spans="1:15" x14ac:dyDescent="0.25">
      <c r="A133" s="1">
        <v>1981</v>
      </c>
      <c r="B133">
        <v>78.56</v>
      </c>
      <c r="C133">
        <v>77.06</v>
      </c>
      <c r="D133">
        <v>86.19</v>
      </c>
      <c r="E133">
        <v>89.38</v>
      </c>
      <c r="F133">
        <v>92.38</v>
      </c>
      <c r="G133">
        <v>92.38</v>
      </c>
      <c r="H133">
        <v>92.88</v>
      </c>
      <c r="I133">
        <v>91.06</v>
      </c>
      <c r="J133">
        <v>92.69</v>
      </c>
      <c r="K133">
        <v>92.81</v>
      </c>
      <c r="L133">
        <v>89.62</v>
      </c>
      <c r="M133">
        <v>82.19</v>
      </c>
      <c r="N133">
        <v>88.19</v>
      </c>
      <c r="O133" s="6">
        <f>AVERAGE(B133:M133)</f>
        <v>88.100000000000009</v>
      </c>
    </row>
    <row r="134" spans="1:15" x14ac:dyDescent="0.25">
      <c r="A134" s="1">
        <v>1982</v>
      </c>
      <c r="B134">
        <v>84.88</v>
      </c>
      <c r="C134">
        <v>80.5</v>
      </c>
      <c r="D134">
        <v>88.88</v>
      </c>
      <c r="E134">
        <v>92.06</v>
      </c>
      <c r="F134">
        <v>92.69</v>
      </c>
      <c r="G134">
        <v>93.69</v>
      </c>
      <c r="H134">
        <v>93.69</v>
      </c>
      <c r="I134">
        <v>92.56</v>
      </c>
      <c r="J134">
        <v>93.56</v>
      </c>
      <c r="K134">
        <v>93.75</v>
      </c>
      <c r="L134">
        <v>87.81</v>
      </c>
      <c r="M134">
        <v>84.31</v>
      </c>
      <c r="N134">
        <v>89.94</v>
      </c>
      <c r="O134" s="6">
        <f t="shared" ref="O134:O172" si="83">AVERAGE(B134:M134)</f>
        <v>89.864999999999995</v>
      </c>
    </row>
    <row r="135" spans="1:15" x14ac:dyDescent="0.25">
      <c r="A135" s="1">
        <v>1983</v>
      </c>
      <c r="B135">
        <v>69.5</v>
      </c>
      <c r="C135">
        <v>70.44</v>
      </c>
      <c r="D135">
        <v>63.62</v>
      </c>
      <c r="E135">
        <v>87.19</v>
      </c>
      <c r="F135">
        <v>92.56</v>
      </c>
      <c r="G135">
        <v>92.94</v>
      </c>
      <c r="H135">
        <v>92.81</v>
      </c>
      <c r="I135">
        <v>92.69</v>
      </c>
      <c r="J135">
        <v>93.19</v>
      </c>
      <c r="K135">
        <v>93.31</v>
      </c>
      <c r="L135">
        <v>89.75</v>
      </c>
      <c r="M135">
        <v>86.5</v>
      </c>
      <c r="N135">
        <v>85.44</v>
      </c>
      <c r="O135" s="6">
        <f t="shared" si="83"/>
        <v>85.375</v>
      </c>
    </row>
    <row r="136" spans="1:15" x14ac:dyDescent="0.25">
      <c r="A136" s="1">
        <v>1984</v>
      </c>
      <c r="B136">
        <v>76</v>
      </c>
      <c r="C136">
        <v>86</v>
      </c>
      <c r="D136">
        <v>88.75</v>
      </c>
      <c r="E136">
        <v>91.62</v>
      </c>
      <c r="F136">
        <v>91.62</v>
      </c>
      <c r="G136">
        <v>92</v>
      </c>
      <c r="H136">
        <v>92.12</v>
      </c>
      <c r="I136">
        <v>92.75</v>
      </c>
      <c r="J136">
        <v>91.44</v>
      </c>
      <c r="K136">
        <v>92.75</v>
      </c>
      <c r="L136">
        <v>89.5</v>
      </c>
      <c r="M136">
        <v>82.06</v>
      </c>
      <c r="N136">
        <v>88.88</v>
      </c>
      <c r="O136" s="6">
        <f t="shared" si="83"/>
        <v>88.884166666666658</v>
      </c>
    </row>
    <row r="137" spans="1:15" x14ac:dyDescent="0.25">
      <c r="A137" s="1">
        <v>1985</v>
      </c>
      <c r="B137">
        <v>83.62</v>
      </c>
      <c r="C137">
        <v>65.88</v>
      </c>
      <c r="D137">
        <v>83.38</v>
      </c>
      <c r="E137">
        <v>90.75</v>
      </c>
      <c r="F137">
        <v>92.81</v>
      </c>
      <c r="G137">
        <v>92.19</v>
      </c>
      <c r="H137">
        <v>91.44</v>
      </c>
      <c r="I137">
        <v>92.5</v>
      </c>
      <c r="J137">
        <v>92.25</v>
      </c>
      <c r="K137">
        <v>91.25</v>
      </c>
      <c r="L137">
        <v>91</v>
      </c>
      <c r="M137">
        <v>82.06</v>
      </c>
      <c r="N137">
        <v>87.56</v>
      </c>
      <c r="O137" s="6">
        <f t="shared" si="83"/>
        <v>87.427499999999995</v>
      </c>
    </row>
    <row r="138" spans="1:15" x14ac:dyDescent="0.25">
      <c r="A138" s="1">
        <v>1986</v>
      </c>
      <c r="B138">
        <v>80.44</v>
      </c>
      <c r="C138">
        <v>83.81</v>
      </c>
      <c r="D138">
        <v>87.12</v>
      </c>
      <c r="E138">
        <v>90.31</v>
      </c>
      <c r="F138">
        <v>91.62</v>
      </c>
      <c r="G138">
        <v>91.19</v>
      </c>
      <c r="H138">
        <v>91.5</v>
      </c>
      <c r="I138">
        <v>92.12</v>
      </c>
      <c r="J138">
        <v>92</v>
      </c>
      <c r="K138">
        <v>93.44</v>
      </c>
      <c r="L138">
        <v>92.19</v>
      </c>
      <c r="M138">
        <v>82.31</v>
      </c>
      <c r="N138">
        <v>89</v>
      </c>
      <c r="O138" s="6">
        <f t="shared" si="83"/>
        <v>89.004166666666663</v>
      </c>
    </row>
    <row r="139" spans="1:15" x14ac:dyDescent="0.25">
      <c r="A139" s="1">
        <v>1987</v>
      </c>
      <c r="B139">
        <v>82.44</v>
      </c>
      <c r="C139">
        <v>89.94</v>
      </c>
      <c r="D139">
        <v>89</v>
      </c>
      <c r="E139">
        <v>89.81</v>
      </c>
      <c r="F139">
        <v>92.25</v>
      </c>
      <c r="G139">
        <v>91.75</v>
      </c>
      <c r="H139">
        <v>92.94</v>
      </c>
      <c r="I139">
        <v>93.12</v>
      </c>
      <c r="J139">
        <v>92.38</v>
      </c>
      <c r="K139">
        <v>93.56</v>
      </c>
      <c r="L139">
        <v>89.38</v>
      </c>
      <c r="M139">
        <v>82.75</v>
      </c>
      <c r="N139">
        <v>89.94</v>
      </c>
      <c r="O139" s="6">
        <f t="shared" si="83"/>
        <v>89.943333333333342</v>
      </c>
    </row>
    <row r="140" spans="1:15" x14ac:dyDescent="0.25">
      <c r="A140" s="1">
        <v>1988</v>
      </c>
      <c r="B140">
        <v>83.06</v>
      </c>
      <c r="C140">
        <v>83.31</v>
      </c>
      <c r="D140">
        <v>89.12</v>
      </c>
      <c r="E140">
        <v>91.31</v>
      </c>
      <c r="F140">
        <v>91.56</v>
      </c>
      <c r="G140">
        <v>92.75</v>
      </c>
      <c r="H140">
        <v>92.56</v>
      </c>
      <c r="I140">
        <v>92.19</v>
      </c>
      <c r="J140">
        <v>93.69</v>
      </c>
      <c r="K140">
        <v>93.12</v>
      </c>
      <c r="L140">
        <v>89</v>
      </c>
      <c r="M140">
        <v>86</v>
      </c>
      <c r="N140">
        <v>89.81</v>
      </c>
      <c r="O140" s="6">
        <f t="shared" si="83"/>
        <v>89.805833333333339</v>
      </c>
    </row>
    <row r="141" spans="1:15" x14ac:dyDescent="0.25">
      <c r="A141" s="1">
        <v>1989</v>
      </c>
      <c r="B141">
        <v>71.69</v>
      </c>
      <c r="C141">
        <v>64.75</v>
      </c>
      <c r="D141">
        <v>82.31</v>
      </c>
      <c r="E141">
        <v>90.12</v>
      </c>
      <c r="F141">
        <v>91.19</v>
      </c>
      <c r="G141">
        <v>92.56</v>
      </c>
      <c r="H141">
        <v>92.69</v>
      </c>
      <c r="I141">
        <v>93.5</v>
      </c>
      <c r="J141">
        <v>93.31</v>
      </c>
      <c r="K141">
        <v>92.88</v>
      </c>
      <c r="L141">
        <v>88.75</v>
      </c>
      <c r="M141">
        <v>81.06</v>
      </c>
      <c r="N141">
        <v>86.38</v>
      </c>
      <c r="O141" s="6">
        <f t="shared" si="83"/>
        <v>86.234166666666667</v>
      </c>
    </row>
    <row r="142" spans="1:15" x14ac:dyDescent="0.25">
      <c r="A142" s="1">
        <v>1990</v>
      </c>
      <c r="B142">
        <v>83</v>
      </c>
      <c r="C142">
        <v>70.06</v>
      </c>
      <c r="D142">
        <v>73.44</v>
      </c>
      <c r="E142">
        <v>85.5</v>
      </c>
      <c r="F142">
        <v>91.38</v>
      </c>
      <c r="G142">
        <v>92.12</v>
      </c>
      <c r="H142">
        <v>91.31</v>
      </c>
      <c r="I142">
        <v>90.88</v>
      </c>
      <c r="J142">
        <v>91.81</v>
      </c>
      <c r="K142">
        <v>91.81</v>
      </c>
      <c r="L142">
        <v>91.31</v>
      </c>
      <c r="M142">
        <v>91</v>
      </c>
      <c r="N142">
        <v>87.06</v>
      </c>
      <c r="O142" s="6">
        <f t="shared" si="83"/>
        <v>86.96833333333332</v>
      </c>
    </row>
    <row r="143" spans="1:15" x14ac:dyDescent="0.25">
      <c r="A143" s="1">
        <v>1991</v>
      </c>
      <c r="B143">
        <v>82.62</v>
      </c>
      <c r="C143">
        <v>87.44</v>
      </c>
      <c r="D143">
        <v>88.81</v>
      </c>
      <c r="E143">
        <v>90.5</v>
      </c>
      <c r="F143">
        <v>90.5</v>
      </c>
      <c r="G143">
        <v>92.44</v>
      </c>
      <c r="H143">
        <v>92.69</v>
      </c>
      <c r="I143">
        <v>91.38</v>
      </c>
      <c r="J143">
        <v>90.62</v>
      </c>
      <c r="K143">
        <v>92</v>
      </c>
      <c r="L143">
        <v>89.88</v>
      </c>
      <c r="M143">
        <v>79.94</v>
      </c>
      <c r="N143">
        <v>89.06</v>
      </c>
      <c r="O143" s="6">
        <f t="shared" si="83"/>
        <v>89.068333333333328</v>
      </c>
    </row>
    <row r="144" spans="1:15" x14ac:dyDescent="0.25">
      <c r="A144" s="1">
        <v>1992</v>
      </c>
      <c r="B144">
        <v>77.19</v>
      </c>
      <c r="C144">
        <v>67.5</v>
      </c>
      <c r="D144">
        <v>85.75</v>
      </c>
      <c r="E144">
        <v>91.19</v>
      </c>
      <c r="F144">
        <v>92.25</v>
      </c>
      <c r="G144">
        <v>93.06</v>
      </c>
      <c r="H144">
        <v>94</v>
      </c>
      <c r="I144">
        <v>92.5</v>
      </c>
      <c r="J144">
        <v>93.25</v>
      </c>
      <c r="K144">
        <v>93.5</v>
      </c>
      <c r="L144">
        <v>87.38</v>
      </c>
      <c r="M144">
        <v>79.56</v>
      </c>
      <c r="N144">
        <v>87.31</v>
      </c>
      <c r="O144" s="6">
        <f t="shared" si="83"/>
        <v>87.260833333333338</v>
      </c>
    </row>
    <row r="145" spans="1:15" x14ac:dyDescent="0.25">
      <c r="A145" s="1">
        <v>1993</v>
      </c>
      <c r="B145">
        <v>72</v>
      </c>
      <c r="C145">
        <v>77.88</v>
      </c>
      <c r="D145">
        <v>86.19</v>
      </c>
      <c r="E145">
        <v>91</v>
      </c>
      <c r="F145">
        <v>92.81</v>
      </c>
      <c r="G145">
        <v>92.81</v>
      </c>
      <c r="H145">
        <v>93.12</v>
      </c>
      <c r="I145">
        <v>93</v>
      </c>
      <c r="J145">
        <v>93</v>
      </c>
      <c r="K145">
        <v>92.94</v>
      </c>
      <c r="L145">
        <v>92.06</v>
      </c>
      <c r="M145">
        <v>82.38</v>
      </c>
      <c r="N145">
        <v>88.31</v>
      </c>
      <c r="O145" s="6">
        <f t="shared" si="83"/>
        <v>88.265833333333333</v>
      </c>
    </row>
    <row r="146" spans="1:15" x14ac:dyDescent="0.25">
      <c r="A146" s="1">
        <v>1994</v>
      </c>
      <c r="B146">
        <v>82.06</v>
      </c>
      <c r="C146">
        <v>77.25</v>
      </c>
      <c r="D146">
        <v>88.19</v>
      </c>
      <c r="E146">
        <v>90.06</v>
      </c>
      <c r="F146">
        <v>91.75</v>
      </c>
      <c r="G146">
        <v>93.06</v>
      </c>
      <c r="H146">
        <v>93.56</v>
      </c>
      <c r="I146">
        <v>93.12</v>
      </c>
      <c r="J146">
        <v>93.5</v>
      </c>
      <c r="K146">
        <v>93.31</v>
      </c>
      <c r="L146">
        <v>89</v>
      </c>
      <c r="M146">
        <v>79.62</v>
      </c>
      <c r="N146">
        <v>88.75</v>
      </c>
      <c r="O146" s="6">
        <f t="shared" si="83"/>
        <v>88.706666666666663</v>
      </c>
    </row>
    <row r="147" spans="1:15" x14ac:dyDescent="0.25">
      <c r="A147" s="1">
        <v>1995</v>
      </c>
      <c r="B147">
        <v>71.19</v>
      </c>
      <c r="C147">
        <v>68.31</v>
      </c>
      <c r="D147">
        <v>87.06</v>
      </c>
      <c r="E147">
        <v>91.12</v>
      </c>
      <c r="F147">
        <v>92.12</v>
      </c>
      <c r="G147">
        <v>92.88</v>
      </c>
      <c r="H147">
        <v>93</v>
      </c>
      <c r="I147">
        <v>93.44</v>
      </c>
      <c r="J147">
        <v>93.62</v>
      </c>
      <c r="K147">
        <v>92.75</v>
      </c>
      <c r="L147">
        <v>88.62</v>
      </c>
      <c r="M147">
        <v>85.06</v>
      </c>
      <c r="N147">
        <v>87.56</v>
      </c>
      <c r="O147" s="6">
        <f t="shared" si="83"/>
        <v>87.430833333333339</v>
      </c>
    </row>
    <row r="148" spans="1:15" x14ac:dyDescent="0.25">
      <c r="A148" s="1">
        <v>1996</v>
      </c>
      <c r="B148">
        <v>80.75</v>
      </c>
      <c r="C148">
        <v>82.56</v>
      </c>
      <c r="D148">
        <v>88.75</v>
      </c>
      <c r="E148">
        <v>90.62</v>
      </c>
      <c r="F148">
        <v>92</v>
      </c>
      <c r="G148">
        <v>93</v>
      </c>
      <c r="H148">
        <v>92.56</v>
      </c>
      <c r="I148">
        <v>93</v>
      </c>
      <c r="J148">
        <v>93.44</v>
      </c>
      <c r="K148">
        <v>92.88</v>
      </c>
      <c r="L148">
        <v>85.31</v>
      </c>
      <c r="M148">
        <v>83.12</v>
      </c>
      <c r="N148">
        <v>89</v>
      </c>
      <c r="O148" s="6">
        <f t="shared" si="83"/>
        <v>88.999166666666682</v>
      </c>
    </row>
    <row r="149" spans="1:15" x14ac:dyDescent="0.25">
      <c r="A149" s="1">
        <v>1997</v>
      </c>
      <c r="B149">
        <v>79.19</v>
      </c>
      <c r="C149">
        <v>59.38</v>
      </c>
      <c r="D149">
        <v>84.12</v>
      </c>
      <c r="E149">
        <v>91.12</v>
      </c>
      <c r="F149">
        <v>92.44</v>
      </c>
      <c r="G149">
        <v>93.06</v>
      </c>
      <c r="H149">
        <v>92.38</v>
      </c>
      <c r="I149">
        <v>92.81</v>
      </c>
      <c r="J149">
        <v>92.25</v>
      </c>
      <c r="K149">
        <v>91.81</v>
      </c>
      <c r="L149">
        <v>91.06</v>
      </c>
      <c r="M149">
        <v>80.88</v>
      </c>
      <c r="N149">
        <v>86.88</v>
      </c>
      <c r="O149" s="6">
        <f t="shared" si="83"/>
        <v>86.708333333333329</v>
      </c>
    </row>
    <row r="150" spans="1:15" x14ac:dyDescent="0.25">
      <c r="A150" s="1">
        <v>1998</v>
      </c>
      <c r="B150">
        <v>75.5</v>
      </c>
      <c r="C150">
        <v>71.69</v>
      </c>
      <c r="D150">
        <v>66.5</v>
      </c>
      <c r="E150">
        <v>89.81</v>
      </c>
      <c r="F150">
        <v>91.44</v>
      </c>
      <c r="G150">
        <v>91.81</v>
      </c>
      <c r="H150">
        <v>93.12</v>
      </c>
      <c r="I150">
        <v>92.56</v>
      </c>
      <c r="J150">
        <v>93.56</v>
      </c>
      <c r="K150">
        <v>92.62</v>
      </c>
      <c r="L150">
        <v>89.88</v>
      </c>
      <c r="M150">
        <v>83.69</v>
      </c>
      <c r="N150">
        <v>86.06</v>
      </c>
      <c r="O150" s="6">
        <f t="shared" si="83"/>
        <v>86.015000000000001</v>
      </c>
    </row>
    <row r="151" spans="1:15" x14ac:dyDescent="0.25">
      <c r="A151" s="1">
        <v>1999</v>
      </c>
      <c r="B151">
        <v>81.88</v>
      </c>
      <c r="C151">
        <v>86.5</v>
      </c>
      <c r="D151">
        <v>89.06</v>
      </c>
      <c r="E151">
        <v>90.69</v>
      </c>
      <c r="F151">
        <v>90.81</v>
      </c>
      <c r="G151">
        <v>92.69</v>
      </c>
      <c r="H151">
        <v>92.06</v>
      </c>
      <c r="I151">
        <v>92.06</v>
      </c>
      <c r="J151">
        <v>93.12</v>
      </c>
      <c r="K151">
        <v>93.12</v>
      </c>
      <c r="L151">
        <v>91.25</v>
      </c>
      <c r="M151">
        <v>83.5</v>
      </c>
      <c r="N151">
        <v>89.75</v>
      </c>
      <c r="O151" s="6">
        <f t="shared" si="83"/>
        <v>89.728333333333339</v>
      </c>
    </row>
    <row r="152" spans="1:15" x14ac:dyDescent="0.25">
      <c r="A152" s="1">
        <v>2000</v>
      </c>
      <c r="B152">
        <v>83.31</v>
      </c>
      <c r="C152">
        <v>72.38</v>
      </c>
      <c r="D152">
        <v>79.88</v>
      </c>
      <c r="E152">
        <v>89</v>
      </c>
      <c r="F152">
        <v>90.62</v>
      </c>
      <c r="G152">
        <v>93.5</v>
      </c>
      <c r="H152">
        <v>93.06</v>
      </c>
      <c r="I152">
        <v>92.88</v>
      </c>
      <c r="J152">
        <v>93.25</v>
      </c>
      <c r="K152">
        <v>92.75</v>
      </c>
      <c r="L152">
        <v>90.94</v>
      </c>
      <c r="M152">
        <v>82.75</v>
      </c>
      <c r="N152">
        <v>87.88</v>
      </c>
      <c r="O152" s="6">
        <f t="shared" si="83"/>
        <v>87.86</v>
      </c>
    </row>
    <row r="153" spans="1:15" x14ac:dyDescent="0.25">
      <c r="A153" s="1">
        <v>2001</v>
      </c>
      <c r="B153">
        <v>75.38</v>
      </c>
      <c r="C153">
        <v>79.06</v>
      </c>
      <c r="D153">
        <v>90.25</v>
      </c>
      <c r="E153">
        <v>91.88</v>
      </c>
      <c r="F153">
        <v>92.38</v>
      </c>
      <c r="G153">
        <v>93.12</v>
      </c>
      <c r="H153">
        <v>93.12</v>
      </c>
      <c r="I153">
        <v>92.88</v>
      </c>
      <c r="J153">
        <v>92.94</v>
      </c>
      <c r="K153">
        <v>92.94</v>
      </c>
      <c r="L153">
        <v>91.88</v>
      </c>
      <c r="M153">
        <v>84.81</v>
      </c>
      <c r="N153">
        <v>89.25</v>
      </c>
      <c r="O153" s="6">
        <f t="shared" si="83"/>
        <v>89.220000000000013</v>
      </c>
    </row>
    <row r="154" spans="1:15" x14ac:dyDescent="0.25">
      <c r="A154" s="1">
        <v>2002</v>
      </c>
      <c r="B154">
        <v>72.56</v>
      </c>
      <c r="C154">
        <v>72.69</v>
      </c>
      <c r="D154">
        <v>84.69</v>
      </c>
      <c r="E154">
        <v>90.75</v>
      </c>
      <c r="F154">
        <v>91.88</v>
      </c>
      <c r="G154">
        <v>92.75</v>
      </c>
      <c r="H154">
        <v>93.75</v>
      </c>
      <c r="I154">
        <v>93.06</v>
      </c>
      <c r="J154">
        <v>92.38</v>
      </c>
      <c r="K154">
        <v>91.62</v>
      </c>
      <c r="L154">
        <v>88.69</v>
      </c>
      <c r="M154">
        <v>80.62</v>
      </c>
      <c r="N154">
        <v>87.19</v>
      </c>
      <c r="O154" s="6">
        <f t="shared" si="83"/>
        <v>87.12</v>
      </c>
    </row>
    <row r="155" spans="1:15" x14ac:dyDescent="0.25">
      <c r="A155" s="1">
        <v>2003</v>
      </c>
      <c r="B155">
        <v>79.5</v>
      </c>
      <c r="C155">
        <v>83.81</v>
      </c>
      <c r="D155">
        <v>88.62</v>
      </c>
      <c r="E155">
        <v>89.81</v>
      </c>
      <c r="F155">
        <v>92.38</v>
      </c>
      <c r="G155">
        <v>93.06</v>
      </c>
      <c r="H155">
        <v>92.31</v>
      </c>
      <c r="I155">
        <v>93</v>
      </c>
      <c r="J155">
        <v>93.12</v>
      </c>
      <c r="K155">
        <v>93.06</v>
      </c>
      <c r="L155">
        <v>91.12</v>
      </c>
      <c r="M155">
        <v>81.94</v>
      </c>
      <c r="N155">
        <v>89.31</v>
      </c>
      <c r="O155" s="6">
        <f t="shared" si="83"/>
        <v>89.310833333333335</v>
      </c>
    </row>
    <row r="156" spans="1:15" x14ac:dyDescent="0.25">
      <c r="A156" s="1">
        <v>2004</v>
      </c>
      <c r="B156">
        <v>81.94</v>
      </c>
      <c r="C156">
        <v>81.69</v>
      </c>
      <c r="D156">
        <v>80.75</v>
      </c>
      <c r="E156">
        <v>89.44</v>
      </c>
      <c r="F156">
        <v>92.12</v>
      </c>
      <c r="G156">
        <v>93.06</v>
      </c>
      <c r="H156">
        <v>93.25</v>
      </c>
      <c r="I156">
        <v>93.62</v>
      </c>
      <c r="J156">
        <v>93.38</v>
      </c>
      <c r="K156">
        <v>92.62</v>
      </c>
      <c r="L156">
        <v>91.56</v>
      </c>
      <c r="M156">
        <v>85.31</v>
      </c>
      <c r="N156">
        <v>89.06</v>
      </c>
      <c r="O156" s="6">
        <f t="shared" si="83"/>
        <v>89.061666666666667</v>
      </c>
    </row>
    <row r="157" spans="1:15" x14ac:dyDescent="0.25">
      <c r="A157" s="1">
        <v>2005</v>
      </c>
      <c r="B157">
        <v>76.88</v>
      </c>
      <c r="C157">
        <v>86</v>
      </c>
      <c r="D157">
        <v>89.56</v>
      </c>
      <c r="E157">
        <v>91.06</v>
      </c>
      <c r="F157">
        <v>91.69</v>
      </c>
      <c r="G157">
        <v>92.88</v>
      </c>
      <c r="H157">
        <v>92.56</v>
      </c>
      <c r="I157">
        <v>92.56</v>
      </c>
      <c r="J157">
        <v>93.19</v>
      </c>
      <c r="K157">
        <v>92.94</v>
      </c>
      <c r="L157">
        <v>90.31</v>
      </c>
      <c r="M157">
        <v>87.56</v>
      </c>
      <c r="N157">
        <v>89.75</v>
      </c>
      <c r="O157" s="6">
        <f t="shared" si="83"/>
        <v>89.765833333333319</v>
      </c>
    </row>
    <row r="158" spans="1:15" x14ac:dyDescent="0.25">
      <c r="A158" s="1">
        <v>2006</v>
      </c>
      <c r="B158">
        <v>88.81</v>
      </c>
      <c r="C158">
        <v>89</v>
      </c>
      <c r="D158">
        <v>90.31</v>
      </c>
      <c r="E158">
        <v>91.81</v>
      </c>
      <c r="F158">
        <v>92.31</v>
      </c>
      <c r="G158">
        <v>92</v>
      </c>
      <c r="H158">
        <v>93.75</v>
      </c>
      <c r="I158">
        <v>93.12</v>
      </c>
      <c r="J158">
        <v>93.56</v>
      </c>
      <c r="K158">
        <v>92.94</v>
      </c>
      <c r="L158">
        <v>85.75</v>
      </c>
      <c r="M158">
        <v>75.56</v>
      </c>
      <c r="N158">
        <v>89.88</v>
      </c>
      <c r="O158" s="6">
        <f t="shared" si="83"/>
        <v>89.910000000000011</v>
      </c>
    </row>
    <row r="159" spans="1:15" x14ac:dyDescent="0.25">
      <c r="A159" s="1">
        <v>2007</v>
      </c>
      <c r="B159">
        <v>67.75</v>
      </c>
      <c r="C159">
        <v>79.38</v>
      </c>
      <c r="D159">
        <v>81.5</v>
      </c>
      <c r="E159">
        <v>89.06</v>
      </c>
      <c r="F159">
        <v>90.81</v>
      </c>
      <c r="G159">
        <v>93.44</v>
      </c>
      <c r="H159">
        <v>92.81</v>
      </c>
      <c r="I159">
        <v>93.19</v>
      </c>
      <c r="J159">
        <v>92.56</v>
      </c>
      <c r="K159">
        <v>93</v>
      </c>
      <c r="L159">
        <v>90.88</v>
      </c>
      <c r="M159">
        <v>83.88</v>
      </c>
      <c r="N159">
        <v>87.38</v>
      </c>
      <c r="O159" s="6">
        <f t="shared" si="83"/>
        <v>87.355000000000004</v>
      </c>
    </row>
    <row r="160" spans="1:15" x14ac:dyDescent="0.25">
      <c r="A160" s="1">
        <v>2008</v>
      </c>
      <c r="B160">
        <v>78.69</v>
      </c>
      <c r="C160">
        <v>72</v>
      </c>
      <c r="D160">
        <v>86.31</v>
      </c>
      <c r="E160">
        <v>90.62</v>
      </c>
      <c r="F160">
        <v>91.12</v>
      </c>
      <c r="G160">
        <v>93.25</v>
      </c>
      <c r="H160">
        <v>92.06</v>
      </c>
      <c r="I160">
        <v>92.81</v>
      </c>
      <c r="J160">
        <v>91.62</v>
      </c>
      <c r="K160">
        <v>92.06</v>
      </c>
      <c r="L160">
        <v>88.81</v>
      </c>
      <c r="M160">
        <v>85.94</v>
      </c>
      <c r="N160">
        <v>88</v>
      </c>
      <c r="O160" s="6">
        <f t="shared" si="83"/>
        <v>87.94083333333333</v>
      </c>
    </row>
    <row r="161" spans="1:15" x14ac:dyDescent="0.25">
      <c r="A161" s="1">
        <v>2009</v>
      </c>
      <c r="B161">
        <v>87.31</v>
      </c>
      <c r="C161">
        <v>88.56</v>
      </c>
      <c r="D161">
        <v>89.81</v>
      </c>
      <c r="E161">
        <v>91.69</v>
      </c>
      <c r="F161">
        <v>92.12</v>
      </c>
      <c r="G161">
        <v>92.62</v>
      </c>
      <c r="H161">
        <v>93.62</v>
      </c>
      <c r="I161">
        <v>93.94</v>
      </c>
      <c r="J161">
        <v>92.75</v>
      </c>
      <c r="K161">
        <v>92.38</v>
      </c>
      <c r="L161">
        <v>87.31</v>
      </c>
      <c r="M161">
        <v>79.81</v>
      </c>
      <c r="N161">
        <v>90.19</v>
      </c>
      <c r="O161" s="6">
        <f t="shared" si="83"/>
        <v>90.160000000000011</v>
      </c>
    </row>
    <row r="162" spans="1:15" x14ac:dyDescent="0.25">
      <c r="A162" s="1">
        <v>2010</v>
      </c>
      <c r="B162">
        <v>82.5</v>
      </c>
      <c r="C162">
        <v>87.56</v>
      </c>
      <c r="D162">
        <v>89.06</v>
      </c>
      <c r="E162">
        <v>91.06</v>
      </c>
      <c r="F162">
        <v>92.31</v>
      </c>
      <c r="G162">
        <v>92.75</v>
      </c>
      <c r="H162">
        <v>93.44</v>
      </c>
      <c r="I162">
        <v>93.06</v>
      </c>
      <c r="J162">
        <v>92.38</v>
      </c>
      <c r="K162">
        <v>92.19</v>
      </c>
      <c r="L162">
        <v>90.69</v>
      </c>
      <c r="M162">
        <v>81.31</v>
      </c>
      <c r="N162">
        <v>89.88</v>
      </c>
      <c r="O162" s="6">
        <f t="shared" si="83"/>
        <v>89.859166666666667</v>
      </c>
    </row>
    <row r="163" spans="1:15" x14ac:dyDescent="0.25">
      <c r="A163" s="1">
        <v>2011</v>
      </c>
      <c r="B163">
        <v>76.44</v>
      </c>
      <c r="C163">
        <v>86.94</v>
      </c>
      <c r="D163">
        <v>88.75</v>
      </c>
      <c r="E163">
        <v>90.31</v>
      </c>
      <c r="F163">
        <v>92.44</v>
      </c>
      <c r="G163">
        <v>93.25</v>
      </c>
      <c r="H163">
        <v>93.25</v>
      </c>
      <c r="I163">
        <v>93.88</v>
      </c>
      <c r="J163">
        <v>92.81</v>
      </c>
      <c r="K163">
        <v>93.06</v>
      </c>
      <c r="L163">
        <v>88.5</v>
      </c>
      <c r="M163">
        <v>77.44</v>
      </c>
      <c r="N163">
        <v>88.94</v>
      </c>
      <c r="O163" s="6">
        <f t="shared" si="83"/>
        <v>88.922499999999999</v>
      </c>
    </row>
    <row r="164" spans="1:15" x14ac:dyDescent="0.25">
      <c r="A164" s="1">
        <v>2012</v>
      </c>
      <c r="B164">
        <v>76.75</v>
      </c>
      <c r="C164">
        <v>85.12</v>
      </c>
      <c r="D164">
        <v>87.38</v>
      </c>
      <c r="E164">
        <v>90.5</v>
      </c>
      <c r="F164">
        <v>91.12</v>
      </c>
      <c r="G164">
        <v>92.5</v>
      </c>
      <c r="H164">
        <v>93.44</v>
      </c>
      <c r="I164">
        <v>92.69</v>
      </c>
      <c r="J164">
        <v>92.62</v>
      </c>
      <c r="K164">
        <v>92.56</v>
      </c>
      <c r="L164">
        <v>92.5</v>
      </c>
      <c r="M164">
        <v>83.44</v>
      </c>
      <c r="N164">
        <v>89.19</v>
      </c>
      <c r="O164" s="6">
        <f t="shared" si="83"/>
        <v>89.218333333333348</v>
      </c>
    </row>
    <row r="165" spans="1:15" x14ac:dyDescent="0.25">
      <c r="A165" s="1">
        <v>2013</v>
      </c>
      <c r="B165">
        <v>83.88</v>
      </c>
      <c r="C165">
        <v>85.88</v>
      </c>
      <c r="D165">
        <v>89.69</v>
      </c>
      <c r="E165">
        <v>90</v>
      </c>
      <c r="F165">
        <v>92.75</v>
      </c>
      <c r="G165">
        <v>93.75</v>
      </c>
      <c r="H165">
        <v>93.38</v>
      </c>
      <c r="I165">
        <v>93</v>
      </c>
      <c r="J165">
        <v>93.38</v>
      </c>
      <c r="K165">
        <v>92.12</v>
      </c>
      <c r="L165">
        <v>91.38</v>
      </c>
      <c r="M165">
        <v>86</v>
      </c>
      <c r="N165">
        <v>90.44</v>
      </c>
      <c r="O165" s="6">
        <f t="shared" si="83"/>
        <v>90.43416666666667</v>
      </c>
    </row>
    <row r="166" spans="1:15" x14ac:dyDescent="0.25">
      <c r="A166" s="1">
        <v>2014</v>
      </c>
      <c r="B166">
        <v>84</v>
      </c>
      <c r="C166">
        <v>84.19</v>
      </c>
      <c r="D166">
        <v>89.31</v>
      </c>
      <c r="E166">
        <v>90</v>
      </c>
      <c r="F166">
        <v>91.12</v>
      </c>
      <c r="G166">
        <v>91.88</v>
      </c>
      <c r="H166">
        <v>92.75</v>
      </c>
      <c r="I166">
        <v>92.81</v>
      </c>
      <c r="J166">
        <v>92.88</v>
      </c>
      <c r="K166">
        <v>93</v>
      </c>
      <c r="L166">
        <v>90.56</v>
      </c>
      <c r="M166">
        <v>81.81</v>
      </c>
      <c r="N166">
        <v>89.56</v>
      </c>
      <c r="O166" s="6">
        <f t="shared" si="83"/>
        <v>89.525833333333324</v>
      </c>
    </row>
    <row r="167" spans="1:15" x14ac:dyDescent="0.25">
      <c r="A167" s="1">
        <v>2015</v>
      </c>
      <c r="B167">
        <v>74.25</v>
      </c>
      <c r="C167">
        <v>84.38</v>
      </c>
      <c r="D167">
        <v>87.5</v>
      </c>
      <c r="E167">
        <v>89.06</v>
      </c>
      <c r="F167">
        <v>90.88</v>
      </c>
      <c r="G167">
        <v>94</v>
      </c>
      <c r="H167">
        <v>93.19</v>
      </c>
      <c r="I167">
        <v>93.69</v>
      </c>
      <c r="J167">
        <v>93.25</v>
      </c>
      <c r="K167">
        <v>93.5</v>
      </c>
      <c r="L167">
        <v>88.69</v>
      </c>
      <c r="M167">
        <v>77.94</v>
      </c>
      <c r="N167">
        <v>88.38</v>
      </c>
      <c r="O167" s="6">
        <f t="shared" si="83"/>
        <v>88.360833333333346</v>
      </c>
    </row>
    <row r="168" spans="1:15" x14ac:dyDescent="0.25">
      <c r="A168" s="1">
        <v>2016</v>
      </c>
      <c r="B168">
        <v>66.94</v>
      </c>
      <c r="C168">
        <v>70.25</v>
      </c>
      <c r="D168">
        <v>88.75</v>
      </c>
      <c r="E168">
        <v>91.19</v>
      </c>
      <c r="F168">
        <v>91.81</v>
      </c>
      <c r="G168">
        <v>91.69</v>
      </c>
      <c r="H168">
        <v>93.69</v>
      </c>
      <c r="I168">
        <v>93.5</v>
      </c>
      <c r="J168">
        <v>92.88</v>
      </c>
      <c r="K168">
        <v>92</v>
      </c>
      <c r="L168">
        <v>89.88</v>
      </c>
      <c r="M168">
        <v>84.06</v>
      </c>
      <c r="N168">
        <v>87.25</v>
      </c>
      <c r="O168" s="6">
        <f t="shared" si="83"/>
        <v>87.219999999999985</v>
      </c>
    </row>
    <row r="169" spans="1:15" x14ac:dyDescent="0.25">
      <c r="A169" s="1">
        <v>2017</v>
      </c>
      <c r="B169">
        <v>86.06</v>
      </c>
      <c r="C169">
        <v>82</v>
      </c>
      <c r="D169">
        <v>88.19</v>
      </c>
      <c r="E169">
        <v>90</v>
      </c>
      <c r="F169">
        <v>90.5</v>
      </c>
      <c r="G169">
        <v>92.12</v>
      </c>
      <c r="H169">
        <v>92.62</v>
      </c>
      <c r="I169">
        <v>93.56</v>
      </c>
      <c r="J169">
        <v>93.12</v>
      </c>
      <c r="K169">
        <v>92.06</v>
      </c>
      <c r="L169">
        <v>87.94</v>
      </c>
      <c r="M169">
        <v>83.5</v>
      </c>
      <c r="N169">
        <v>89.38</v>
      </c>
      <c r="O169" s="6">
        <f t="shared" si="83"/>
        <v>89.305833333333339</v>
      </c>
    </row>
    <row r="170" spans="1:15" x14ac:dyDescent="0.25">
      <c r="A170" s="1">
        <v>2018</v>
      </c>
      <c r="B170">
        <v>78.06</v>
      </c>
      <c r="C170">
        <v>86.69</v>
      </c>
      <c r="D170">
        <v>90.25</v>
      </c>
      <c r="E170">
        <v>90.88</v>
      </c>
      <c r="F170">
        <v>90.94</v>
      </c>
      <c r="G170">
        <v>92.12</v>
      </c>
      <c r="H170">
        <v>92.19</v>
      </c>
      <c r="I170">
        <v>92.19</v>
      </c>
      <c r="J170">
        <v>92.06</v>
      </c>
      <c r="K170">
        <v>92</v>
      </c>
      <c r="L170">
        <v>90.44</v>
      </c>
      <c r="M170">
        <v>83.19</v>
      </c>
      <c r="N170">
        <v>89.25</v>
      </c>
      <c r="O170" s="6">
        <f t="shared" si="83"/>
        <v>89.250833333333347</v>
      </c>
    </row>
    <row r="171" spans="1:15" x14ac:dyDescent="0.25">
      <c r="A171" s="1">
        <v>2019</v>
      </c>
      <c r="B171">
        <v>85.31</v>
      </c>
      <c r="C171">
        <v>83</v>
      </c>
      <c r="D171">
        <v>89.06</v>
      </c>
      <c r="E171">
        <v>89</v>
      </c>
      <c r="F171">
        <v>89.94</v>
      </c>
      <c r="G171">
        <v>90.19</v>
      </c>
      <c r="H171">
        <v>91.06</v>
      </c>
      <c r="I171">
        <v>92.69</v>
      </c>
      <c r="J171">
        <v>91.75</v>
      </c>
      <c r="K171">
        <v>90.69</v>
      </c>
      <c r="L171">
        <v>90.5</v>
      </c>
      <c r="M171">
        <v>80.31</v>
      </c>
      <c r="N171">
        <v>88.62</v>
      </c>
      <c r="O171" s="6">
        <f t="shared" si="83"/>
        <v>88.625</v>
      </c>
    </row>
    <row r="172" spans="1:15" x14ac:dyDescent="0.25">
      <c r="A172" s="1">
        <v>2020</v>
      </c>
      <c r="B172">
        <v>72.5</v>
      </c>
      <c r="C172">
        <v>69.69</v>
      </c>
      <c r="D172">
        <v>83.12</v>
      </c>
      <c r="E172">
        <v>89.88</v>
      </c>
      <c r="F172">
        <v>90.81</v>
      </c>
      <c r="G172">
        <v>91.94</v>
      </c>
      <c r="H172">
        <v>92.62</v>
      </c>
      <c r="I172">
        <v>91.62</v>
      </c>
      <c r="J172">
        <v>92.31</v>
      </c>
      <c r="K172">
        <v>90.81</v>
      </c>
      <c r="L172">
        <v>87.88</v>
      </c>
      <c r="M172">
        <v>88.25</v>
      </c>
      <c r="N172">
        <v>86.81</v>
      </c>
      <c r="O172" s="6">
        <f t="shared" si="83"/>
        <v>86.785833333333315</v>
      </c>
    </row>
    <row r="174" spans="1:15" x14ac:dyDescent="0.25">
      <c r="A174" s="1"/>
      <c r="B174" s="9" t="s">
        <v>41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5" x14ac:dyDescent="0.25">
      <c r="A175" s="1"/>
      <c r="B175" s="2" t="s">
        <v>35</v>
      </c>
      <c r="C175" s="2" t="s">
        <v>14</v>
      </c>
      <c r="D175" s="2" t="s">
        <v>15</v>
      </c>
      <c r="E175" s="2" t="s">
        <v>16</v>
      </c>
      <c r="F175" s="2" t="s">
        <v>17</v>
      </c>
      <c r="G175" s="2" t="s">
        <v>18</v>
      </c>
      <c r="H175" s="2" t="s">
        <v>19</v>
      </c>
      <c r="I175" s="2" t="s">
        <v>20</v>
      </c>
      <c r="J175" s="2" t="s">
        <v>21</v>
      </c>
      <c r="K175" s="2" t="s">
        <v>22</v>
      </c>
      <c r="L175" s="2" t="s">
        <v>23</v>
      </c>
      <c r="M175" s="2" t="s">
        <v>24</v>
      </c>
      <c r="N175" s="3" t="s">
        <v>36</v>
      </c>
    </row>
    <row r="176" spans="1:15" x14ac:dyDescent="0.25">
      <c r="A176" s="1">
        <v>1981</v>
      </c>
      <c r="B176" s="1">
        <f>(B90*B133)/100</f>
        <v>24.026065235711741</v>
      </c>
      <c r="C176" s="1">
        <f t="shared" ref="C176:N176" si="84">(C90*C133)/100</f>
        <v>26.490362968279584</v>
      </c>
      <c r="D176" s="1">
        <f t="shared" si="84"/>
        <v>28.648502662699695</v>
      </c>
      <c r="E176" s="1">
        <f t="shared" si="84"/>
        <v>29.743990687805614</v>
      </c>
      <c r="F176" s="1">
        <f t="shared" si="84"/>
        <v>29.03916694716062</v>
      </c>
      <c r="G176" s="1">
        <f t="shared" si="84"/>
        <v>28.47301758710104</v>
      </c>
      <c r="H176" s="1">
        <f t="shared" si="84"/>
        <v>26.670155455951019</v>
      </c>
      <c r="I176" s="1">
        <f t="shared" si="84"/>
        <v>26.353152856035781</v>
      </c>
      <c r="J176" s="1">
        <f t="shared" si="84"/>
        <v>27.198673452752942</v>
      </c>
      <c r="K176" s="1">
        <f t="shared" si="84"/>
        <v>28.181115376429062</v>
      </c>
      <c r="L176" s="1">
        <f t="shared" si="84"/>
        <v>27.310370270726875</v>
      </c>
      <c r="M176" s="1">
        <f t="shared" si="84"/>
        <v>25.453609910124143</v>
      </c>
      <c r="N176" s="1">
        <f t="shared" si="84"/>
        <v>27.32807338369037</v>
      </c>
      <c r="O176" s="6">
        <f>AVERAGE(B176:M176)</f>
        <v>27.299015284231512</v>
      </c>
    </row>
    <row r="177" spans="1:15" x14ac:dyDescent="0.25">
      <c r="A177" s="1">
        <v>1982</v>
      </c>
      <c r="B177" s="1">
        <f t="shared" ref="B177:N215" si="85">(B91*B134)/100</f>
        <v>26.649800218017504</v>
      </c>
      <c r="C177" s="1">
        <f t="shared" si="85"/>
        <v>25.929591838465377</v>
      </c>
      <c r="D177" s="1">
        <f t="shared" si="85"/>
        <v>28.44231278267268</v>
      </c>
      <c r="E177" s="1">
        <f t="shared" si="85"/>
        <v>29.56518761370377</v>
      </c>
      <c r="F177" s="1">
        <f t="shared" si="85"/>
        <v>29.258367254400646</v>
      </c>
      <c r="G177" s="1">
        <f t="shared" si="85"/>
        <v>27.807682851606661</v>
      </c>
      <c r="H177" s="1">
        <f t="shared" si="85"/>
        <v>26.708754295762628</v>
      </c>
      <c r="I177" s="1">
        <f t="shared" si="85"/>
        <v>25.75646813036882</v>
      </c>
      <c r="J177" s="1">
        <f t="shared" si="85"/>
        <v>26.995243175891559</v>
      </c>
      <c r="K177" s="1">
        <f t="shared" si="85"/>
        <v>27.180704767038065</v>
      </c>
      <c r="L177" s="1">
        <f t="shared" si="85"/>
        <v>26.758799525468945</v>
      </c>
      <c r="M177" s="1">
        <f t="shared" si="85"/>
        <v>26.01677510904964</v>
      </c>
      <c r="N177" s="1">
        <f t="shared" si="85"/>
        <v>27.276986062552005</v>
      </c>
      <c r="O177" s="6">
        <f t="shared" ref="O177:O215" si="86">AVERAGE(B177:M177)</f>
        <v>27.255807296870525</v>
      </c>
    </row>
    <row r="178" spans="1:15" x14ac:dyDescent="0.25">
      <c r="A178" s="1">
        <v>1983</v>
      </c>
      <c r="B178" s="1">
        <f t="shared" si="85"/>
        <v>22.951038537810955</v>
      </c>
      <c r="C178" s="1">
        <f t="shared" si="85"/>
        <v>28.8379005179217</v>
      </c>
      <c r="D178" s="1">
        <f t="shared" si="85"/>
        <v>28.511621480032673</v>
      </c>
      <c r="E178" s="1">
        <f t="shared" si="85"/>
        <v>30.416921328161084</v>
      </c>
      <c r="F178" s="1">
        <f t="shared" si="85"/>
        <v>29.532009193399677</v>
      </c>
      <c r="G178" s="1">
        <f t="shared" si="85"/>
        <v>27.867825616297942</v>
      </c>
      <c r="H178" s="1">
        <f t="shared" si="85"/>
        <v>26.330448699479643</v>
      </c>
      <c r="I178" s="1">
        <f t="shared" si="85"/>
        <v>25.220688664515752</v>
      </c>
      <c r="J178" s="1">
        <f t="shared" si="85"/>
        <v>26.791448531893913</v>
      </c>
      <c r="K178" s="1">
        <f t="shared" si="85"/>
        <v>27.298414894676142</v>
      </c>
      <c r="L178" s="1">
        <f t="shared" si="85"/>
        <v>27.056849688350386</v>
      </c>
      <c r="M178" s="1">
        <f t="shared" si="85"/>
        <v>25.519947014420485</v>
      </c>
      <c r="N178" s="1">
        <f t="shared" si="85"/>
        <v>27.35774425917063</v>
      </c>
      <c r="O178" s="6">
        <f t="shared" si="86"/>
        <v>27.194592847246696</v>
      </c>
    </row>
    <row r="179" spans="1:15" x14ac:dyDescent="0.25">
      <c r="A179" s="1">
        <v>1984</v>
      </c>
      <c r="B179" s="1">
        <f t="shared" si="85"/>
        <v>22.354890814748231</v>
      </c>
      <c r="C179" s="1">
        <f t="shared" si="85"/>
        <v>27.849618496551734</v>
      </c>
      <c r="D179" s="1">
        <f t="shared" si="85"/>
        <v>28.825570904052388</v>
      </c>
      <c r="E179" s="1">
        <f t="shared" si="85"/>
        <v>28.920612880010655</v>
      </c>
      <c r="F179" s="1">
        <f t="shared" si="85"/>
        <v>28.577919811413381</v>
      </c>
      <c r="G179" s="1">
        <f t="shared" si="85"/>
        <v>27.65218727653015</v>
      </c>
      <c r="H179" s="1">
        <f t="shared" si="85"/>
        <v>26.77250991055152</v>
      </c>
      <c r="I179" s="1">
        <f t="shared" si="85"/>
        <v>27.020568250325574</v>
      </c>
      <c r="J179" s="1">
        <f t="shared" si="85"/>
        <v>27.237770916639725</v>
      </c>
      <c r="K179" s="1">
        <f t="shared" si="85"/>
        <v>27.894324073103174</v>
      </c>
      <c r="L179" s="1">
        <f t="shared" si="85"/>
        <v>27.046205059542316</v>
      </c>
      <c r="M179" s="1">
        <f t="shared" si="85"/>
        <v>24.195481739389109</v>
      </c>
      <c r="N179" s="1">
        <f t="shared" si="85"/>
        <v>27.003954951793109</v>
      </c>
      <c r="O179" s="6">
        <f t="shared" si="86"/>
        <v>27.028971677738166</v>
      </c>
    </row>
    <row r="180" spans="1:15" x14ac:dyDescent="0.25">
      <c r="A180" s="1">
        <v>1985</v>
      </c>
      <c r="B180" s="1">
        <f t="shared" si="85"/>
        <v>26.474048133514426</v>
      </c>
      <c r="C180" s="1">
        <f t="shared" si="85"/>
        <v>23.186231291450699</v>
      </c>
      <c r="D180" s="1">
        <f t="shared" si="85"/>
        <v>28.662943995524934</v>
      </c>
      <c r="E180" s="1">
        <f t="shared" si="85"/>
        <v>28.6801284510748</v>
      </c>
      <c r="F180" s="1">
        <f t="shared" si="85"/>
        <v>28.350225637214361</v>
      </c>
      <c r="G180" s="1">
        <f t="shared" si="85"/>
        <v>27.231352752540744</v>
      </c>
      <c r="H180" s="1">
        <f t="shared" si="85"/>
        <v>26.209219769732357</v>
      </c>
      <c r="I180" s="1">
        <f t="shared" si="85"/>
        <v>26.657257150094367</v>
      </c>
      <c r="J180" s="1">
        <f t="shared" si="85"/>
        <v>26.810291350937664</v>
      </c>
      <c r="K180" s="1">
        <f t="shared" si="85"/>
        <v>27.790457577080314</v>
      </c>
      <c r="L180" s="1">
        <f t="shared" si="85"/>
        <v>28.181999048805167</v>
      </c>
      <c r="M180" s="1">
        <f t="shared" si="85"/>
        <v>24.635001417880485</v>
      </c>
      <c r="N180" s="1">
        <f t="shared" si="85"/>
        <v>26.98741524059934</v>
      </c>
      <c r="O180" s="6">
        <f t="shared" si="86"/>
        <v>26.905763047987524</v>
      </c>
    </row>
    <row r="181" spans="1:15" x14ac:dyDescent="0.25">
      <c r="A181" s="1">
        <v>1986</v>
      </c>
      <c r="B181" s="1">
        <f t="shared" si="85"/>
        <v>25.361324689664087</v>
      </c>
      <c r="C181" s="1">
        <f t="shared" si="85"/>
        <v>27.742259978497536</v>
      </c>
      <c r="D181" s="1">
        <f t="shared" si="85"/>
        <v>27.615004231546536</v>
      </c>
      <c r="E181" s="1">
        <f t="shared" si="85"/>
        <v>29.262702489268996</v>
      </c>
      <c r="F181" s="1">
        <f t="shared" si="85"/>
        <v>28.714569718112568</v>
      </c>
      <c r="G181" s="1">
        <f t="shared" si="85"/>
        <v>27.37589299654547</v>
      </c>
      <c r="H181" s="1">
        <f t="shared" si="85"/>
        <v>25.97447421559454</v>
      </c>
      <c r="I181" s="1">
        <f t="shared" si="85"/>
        <v>25.883305405391443</v>
      </c>
      <c r="J181" s="1">
        <f t="shared" si="85"/>
        <v>26.641230686479467</v>
      </c>
      <c r="K181" s="1">
        <f t="shared" si="85"/>
        <v>27.501271307968118</v>
      </c>
      <c r="L181" s="1">
        <f t="shared" si="85"/>
        <v>28.278946094552659</v>
      </c>
      <c r="M181" s="1">
        <f t="shared" si="85"/>
        <v>24.400725751995395</v>
      </c>
      <c r="N181" s="1">
        <f t="shared" si="85"/>
        <v>27.04041393687654</v>
      </c>
      <c r="O181" s="6">
        <f t="shared" si="86"/>
        <v>27.062642297134733</v>
      </c>
    </row>
    <row r="182" spans="1:15" x14ac:dyDescent="0.25">
      <c r="A182" s="1">
        <v>1987</v>
      </c>
      <c r="B182" s="1">
        <f t="shared" si="85"/>
        <v>26.053881978034234</v>
      </c>
      <c r="C182" s="1">
        <f t="shared" si="85"/>
        <v>29.246762896540499</v>
      </c>
      <c r="D182" s="1">
        <f t="shared" si="85"/>
        <v>28.821116816198888</v>
      </c>
      <c r="E182" s="1">
        <f t="shared" si="85"/>
        <v>29.869411974893325</v>
      </c>
      <c r="F182" s="1">
        <f t="shared" si="85"/>
        <v>29.71434592668858</v>
      </c>
      <c r="G182" s="1">
        <f t="shared" si="85"/>
        <v>28.110349569071072</v>
      </c>
      <c r="H182" s="1">
        <f t="shared" si="85"/>
        <v>28.254387737656497</v>
      </c>
      <c r="I182" s="1">
        <f t="shared" si="85"/>
        <v>27.771504898836479</v>
      </c>
      <c r="J182" s="1">
        <f t="shared" si="85"/>
        <v>28.084143955290589</v>
      </c>
      <c r="K182" s="1">
        <f t="shared" si="85"/>
        <v>28.545157969767406</v>
      </c>
      <c r="L182" s="1">
        <f t="shared" si="85"/>
        <v>28.755714088614187</v>
      </c>
      <c r="M182" s="1">
        <f t="shared" si="85"/>
        <v>25.795816381192786</v>
      </c>
      <c r="N182" s="1">
        <f t="shared" si="85"/>
        <v>28.238490004812608</v>
      </c>
      <c r="O182" s="6">
        <f t="shared" si="86"/>
        <v>28.251882849398708</v>
      </c>
    </row>
    <row r="183" spans="1:15" x14ac:dyDescent="0.25">
      <c r="A183" s="1">
        <v>1988</v>
      </c>
      <c r="B183" s="1">
        <f t="shared" si="85"/>
        <v>26.913520858805036</v>
      </c>
      <c r="C183" s="1">
        <f t="shared" si="85"/>
        <v>29.372356132977142</v>
      </c>
      <c r="D183" s="1">
        <f t="shared" si="85"/>
        <v>30.170044937068006</v>
      </c>
      <c r="E183" s="1">
        <f t="shared" si="85"/>
        <v>30.153371638669327</v>
      </c>
      <c r="F183" s="1">
        <f t="shared" si="85"/>
        <v>29.861992029604735</v>
      </c>
      <c r="G183" s="1">
        <f t="shared" si="85"/>
        <v>28.450724051087523</v>
      </c>
      <c r="H183" s="1">
        <f t="shared" si="85"/>
        <v>27.24226960900609</v>
      </c>
      <c r="I183" s="1">
        <f t="shared" si="85"/>
        <v>27.264081809860773</v>
      </c>
      <c r="J183" s="1">
        <f t="shared" si="85"/>
        <v>27.492110430342244</v>
      </c>
      <c r="K183" s="1">
        <f t="shared" si="85"/>
        <v>28.495995250328001</v>
      </c>
      <c r="L183" s="1">
        <f t="shared" si="85"/>
        <v>28.076861198368661</v>
      </c>
      <c r="M183" s="1">
        <f t="shared" si="85"/>
        <v>25.988532235984795</v>
      </c>
      <c r="N183" s="1">
        <f t="shared" si="85"/>
        <v>28.264963036733601</v>
      </c>
      <c r="O183" s="6">
        <f t="shared" si="86"/>
        <v>28.290155015175191</v>
      </c>
    </row>
    <row r="184" spans="1:15" x14ac:dyDescent="0.25">
      <c r="A184" s="1">
        <v>1989</v>
      </c>
      <c r="B184" s="1">
        <f t="shared" si="85"/>
        <v>21.586437161496473</v>
      </c>
      <c r="C184" s="1">
        <f t="shared" si="85"/>
        <v>22.922708342747402</v>
      </c>
      <c r="D184" s="1">
        <f t="shared" si="85"/>
        <v>28.832886222701799</v>
      </c>
      <c r="E184" s="1">
        <f t="shared" si="85"/>
        <v>29.305295444031909</v>
      </c>
      <c r="F184" s="1">
        <f t="shared" si="85"/>
        <v>28.73349086181484</v>
      </c>
      <c r="G184" s="1">
        <f t="shared" si="85"/>
        <v>28.021206799801959</v>
      </c>
      <c r="H184" s="1">
        <f t="shared" si="85"/>
        <v>26.954384623427121</v>
      </c>
      <c r="I184" s="1">
        <f t="shared" si="85"/>
        <v>27.010452731890403</v>
      </c>
      <c r="J184" s="1">
        <f t="shared" si="85"/>
        <v>27.479516697908544</v>
      </c>
      <c r="K184" s="1">
        <f t="shared" si="85"/>
        <v>28.067614814863578</v>
      </c>
      <c r="L184" s="1">
        <f t="shared" si="85"/>
        <v>28.51911838867246</v>
      </c>
      <c r="M184" s="1">
        <f t="shared" si="85"/>
        <v>24.539747441572459</v>
      </c>
      <c r="N184" s="1">
        <f t="shared" si="85"/>
        <v>26.911344945429441</v>
      </c>
      <c r="O184" s="6">
        <f t="shared" si="86"/>
        <v>26.831071627577412</v>
      </c>
    </row>
    <row r="185" spans="1:15" x14ac:dyDescent="0.25">
      <c r="A185" s="1">
        <v>1990</v>
      </c>
      <c r="B185" s="1">
        <f t="shared" si="85"/>
        <v>26.95799870463491</v>
      </c>
      <c r="C185" s="1">
        <f t="shared" si="85"/>
        <v>25.435339307955228</v>
      </c>
      <c r="D185" s="1">
        <f t="shared" si="85"/>
        <v>29.893375996428841</v>
      </c>
      <c r="E185" s="1">
        <f t="shared" si="85"/>
        <v>30.109097164575999</v>
      </c>
      <c r="F185" s="1">
        <f t="shared" si="85"/>
        <v>29.311944673112084</v>
      </c>
      <c r="G185" s="1">
        <f t="shared" si="85"/>
        <v>28.308185517251328</v>
      </c>
      <c r="H185" s="1">
        <f t="shared" si="85"/>
        <v>26.939033085395778</v>
      </c>
      <c r="I185" s="1">
        <f t="shared" si="85"/>
        <v>27.006059603108771</v>
      </c>
      <c r="J185" s="1">
        <f t="shared" si="85"/>
        <v>27.463054497910392</v>
      </c>
      <c r="K185" s="1">
        <f t="shared" si="85"/>
        <v>28.381965323700015</v>
      </c>
      <c r="L185" s="1">
        <f t="shared" si="85"/>
        <v>28.754167850117984</v>
      </c>
      <c r="M185" s="1">
        <f t="shared" si="85"/>
        <v>28.064438549835089</v>
      </c>
      <c r="N185" s="1">
        <f t="shared" si="85"/>
        <v>28.159427547445997</v>
      </c>
      <c r="O185" s="6">
        <f t="shared" si="86"/>
        <v>28.052055022835535</v>
      </c>
    </row>
    <row r="186" spans="1:15" x14ac:dyDescent="0.25">
      <c r="A186" s="1">
        <v>1991</v>
      </c>
      <c r="B186" s="1">
        <f t="shared" si="85"/>
        <v>26.219802472782721</v>
      </c>
      <c r="C186" s="1">
        <f t="shared" si="85"/>
        <v>29.846795143635134</v>
      </c>
      <c r="D186" s="1">
        <f t="shared" si="85"/>
        <v>30.17173648380448</v>
      </c>
      <c r="E186" s="1">
        <f t="shared" si="85"/>
        <v>29.272090432389877</v>
      </c>
      <c r="F186" s="1">
        <f t="shared" si="85"/>
        <v>29.254716154132346</v>
      </c>
      <c r="G186" s="1">
        <f t="shared" si="85"/>
        <v>28.885327653069535</v>
      </c>
      <c r="H186" s="1">
        <f t="shared" si="85"/>
        <v>27.165990401892177</v>
      </c>
      <c r="I186" s="1">
        <f t="shared" si="85"/>
        <v>26.830394260700686</v>
      </c>
      <c r="J186" s="1">
        <f t="shared" si="85"/>
        <v>27.780743012072797</v>
      </c>
      <c r="K186" s="1">
        <f t="shared" si="85"/>
        <v>27.453947256591537</v>
      </c>
      <c r="L186" s="1">
        <f t="shared" si="85"/>
        <v>28.779424789492694</v>
      </c>
      <c r="M186" s="1">
        <f t="shared" si="85"/>
        <v>24.448111697337023</v>
      </c>
      <c r="N186" s="1">
        <f t="shared" si="85"/>
        <v>27.962196128848245</v>
      </c>
      <c r="O186" s="6">
        <f t="shared" si="86"/>
        <v>28.009089979825081</v>
      </c>
    </row>
    <row r="187" spans="1:15" x14ac:dyDescent="0.25">
      <c r="A187" s="1">
        <v>1992</v>
      </c>
      <c r="B187" s="1">
        <f t="shared" si="85"/>
        <v>23.592964432147916</v>
      </c>
      <c r="C187" s="1">
        <f t="shared" si="85"/>
        <v>24.736216018836497</v>
      </c>
      <c r="D187" s="1">
        <f t="shared" si="85"/>
        <v>30.464153005950205</v>
      </c>
      <c r="E187" s="1">
        <f t="shared" si="85"/>
        <v>30.06029261041655</v>
      </c>
      <c r="F187" s="1">
        <f t="shared" si="85"/>
        <v>29.626206358507197</v>
      </c>
      <c r="G187" s="1">
        <f t="shared" si="85"/>
        <v>28.037910030187209</v>
      </c>
      <c r="H187" s="1">
        <f t="shared" si="85"/>
        <v>26.684159303452315</v>
      </c>
      <c r="I187" s="1">
        <f t="shared" si="85"/>
        <v>25.739772062004278</v>
      </c>
      <c r="J187" s="1">
        <f t="shared" si="85"/>
        <v>27.035741008280525</v>
      </c>
      <c r="K187" s="1">
        <f t="shared" si="85"/>
        <v>27.88483363446317</v>
      </c>
      <c r="L187" s="1">
        <f t="shared" si="85"/>
        <v>26.867649292132423</v>
      </c>
      <c r="M187" s="1">
        <f t="shared" si="85"/>
        <v>24.230233477616547</v>
      </c>
      <c r="N187" s="1">
        <f t="shared" si="85"/>
        <v>27.120053316417028</v>
      </c>
      <c r="O187" s="6">
        <f t="shared" si="86"/>
        <v>27.080010936166232</v>
      </c>
    </row>
    <row r="188" spans="1:15" x14ac:dyDescent="0.25">
      <c r="A188" s="1">
        <v>1993</v>
      </c>
      <c r="B188" s="1">
        <f t="shared" si="85"/>
        <v>22.917583405941805</v>
      </c>
      <c r="C188" s="1">
        <f t="shared" si="85"/>
        <v>28.690505723696688</v>
      </c>
      <c r="D188" s="1">
        <f t="shared" si="85"/>
        <v>28.580776009756548</v>
      </c>
      <c r="E188" s="1">
        <f t="shared" si="85"/>
        <v>29.802785598607414</v>
      </c>
      <c r="F188" s="1">
        <f t="shared" si="85"/>
        <v>30.072765120463465</v>
      </c>
      <c r="G188" s="1">
        <f t="shared" si="85"/>
        <v>28.299399869276822</v>
      </c>
      <c r="H188" s="1">
        <f t="shared" si="85"/>
        <v>27.308429711484028</v>
      </c>
      <c r="I188" s="1">
        <f t="shared" si="85"/>
        <v>26.963259128901758</v>
      </c>
      <c r="J188" s="1">
        <f t="shared" si="85"/>
        <v>27.602887236625246</v>
      </c>
      <c r="K188" s="1">
        <f t="shared" si="85"/>
        <v>28.509005857768997</v>
      </c>
      <c r="L188" s="1">
        <f t="shared" si="85"/>
        <v>28.527298284414737</v>
      </c>
      <c r="M188" s="1">
        <f t="shared" si="85"/>
        <v>25.542929779915916</v>
      </c>
      <c r="N188" s="1">
        <f t="shared" si="85"/>
        <v>27.743246832007365</v>
      </c>
      <c r="O188" s="6">
        <f t="shared" si="86"/>
        <v>27.734802143904449</v>
      </c>
    </row>
    <row r="189" spans="1:15" x14ac:dyDescent="0.25">
      <c r="A189" s="1">
        <v>1994</v>
      </c>
      <c r="B189" s="1">
        <f t="shared" si="85"/>
        <v>26.573717370081805</v>
      </c>
      <c r="C189" s="1">
        <f t="shared" si="85"/>
        <v>26.586980195686905</v>
      </c>
      <c r="D189" s="1">
        <f t="shared" si="85"/>
        <v>29.87283544573242</v>
      </c>
      <c r="E189" s="1">
        <f t="shared" si="85"/>
        <v>29.970281957303349</v>
      </c>
      <c r="F189" s="1">
        <f t="shared" si="85"/>
        <v>29.729298564837009</v>
      </c>
      <c r="G189" s="1">
        <f t="shared" si="85"/>
        <v>28.477634428646088</v>
      </c>
      <c r="H189" s="1">
        <f t="shared" si="85"/>
        <v>27.256543024263728</v>
      </c>
      <c r="I189" s="1">
        <f t="shared" si="85"/>
        <v>27.226450604477645</v>
      </c>
      <c r="J189" s="1">
        <f t="shared" si="85"/>
        <v>27.651498527193649</v>
      </c>
      <c r="K189" s="1">
        <f t="shared" si="85"/>
        <v>28.09639352126149</v>
      </c>
      <c r="L189" s="1">
        <f t="shared" si="85"/>
        <v>27.170148301952032</v>
      </c>
      <c r="M189" s="1">
        <f t="shared" si="85"/>
        <v>24.263018086981411</v>
      </c>
      <c r="N189" s="1">
        <f t="shared" si="85"/>
        <v>27.748831225061171</v>
      </c>
      <c r="O189" s="6">
        <f t="shared" si="86"/>
        <v>27.73956666903479</v>
      </c>
    </row>
    <row r="190" spans="1:15" x14ac:dyDescent="0.25">
      <c r="A190" s="1">
        <v>1995</v>
      </c>
      <c r="B190" s="1">
        <f t="shared" si="85"/>
        <v>22.498494153520827</v>
      </c>
      <c r="C190" s="1">
        <f t="shared" si="85"/>
        <v>23.66286525680459</v>
      </c>
      <c r="D190" s="1">
        <f t="shared" si="85"/>
        <v>29.857544961964923</v>
      </c>
      <c r="E190" s="1">
        <f t="shared" si="85"/>
        <v>30.34097183126935</v>
      </c>
      <c r="F190" s="1">
        <f t="shared" si="85"/>
        <v>29.884640871631685</v>
      </c>
      <c r="G190" s="1">
        <f t="shared" si="85"/>
        <v>28.919136360703359</v>
      </c>
      <c r="H190" s="1">
        <f t="shared" si="85"/>
        <v>27.685840559186076</v>
      </c>
      <c r="I190" s="1">
        <f t="shared" si="85"/>
        <v>27.90039155655775</v>
      </c>
      <c r="J190" s="1">
        <f t="shared" si="85"/>
        <v>28.122246932368949</v>
      </c>
      <c r="K190" s="1">
        <f t="shared" si="85"/>
        <v>28.433722294965261</v>
      </c>
      <c r="L190" s="1">
        <f t="shared" si="85"/>
        <v>28.359110697574856</v>
      </c>
      <c r="M190" s="1">
        <f t="shared" si="85"/>
        <v>26.738163460981628</v>
      </c>
      <c r="N190" s="1">
        <f t="shared" si="85"/>
        <v>27.77099875067514</v>
      </c>
      <c r="O190" s="6">
        <f t="shared" si="86"/>
        <v>27.700260744794104</v>
      </c>
    </row>
    <row r="191" spans="1:15" x14ac:dyDescent="0.25">
      <c r="A191" s="1">
        <v>1996</v>
      </c>
      <c r="B191" s="1">
        <f t="shared" si="85"/>
        <v>26.492942237631631</v>
      </c>
      <c r="C191" s="1">
        <f t="shared" si="85"/>
        <v>29.50333836336636</v>
      </c>
      <c r="D191" s="1">
        <f t="shared" si="85"/>
        <v>29.656853262458963</v>
      </c>
      <c r="E191" s="1">
        <f t="shared" si="85"/>
        <v>29.748774436029311</v>
      </c>
      <c r="F191" s="1">
        <f t="shared" si="85"/>
        <v>29.952152295901055</v>
      </c>
      <c r="G191" s="1">
        <f t="shared" si="85"/>
        <v>28.272628142909991</v>
      </c>
      <c r="H191" s="1">
        <f t="shared" si="85"/>
        <v>26.884199175836052</v>
      </c>
      <c r="I191" s="1">
        <f t="shared" si="85"/>
        <v>26.752943568067593</v>
      </c>
      <c r="J191" s="1">
        <f t="shared" si="85"/>
        <v>27.303586008200654</v>
      </c>
      <c r="K191" s="1">
        <f t="shared" si="85"/>
        <v>28.067614814863578</v>
      </c>
      <c r="L191" s="1">
        <f t="shared" si="85"/>
        <v>26.325359797806012</v>
      </c>
      <c r="M191" s="1">
        <f t="shared" si="85"/>
        <v>25.542513897024861</v>
      </c>
      <c r="N191" s="1">
        <f t="shared" si="85"/>
        <v>27.87681408892087</v>
      </c>
      <c r="O191" s="6">
        <f t="shared" si="86"/>
        <v>27.875242166674667</v>
      </c>
    </row>
    <row r="192" spans="1:15" x14ac:dyDescent="0.25">
      <c r="A192" s="1">
        <v>1997</v>
      </c>
      <c r="B192" s="1">
        <f t="shared" si="85"/>
        <v>25.613887749623803</v>
      </c>
      <c r="C192" s="1">
        <f t="shared" si="85"/>
        <v>21.382044821702202</v>
      </c>
      <c r="D192" s="1">
        <f t="shared" si="85"/>
        <v>29.259767772515993</v>
      </c>
      <c r="E192" s="1">
        <f t="shared" si="85"/>
        <v>29.055279557927093</v>
      </c>
      <c r="F192" s="1">
        <f t="shared" si="85"/>
        <v>29.634342145013715</v>
      </c>
      <c r="G192" s="1">
        <f t="shared" si="85"/>
        <v>28.206328761646095</v>
      </c>
      <c r="H192" s="1">
        <f t="shared" si="85"/>
        <v>27.124007680056128</v>
      </c>
      <c r="I192" s="1">
        <f t="shared" si="85"/>
        <v>26.956812073350733</v>
      </c>
      <c r="J192" s="1">
        <f t="shared" si="85"/>
        <v>28.603244382098122</v>
      </c>
      <c r="K192" s="1">
        <f t="shared" si="85"/>
        <v>29.502425456495985</v>
      </c>
      <c r="L192" s="1">
        <f t="shared" si="85"/>
        <v>29.593402034042263</v>
      </c>
      <c r="M192" s="1">
        <f t="shared" si="85"/>
        <v>25.212877690765826</v>
      </c>
      <c r="N192" s="1">
        <f t="shared" si="85"/>
        <v>27.620997325833059</v>
      </c>
      <c r="O192" s="6">
        <f t="shared" si="86"/>
        <v>27.512035010436495</v>
      </c>
    </row>
    <row r="193" spans="1:15" x14ac:dyDescent="0.25">
      <c r="A193" s="1">
        <v>1998</v>
      </c>
      <c r="B193" s="1">
        <f t="shared" si="85"/>
        <v>24.814563058561081</v>
      </c>
      <c r="C193" s="1">
        <f t="shared" si="85"/>
        <v>29.013291640109674</v>
      </c>
      <c r="D193" s="1">
        <f t="shared" si="85"/>
        <v>27.74656502663769</v>
      </c>
      <c r="E193" s="1">
        <f t="shared" si="85"/>
        <v>32.43433619518359</v>
      </c>
      <c r="F193" s="1">
        <f t="shared" si="85"/>
        <v>31.415160493501759</v>
      </c>
      <c r="G193" s="1">
        <f t="shared" si="85"/>
        <v>29.5901900743014</v>
      </c>
      <c r="H193" s="1">
        <f t="shared" si="85"/>
        <v>28.022387417031968</v>
      </c>
      <c r="I193" s="1">
        <f t="shared" si="85"/>
        <v>27.737249990798595</v>
      </c>
      <c r="J193" s="1">
        <f t="shared" si="85"/>
        <v>28.290042304542617</v>
      </c>
      <c r="K193" s="1">
        <f t="shared" si="85"/>
        <v>28.769434637115396</v>
      </c>
      <c r="L193" s="1">
        <f t="shared" si="85"/>
        <v>29.38367813872074</v>
      </c>
      <c r="M193" s="1">
        <f t="shared" si="85"/>
        <v>25.995616333191396</v>
      </c>
      <c r="N193" s="1">
        <f t="shared" si="85"/>
        <v>28.706990857681941</v>
      </c>
      <c r="O193" s="6">
        <f t="shared" si="86"/>
        <v>28.601042942474663</v>
      </c>
    </row>
    <row r="194" spans="1:15" x14ac:dyDescent="0.25">
      <c r="A194" s="1">
        <v>1999</v>
      </c>
      <c r="B194" s="1">
        <f t="shared" si="85"/>
        <v>26.752442053496388</v>
      </c>
      <c r="C194" s="1">
        <f t="shared" si="85"/>
        <v>29.560770444476326</v>
      </c>
      <c r="D194" s="1">
        <f t="shared" si="85"/>
        <v>30.417694878733446</v>
      </c>
      <c r="E194" s="1">
        <f t="shared" si="85"/>
        <v>29.948628561065835</v>
      </c>
      <c r="F194" s="1">
        <f t="shared" si="85"/>
        <v>29.705320807119282</v>
      </c>
      <c r="G194" s="1">
        <f t="shared" si="85"/>
        <v>29.032605594405339</v>
      </c>
      <c r="H194" s="1">
        <f t="shared" si="85"/>
        <v>27.521327656374055</v>
      </c>
      <c r="I194" s="1">
        <f t="shared" si="85"/>
        <v>27.521327656374055</v>
      </c>
      <c r="J194" s="1">
        <f t="shared" si="85"/>
        <v>27.821524044320423</v>
      </c>
      <c r="K194" s="1">
        <f t="shared" si="85"/>
        <v>28.005600621966227</v>
      </c>
      <c r="L194" s="1">
        <f t="shared" si="85"/>
        <v>28.701053850339175</v>
      </c>
      <c r="M194" s="1">
        <f t="shared" si="85"/>
        <v>26.673049368346298</v>
      </c>
      <c r="N194" s="1">
        <f t="shared" si="85"/>
        <v>28.465590884800068</v>
      </c>
      <c r="O194" s="6">
        <f t="shared" si="86"/>
        <v>28.471778794751405</v>
      </c>
    </row>
    <row r="195" spans="1:15" x14ac:dyDescent="0.25">
      <c r="A195" s="1">
        <v>2000</v>
      </c>
      <c r="B195" s="1">
        <f t="shared" si="85"/>
        <v>27.756824610863905</v>
      </c>
      <c r="C195" s="1">
        <f t="shared" ref="C195:N210" si="87">(C109*C152)/100</f>
        <v>25.895787505031279</v>
      </c>
      <c r="D195" s="1">
        <f t="shared" si="87"/>
        <v>29.478874289111456</v>
      </c>
      <c r="E195" s="1">
        <f t="shared" si="87"/>
        <v>29.775577995873604</v>
      </c>
      <c r="F195" s="1">
        <f t="shared" si="87"/>
        <v>30.103164832570798</v>
      </c>
      <c r="G195" s="1">
        <f t="shared" si="87"/>
        <v>28.543919845309155</v>
      </c>
      <c r="H195" s="1">
        <f t="shared" si="87"/>
        <v>27.340093089862741</v>
      </c>
      <c r="I195" s="1">
        <f t="shared" si="87"/>
        <v>26.977143684654845</v>
      </c>
      <c r="J195" s="1">
        <f t="shared" si="87"/>
        <v>27.643878949988711</v>
      </c>
      <c r="K195" s="1">
        <f t="shared" si="87"/>
        <v>28.281104814949089</v>
      </c>
      <c r="L195" s="1">
        <f t="shared" si="87"/>
        <v>28.980640250683479</v>
      </c>
      <c r="M195" s="1">
        <f t="shared" si="87"/>
        <v>25.262132269511582</v>
      </c>
      <c r="N195" s="1">
        <f t="shared" si="87"/>
        <v>28.05549781774349</v>
      </c>
      <c r="O195" s="6">
        <f t="shared" si="86"/>
        <v>28.003261844867549</v>
      </c>
    </row>
    <row r="196" spans="1:15" x14ac:dyDescent="0.25">
      <c r="A196" s="1">
        <v>2001</v>
      </c>
      <c r="B196" s="1">
        <f t="shared" si="85"/>
        <v>22.711128928385037</v>
      </c>
      <c r="C196" s="1">
        <f t="shared" si="87"/>
        <v>24.586781466762339</v>
      </c>
      <c r="D196" s="1">
        <f t="shared" si="87"/>
        <v>29.732811415999617</v>
      </c>
      <c r="E196" s="1">
        <f t="shared" si="87"/>
        <v>30.413540709036553</v>
      </c>
      <c r="F196" s="1">
        <f t="shared" si="87"/>
        <v>30.326548029136919</v>
      </c>
      <c r="G196" s="1">
        <f t="shared" si="87"/>
        <v>28.30910895341697</v>
      </c>
      <c r="H196" s="1">
        <f t="shared" si="87"/>
        <v>26.884478661247609</v>
      </c>
      <c r="I196" s="1">
        <f t="shared" si="87"/>
        <v>26.815188767790783</v>
      </c>
      <c r="J196" s="1">
        <f t="shared" si="87"/>
        <v>27.436405256637958</v>
      </c>
      <c r="K196" s="1">
        <f t="shared" si="87"/>
        <v>28.972364646139667</v>
      </c>
      <c r="L196" s="1">
        <f t="shared" si="87"/>
        <v>29.193227403268729</v>
      </c>
      <c r="M196" s="1">
        <f t="shared" si="87"/>
        <v>27.334103258920614</v>
      </c>
      <c r="N196" s="1">
        <f t="shared" si="87"/>
        <v>27.70611201342227</v>
      </c>
      <c r="O196" s="6">
        <f t="shared" si="86"/>
        <v>27.72630729139523</v>
      </c>
    </row>
    <row r="197" spans="1:15" x14ac:dyDescent="0.25">
      <c r="A197" s="1">
        <v>2002</v>
      </c>
      <c r="B197" s="1">
        <f t="shared" si="85"/>
        <v>22.740986452152889</v>
      </c>
      <c r="C197" s="1">
        <f t="shared" si="87"/>
        <v>26.467443944735727</v>
      </c>
      <c r="D197" s="1">
        <f t="shared" si="87"/>
        <v>30.621102700815626</v>
      </c>
      <c r="E197" s="1">
        <f t="shared" si="87"/>
        <v>30.721853434009439</v>
      </c>
      <c r="F197" s="1">
        <f t="shared" si="87"/>
        <v>30.775462609929786</v>
      </c>
      <c r="G197" s="1">
        <f t="shared" si="87"/>
        <v>28.999482773232941</v>
      </c>
      <c r="H197" s="1">
        <f t="shared" si="87"/>
        <v>28.330522059576452</v>
      </c>
      <c r="I197" s="1">
        <f t="shared" si="87"/>
        <v>27.604120246176223</v>
      </c>
      <c r="J197" s="1">
        <f t="shared" si="87"/>
        <v>28.45601290141467</v>
      </c>
      <c r="K197" s="1">
        <f t="shared" si="87"/>
        <v>28.509807770896845</v>
      </c>
      <c r="L197" s="1">
        <f t="shared" si="87"/>
        <v>28.314088546377675</v>
      </c>
      <c r="M197" s="1">
        <f t="shared" si="87"/>
        <v>25.433219660814398</v>
      </c>
      <c r="N197" s="1">
        <f t="shared" si="87"/>
        <v>28.101172776150079</v>
      </c>
      <c r="O197" s="6">
        <f t="shared" si="86"/>
        <v>28.081175258344388</v>
      </c>
    </row>
    <row r="198" spans="1:15" x14ac:dyDescent="0.25">
      <c r="A198" s="1">
        <v>2003</v>
      </c>
      <c r="B198" s="1">
        <f t="shared" si="85"/>
        <v>25.990236003875157</v>
      </c>
      <c r="C198" s="1">
        <f t="shared" si="87"/>
        <v>29.652896736119498</v>
      </c>
      <c r="D198" s="1">
        <f t="shared" si="87"/>
        <v>30.089429541939495</v>
      </c>
      <c r="E198" s="1">
        <f t="shared" si="87"/>
        <v>30.367760643863861</v>
      </c>
      <c r="F198" s="1">
        <f t="shared" si="87"/>
        <v>30.579047569664745</v>
      </c>
      <c r="G198" s="1">
        <f t="shared" si="87"/>
        <v>28.699743422501687</v>
      </c>
      <c r="H198" s="1">
        <f t="shared" si="87"/>
        <v>27.861970444095181</v>
      </c>
      <c r="I198" s="1">
        <f t="shared" si="87"/>
        <v>28.019832718755751</v>
      </c>
      <c r="J198" s="1">
        <f t="shared" si="87"/>
        <v>28.393924316636756</v>
      </c>
      <c r="K198" s="1">
        <f t="shared" si="87"/>
        <v>29.620976552179783</v>
      </c>
      <c r="L198" s="1">
        <f t="shared" si="87"/>
        <v>29.420175743375509</v>
      </c>
      <c r="M198" s="1">
        <f t="shared" si="87"/>
        <v>25.512855656718706</v>
      </c>
      <c r="N198" s="1">
        <f t="shared" si="87"/>
        <v>28.664981961872101</v>
      </c>
      <c r="O198" s="6">
        <f t="shared" si="86"/>
        <v>28.684070779143848</v>
      </c>
    </row>
    <row r="199" spans="1:15" x14ac:dyDescent="0.25">
      <c r="A199" s="1">
        <v>2004</v>
      </c>
      <c r="B199" s="1">
        <f t="shared" si="85"/>
        <v>26.676949555718828</v>
      </c>
      <c r="C199" s="1">
        <f t="shared" si="87"/>
        <v>28.297752347070219</v>
      </c>
      <c r="D199" s="1">
        <f t="shared" si="87"/>
        <v>30.061848239224155</v>
      </c>
      <c r="E199" s="1">
        <f t="shared" si="87"/>
        <v>30.800523301416789</v>
      </c>
      <c r="F199" s="1">
        <f t="shared" si="87"/>
        <v>30.169589113667204</v>
      </c>
      <c r="G199" s="1">
        <f t="shared" si="87"/>
        <v>28.837175519744029</v>
      </c>
      <c r="H199" s="1">
        <f t="shared" si="87"/>
        <v>27.977544680563252</v>
      </c>
      <c r="I199" s="1">
        <f t="shared" si="87"/>
        <v>27.803590268526417</v>
      </c>
      <c r="J199" s="1">
        <f t="shared" si="87"/>
        <v>28.558477236644123</v>
      </c>
      <c r="K199" s="1">
        <f t="shared" si="87"/>
        <v>29.236271173833078</v>
      </c>
      <c r="L199" s="1">
        <f t="shared" si="87"/>
        <v>28.815722254129035</v>
      </c>
      <c r="M199" s="1">
        <f t="shared" si="87"/>
        <v>27.774109916992597</v>
      </c>
      <c r="N199" s="1">
        <f t="shared" si="87"/>
        <v>28.77213776969672</v>
      </c>
      <c r="O199" s="6">
        <f t="shared" si="86"/>
        <v>28.750796133960808</v>
      </c>
    </row>
    <row r="200" spans="1:15" x14ac:dyDescent="0.25">
      <c r="A200" s="1">
        <v>2005</v>
      </c>
      <c r="B200" s="1">
        <f t="shared" si="85"/>
        <v>24.037522755861438</v>
      </c>
      <c r="C200" s="1">
        <f t="shared" si="87"/>
        <v>30.89513712849373</v>
      </c>
      <c r="D200" s="1">
        <f t="shared" si="87"/>
        <v>30.987457008464084</v>
      </c>
      <c r="E200" s="1">
        <f t="shared" si="87"/>
        <v>31.358403978387891</v>
      </c>
      <c r="F200" s="1">
        <f t="shared" si="87"/>
        <v>30.028762764135319</v>
      </c>
      <c r="G200" s="1">
        <f t="shared" si="87"/>
        <v>29.178946503870957</v>
      </c>
      <c r="H200" s="1">
        <f t="shared" si="87"/>
        <v>28.358517232841617</v>
      </c>
      <c r="I200" s="1">
        <f t="shared" si="87"/>
        <v>27.554853786647996</v>
      </c>
      <c r="J200" s="1">
        <f t="shared" si="87"/>
        <v>28.705518968205595</v>
      </c>
      <c r="K200" s="1">
        <f t="shared" si="87"/>
        <v>28.851608409271325</v>
      </c>
      <c r="L200" s="1">
        <f t="shared" si="87"/>
        <v>29.717351739254333</v>
      </c>
      <c r="M200" s="1">
        <f t="shared" si="87"/>
        <v>28.455944235676924</v>
      </c>
      <c r="N200" s="1">
        <f t="shared" si="87"/>
        <v>28.960636357785805</v>
      </c>
      <c r="O200" s="6">
        <f t="shared" si="86"/>
        <v>29.010835375925932</v>
      </c>
    </row>
    <row r="201" spans="1:15" x14ac:dyDescent="0.25">
      <c r="A201" s="1">
        <v>2006</v>
      </c>
      <c r="B201" s="1">
        <f t="shared" si="85"/>
        <v>29.888101600684653</v>
      </c>
      <c r="C201" s="1">
        <f t="shared" si="87"/>
        <v>30.59489104823362</v>
      </c>
      <c r="D201" s="1">
        <f t="shared" si="87"/>
        <v>30.017940311734648</v>
      </c>
      <c r="E201" s="1">
        <f t="shared" si="87"/>
        <v>30.643130351498684</v>
      </c>
      <c r="F201" s="1">
        <f t="shared" si="87"/>
        <v>29.910752594224569</v>
      </c>
      <c r="G201" s="1">
        <f t="shared" si="87"/>
        <v>29.266161919177581</v>
      </c>
      <c r="H201" s="1">
        <f t="shared" si="87"/>
        <v>28.245799111648942</v>
      </c>
      <c r="I201" s="1">
        <f t="shared" si="87"/>
        <v>27.572211990036241</v>
      </c>
      <c r="J201" s="1">
        <f t="shared" si="87"/>
        <v>28.35787791682365</v>
      </c>
      <c r="K201" s="1">
        <f t="shared" si="87"/>
        <v>29.547600039858708</v>
      </c>
      <c r="L201" s="1">
        <f t="shared" si="87"/>
        <v>27.277971571407367</v>
      </c>
      <c r="M201" s="1">
        <f t="shared" si="87"/>
        <v>22.902108330431755</v>
      </c>
      <c r="N201" s="1">
        <f t="shared" si="87"/>
        <v>28.625807645113902</v>
      </c>
      <c r="O201" s="6">
        <f t="shared" si="86"/>
        <v>28.685378898813369</v>
      </c>
    </row>
    <row r="202" spans="1:15" x14ac:dyDescent="0.25">
      <c r="A202" s="1">
        <v>2007</v>
      </c>
      <c r="B202" s="1">
        <f t="shared" si="85"/>
        <v>22.639456997539096</v>
      </c>
      <c r="C202" s="1">
        <f t="shared" si="87"/>
        <v>28.634061920028383</v>
      </c>
      <c r="D202" s="1">
        <f t="shared" si="87"/>
        <v>30.2880308033007</v>
      </c>
      <c r="E202" s="1">
        <f t="shared" si="87"/>
        <v>30.435632552428459</v>
      </c>
      <c r="F202" s="1">
        <f t="shared" si="87"/>
        <v>30.525096043703801</v>
      </c>
      <c r="G202" s="1">
        <f t="shared" si="87"/>
        <v>28.816935583479015</v>
      </c>
      <c r="H202" s="1">
        <f t="shared" si="87"/>
        <v>27.962587899222807</v>
      </c>
      <c r="I202" s="1">
        <f t="shared" si="87"/>
        <v>27.909302656012674</v>
      </c>
      <c r="J202" s="1">
        <f t="shared" si="87"/>
        <v>28.392442244406052</v>
      </c>
      <c r="K202" s="1">
        <f t="shared" si="87"/>
        <v>28.64699285377316</v>
      </c>
      <c r="L202" s="1">
        <f t="shared" si="87"/>
        <v>28.7725603249676</v>
      </c>
      <c r="M202" s="1">
        <f t="shared" si="87"/>
        <v>25.945988898723723</v>
      </c>
      <c r="N202" s="1">
        <f t="shared" si="87"/>
        <v>28.262931071626824</v>
      </c>
      <c r="O202" s="6">
        <f t="shared" si="86"/>
        <v>28.247424064798793</v>
      </c>
    </row>
    <row r="203" spans="1:15" x14ac:dyDescent="0.25">
      <c r="A203" s="1">
        <v>2008</v>
      </c>
      <c r="B203" s="1">
        <f t="shared" si="85"/>
        <v>24.224575162511201</v>
      </c>
      <c r="C203" s="1">
        <f t="shared" si="87"/>
        <v>23.847099234787247</v>
      </c>
      <c r="D203" s="1">
        <f t="shared" si="87"/>
        <v>29.810278539855247</v>
      </c>
      <c r="E203" s="1">
        <f t="shared" si="87"/>
        <v>29.625599832341717</v>
      </c>
      <c r="F203" s="1">
        <f t="shared" si="87"/>
        <v>29.665653447853305</v>
      </c>
      <c r="G203" s="1">
        <f t="shared" si="87"/>
        <v>28.844342689627883</v>
      </c>
      <c r="H203" s="1">
        <f t="shared" si="87"/>
        <v>27.703404055111285</v>
      </c>
      <c r="I203" s="1">
        <f t="shared" si="87"/>
        <v>27.962587899222807</v>
      </c>
      <c r="J203" s="1">
        <f t="shared" si="87"/>
        <v>28.577919811413381</v>
      </c>
      <c r="K203" s="1">
        <f t="shared" si="87"/>
        <v>29.337560385725986</v>
      </c>
      <c r="L203" s="1">
        <f t="shared" si="87"/>
        <v>29.327794712848789</v>
      </c>
      <c r="M203" s="1">
        <f t="shared" si="87"/>
        <v>28.012428803631099</v>
      </c>
      <c r="N203" s="1">
        <f t="shared" si="87"/>
        <v>28.093807555318925</v>
      </c>
      <c r="O203" s="6">
        <f t="shared" si="86"/>
        <v>28.078270381244167</v>
      </c>
    </row>
    <row r="204" spans="1:15" x14ac:dyDescent="0.25">
      <c r="A204" s="1">
        <v>2009</v>
      </c>
      <c r="B204" s="1">
        <f t="shared" si="85"/>
        <v>28.577354138243322</v>
      </c>
      <c r="C204" s="1">
        <f t="shared" si="87"/>
        <v>29.892103086198894</v>
      </c>
      <c r="D204" s="1">
        <f t="shared" si="87"/>
        <v>30.529475304423592</v>
      </c>
      <c r="E204" s="1">
        <f t="shared" si="87"/>
        <v>30.225114918840809</v>
      </c>
      <c r="F204" s="1">
        <f t="shared" si="87"/>
        <v>29.778391736117925</v>
      </c>
      <c r="G204" s="1">
        <f t="shared" si="87"/>
        <v>29.25368752211164</v>
      </c>
      <c r="H204" s="1">
        <f t="shared" si="87"/>
        <v>28.30818470020607</v>
      </c>
      <c r="I204" s="1">
        <f t="shared" si="87"/>
        <v>28.286091602050195</v>
      </c>
      <c r="J204" s="1">
        <f t="shared" si="87"/>
        <v>29.016779169697312</v>
      </c>
      <c r="K204" s="1">
        <f t="shared" si="87"/>
        <v>28.81497743045588</v>
      </c>
      <c r="L204" s="1">
        <f t="shared" si="87"/>
        <v>28.67915484736006</v>
      </c>
      <c r="M204" s="1">
        <f t="shared" si="87"/>
        <v>26.293359325328861</v>
      </c>
      <c r="N204" s="1">
        <f t="shared" si="87"/>
        <v>28.981851126471767</v>
      </c>
      <c r="O204" s="6">
        <f t="shared" si="86"/>
        <v>28.971222815086218</v>
      </c>
    </row>
    <row r="205" spans="1:15" x14ac:dyDescent="0.25">
      <c r="A205" s="1">
        <v>2010</v>
      </c>
      <c r="B205" s="1">
        <f t="shared" si="85"/>
        <v>27.83020275779479</v>
      </c>
      <c r="C205" s="1">
        <f t="shared" si="87"/>
        <v>30.348998611166103</v>
      </c>
      <c r="D205" s="1">
        <f t="shared" si="87"/>
        <v>30.887079915145513</v>
      </c>
      <c r="E205" s="1">
        <f t="shared" si="87"/>
        <v>31.636493025090822</v>
      </c>
      <c r="F205" s="1">
        <f t="shared" si="87"/>
        <v>31.21309414358171</v>
      </c>
      <c r="G205" s="1">
        <f t="shared" si="87"/>
        <v>29.592630214864087</v>
      </c>
      <c r="H205" s="1">
        <f t="shared" si="87"/>
        <v>28.101839799361301</v>
      </c>
      <c r="I205" s="1">
        <f t="shared" si="87"/>
        <v>28.17257459798585</v>
      </c>
      <c r="J205" s="1">
        <f t="shared" si="87"/>
        <v>28.252646467350438</v>
      </c>
      <c r="K205" s="1">
        <f t="shared" si="87"/>
        <v>28.738565706128856</v>
      </c>
      <c r="L205" s="1">
        <f t="shared" si="87"/>
        <v>29.107907447342747</v>
      </c>
      <c r="M205" s="1">
        <f t="shared" si="87"/>
        <v>26.190498290504593</v>
      </c>
      <c r="N205" s="1">
        <f t="shared" si="87"/>
        <v>29.1579626741452</v>
      </c>
      <c r="O205" s="6">
        <f t="shared" si="86"/>
        <v>29.17271091469307</v>
      </c>
    </row>
    <row r="206" spans="1:15" x14ac:dyDescent="0.25">
      <c r="A206" s="1">
        <v>2011</v>
      </c>
      <c r="B206" s="1">
        <f t="shared" si="85"/>
        <v>25.093757646105502</v>
      </c>
      <c r="C206" s="1">
        <f t="shared" si="87"/>
        <v>29.138011785148425</v>
      </c>
      <c r="D206" s="1">
        <f t="shared" si="87"/>
        <v>30.204758201860646</v>
      </c>
      <c r="E206" s="1">
        <f t="shared" si="87"/>
        <v>29.89384916666403</v>
      </c>
      <c r="F206" s="1">
        <f t="shared" si="87"/>
        <v>30.4723483814772</v>
      </c>
      <c r="G206" s="1">
        <f t="shared" si="87"/>
        <v>29.382586060579385</v>
      </c>
      <c r="H206" s="1">
        <f t="shared" si="87"/>
        <v>28.095154849720146</v>
      </c>
      <c r="I206" s="1">
        <f t="shared" si="87"/>
        <v>27.847354488620496</v>
      </c>
      <c r="J206" s="1">
        <f t="shared" si="87"/>
        <v>28.130554184057317</v>
      </c>
      <c r="K206" s="1">
        <f t="shared" si="87"/>
        <v>28.665474784646563</v>
      </c>
      <c r="L206" s="1">
        <f t="shared" si="87"/>
        <v>28.388127638109207</v>
      </c>
      <c r="M206" s="1">
        <f t="shared" si="87"/>
        <v>24.605175556259582</v>
      </c>
      <c r="N206" s="1">
        <f t="shared" si="87"/>
        <v>28.343282866679004</v>
      </c>
      <c r="O206" s="6">
        <f t="shared" si="86"/>
        <v>28.326429395270708</v>
      </c>
    </row>
    <row r="207" spans="1:15" x14ac:dyDescent="0.25">
      <c r="A207" s="1">
        <v>2012</v>
      </c>
      <c r="B207" s="1">
        <f t="shared" si="85"/>
        <v>26.013081009762018</v>
      </c>
      <c r="C207" s="1">
        <f t="shared" si="87"/>
        <v>29.590191417137088</v>
      </c>
      <c r="D207" s="1">
        <f t="shared" si="87"/>
        <v>30.25098351511107</v>
      </c>
      <c r="E207" s="1">
        <f t="shared" si="87"/>
        <v>30.241636284535616</v>
      </c>
      <c r="F207" s="1">
        <f t="shared" si="87"/>
        <v>29.228544524118771</v>
      </c>
      <c r="G207" s="1">
        <f t="shared" si="87"/>
        <v>28.800819480674644</v>
      </c>
      <c r="H207" s="1">
        <f t="shared" si="87"/>
        <v>27.716838553650394</v>
      </c>
      <c r="I207" s="1">
        <f t="shared" si="87"/>
        <v>27.494368209951361</v>
      </c>
      <c r="J207" s="1">
        <f t="shared" si="87"/>
        <v>28.241465530572341</v>
      </c>
      <c r="K207" s="1">
        <f t="shared" si="87"/>
        <v>28.750797560045356</v>
      </c>
      <c r="L207" s="1">
        <f t="shared" si="87"/>
        <v>29.163631698084636</v>
      </c>
      <c r="M207" s="1">
        <f t="shared" si="87"/>
        <v>26.52734826044556</v>
      </c>
      <c r="N207" s="1">
        <f t="shared" si="87"/>
        <v>28.507596286426942</v>
      </c>
      <c r="O207" s="6">
        <f t="shared" si="86"/>
        <v>28.501642170340734</v>
      </c>
    </row>
    <row r="208" spans="1:15" x14ac:dyDescent="0.25">
      <c r="A208" s="1">
        <v>2013</v>
      </c>
      <c r="B208" s="1">
        <f t="shared" si="85"/>
        <v>27.798318760863754</v>
      </c>
      <c r="C208" s="1">
        <f t="shared" si="87"/>
        <v>29.09036294454587</v>
      </c>
      <c r="D208" s="1">
        <f t="shared" si="87"/>
        <v>29.935544725257781</v>
      </c>
      <c r="E208" s="1">
        <f t="shared" si="87"/>
        <v>30.092340653985595</v>
      </c>
      <c r="F208" s="1">
        <f t="shared" si="87"/>
        <v>30.089019114674763</v>
      </c>
      <c r="G208" s="1">
        <f t="shared" si="87"/>
        <v>29.033652866214116</v>
      </c>
      <c r="H208" s="1">
        <f t="shared" si="87"/>
        <v>27.318893825579877</v>
      </c>
      <c r="I208" s="1">
        <f t="shared" si="87"/>
        <v>27.093399970676856</v>
      </c>
      <c r="J208" s="1">
        <f t="shared" si="87"/>
        <v>28.252528135025386</v>
      </c>
      <c r="K208" s="1">
        <f t="shared" si="87"/>
        <v>28.682502600645929</v>
      </c>
      <c r="L208" s="1">
        <f t="shared" si="87"/>
        <v>29.190218578197417</v>
      </c>
      <c r="M208" s="1">
        <f t="shared" si="87"/>
        <v>27.668286100031551</v>
      </c>
      <c r="N208" s="1">
        <f t="shared" si="87"/>
        <v>28.684434981853123</v>
      </c>
      <c r="O208" s="6">
        <f t="shared" si="86"/>
        <v>28.687089022974902</v>
      </c>
    </row>
    <row r="209" spans="1:15" x14ac:dyDescent="0.25">
      <c r="A209" s="1">
        <v>2014</v>
      </c>
      <c r="B209" s="1">
        <f t="shared" si="85"/>
        <v>27.51026362948377</v>
      </c>
      <c r="C209" s="1">
        <f t="shared" si="87"/>
        <v>29.335828500599355</v>
      </c>
      <c r="D209" s="1">
        <f t="shared" si="87"/>
        <v>30.091897210660076</v>
      </c>
      <c r="E209" s="1">
        <f t="shared" si="87"/>
        <v>29.985766594379442</v>
      </c>
      <c r="F209" s="1">
        <f t="shared" si="87"/>
        <v>29.842085975220968</v>
      </c>
      <c r="G209" s="1">
        <f t="shared" si="87"/>
        <v>29.736097723974208</v>
      </c>
      <c r="H209" s="1">
        <f t="shared" si="87"/>
        <v>27.994775849743561</v>
      </c>
      <c r="I209" s="1">
        <f t="shared" si="87"/>
        <v>27.579581775577964</v>
      </c>
      <c r="J209" s="1">
        <f t="shared" si="87"/>
        <v>27.933421238919919</v>
      </c>
      <c r="K209" s="1">
        <f t="shared" si="87"/>
        <v>28.749839615554965</v>
      </c>
      <c r="L209" s="1">
        <f t="shared" si="87"/>
        <v>29.483335999095647</v>
      </c>
      <c r="M209" s="1">
        <f t="shared" si="87"/>
        <v>27.402487985615544</v>
      </c>
      <c r="N209" s="1">
        <f t="shared" si="87"/>
        <v>28.81362445487007</v>
      </c>
      <c r="O209" s="6">
        <f t="shared" si="86"/>
        <v>28.803781841568782</v>
      </c>
    </row>
    <row r="210" spans="1:15" x14ac:dyDescent="0.25">
      <c r="A210" s="1">
        <v>2015</v>
      </c>
      <c r="B210" s="1">
        <f t="shared" si="85"/>
        <v>25.017616928580342</v>
      </c>
      <c r="C210" s="1">
        <f t="shared" si="87"/>
        <v>30.224495194602742</v>
      </c>
      <c r="D210" s="1">
        <f t="shared" si="87"/>
        <v>30.150194562764259</v>
      </c>
      <c r="E210" s="1">
        <f t="shared" si="87"/>
        <v>30.114160593948508</v>
      </c>
      <c r="F210" s="1">
        <f t="shared" si="87"/>
        <v>30.207401345703076</v>
      </c>
      <c r="G210" s="1">
        <f t="shared" si="87"/>
        <v>28.955025034996524</v>
      </c>
      <c r="H210" s="1">
        <f t="shared" si="87"/>
        <v>28.466302414955354</v>
      </c>
      <c r="I210" s="1">
        <f t="shared" si="87"/>
        <v>28.329350828480091</v>
      </c>
      <c r="J210" s="1">
        <f t="shared" si="87"/>
        <v>28.809914536430618</v>
      </c>
      <c r="K210" s="1">
        <f t="shared" si="87"/>
        <v>29.286315924877542</v>
      </c>
      <c r="L210" s="1">
        <f t="shared" si="87"/>
        <v>29.584278633137473</v>
      </c>
      <c r="M210" s="1">
        <f t="shared" si="87"/>
        <v>25.662084181753702</v>
      </c>
      <c r="N210" s="1">
        <f t="shared" si="87"/>
        <v>28.756536106333215</v>
      </c>
      <c r="O210" s="6">
        <f t="shared" si="86"/>
        <v>28.733928348352521</v>
      </c>
    </row>
    <row r="211" spans="1:15" x14ac:dyDescent="0.25">
      <c r="A211" s="1">
        <v>2016</v>
      </c>
      <c r="B211" s="1">
        <f t="shared" si="85"/>
        <v>24.574024979037684</v>
      </c>
      <c r="C211" s="1">
        <f t="shared" ref="C211:N215" si="88">(C125*C168)/100</f>
        <v>29.480025453908915</v>
      </c>
      <c r="D211" s="1">
        <f t="shared" si="88"/>
        <v>31.678214293506745</v>
      </c>
      <c r="E211" s="1">
        <f t="shared" si="88"/>
        <v>31.421671339182545</v>
      </c>
      <c r="F211" s="1">
        <f t="shared" si="88"/>
        <v>30.606909905368038</v>
      </c>
      <c r="G211" s="1">
        <f t="shared" si="88"/>
        <v>29.046292184018331</v>
      </c>
      <c r="H211" s="1">
        <f t="shared" si="88"/>
        <v>28.431298880143608</v>
      </c>
      <c r="I211" s="1">
        <f t="shared" si="88"/>
        <v>28.187358728253606</v>
      </c>
      <c r="J211" s="1">
        <f t="shared" si="88"/>
        <v>28.661345891691738</v>
      </c>
      <c r="K211" s="1">
        <f t="shared" si="88"/>
        <v>29.23135525795302</v>
      </c>
      <c r="L211" s="1">
        <f t="shared" si="88"/>
        <v>30.194639525196802</v>
      </c>
      <c r="M211" s="1">
        <f t="shared" si="88"/>
        <v>28.189431686079192</v>
      </c>
      <c r="N211" s="1">
        <f t="shared" si="88"/>
        <v>29.259194796697706</v>
      </c>
      <c r="O211" s="6">
        <f t="shared" si="86"/>
        <v>29.141880677028354</v>
      </c>
    </row>
    <row r="212" spans="1:15" x14ac:dyDescent="0.25">
      <c r="A212" s="1">
        <v>2017</v>
      </c>
      <c r="B212" s="1">
        <f t="shared" si="85"/>
        <v>28.673056367914388</v>
      </c>
      <c r="C212" s="1">
        <f t="shared" si="88"/>
        <v>29.183204801711916</v>
      </c>
      <c r="D212" s="1">
        <f t="shared" si="88"/>
        <v>30.874479166124829</v>
      </c>
      <c r="E212" s="1">
        <f t="shared" si="88"/>
        <v>30.557985316797044</v>
      </c>
      <c r="F212" s="1">
        <f t="shared" si="88"/>
        <v>30.474848796331997</v>
      </c>
      <c r="G212" s="1">
        <f t="shared" si="88"/>
        <v>29.884640871631685</v>
      </c>
      <c r="H212" s="1">
        <f t="shared" si="88"/>
        <v>28.427833805142381</v>
      </c>
      <c r="I212" s="1">
        <f t="shared" si="88"/>
        <v>28.137929490884453</v>
      </c>
      <c r="J212" s="1">
        <f t="shared" si="88"/>
        <v>28.615482363943155</v>
      </c>
      <c r="K212" s="1">
        <f t="shared" si="88"/>
        <v>29.372480189545964</v>
      </c>
      <c r="L212" s="1">
        <f t="shared" si="88"/>
        <v>28.732410285594437</v>
      </c>
      <c r="M212" s="1">
        <f t="shared" si="88"/>
        <v>27.411417627548527</v>
      </c>
      <c r="N212" s="1">
        <f t="shared" si="88"/>
        <v>29.220217534922782</v>
      </c>
      <c r="O212" s="6">
        <f t="shared" si="86"/>
        <v>29.195480756930895</v>
      </c>
    </row>
    <row r="213" spans="1:15" x14ac:dyDescent="0.25">
      <c r="A213" s="1">
        <v>2018</v>
      </c>
      <c r="B213" s="1">
        <f t="shared" si="85"/>
        <v>25.625571976125006</v>
      </c>
      <c r="C213" s="1">
        <f t="shared" si="88"/>
        <v>30.617911083160799</v>
      </c>
      <c r="D213" s="1">
        <f t="shared" si="88"/>
        <v>29.980254095558536</v>
      </c>
      <c r="E213" s="1">
        <f t="shared" si="88"/>
        <v>29.975850157807667</v>
      </c>
      <c r="F213" s="1">
        <f t="shared" si="88"/>
        <v>29.977881456204418</v>
      </c>
      <c r="G213" s="1">
        <f t="shared" si="88"/>
        <v>29.286904623109361</v>
      </c>
      <c r="H213" s="1">
        <f t="shared" si="88"/>
        <v>28.51646061723104</v>
      </c>
      <c r="I213" s="1">
        <f t="shared" si="88"/>
        <v>28.160837210373799</v>
      </c>
      <c r="J213" s="1">
        <f t="shared" si="88"/>
        <v>28.921337372376833</v>
      </c>
      <c r="K213" s="1">
        <f t="shared" si="88"/>
        <v>29.179212940407869</v>
      </c>
      <c r="L213" s="1">
        <f t="shared" si="88"/>
        <v>30.25734015670572</v>
      </c>
      <c r="M213" s="1">
        <f t="shared" si="88"/>
        <v>27.716843588738062</v>
      </c>
      <c r="N213" s="1">
        <f t="shared" si="88"/>
        <v>28.987968486610431</v>
      </c>
      <c r="O213" s="6">
        <f t="shared" si="86"/>
        <v>29.018033773149927</v>
      </c>
    </row>
    <row r="214" spans="1:15" x14ac:dyDescent="0.25">
      <c r="A214" s="1">
        <v>2019</v>
      </c>
      <c r="B214" s="1">
        <f t="shared" si="85"/>
        <v>28.812120833960712</v>
      </c>
      <c r="C214" s="1">
        <f t="shared" si="88"/>
        <v>28.465153133966101</v>
      </c>
      <c r="D214" s="1">
        <f t="shared" si="88"/>
        <v>30.651604611364085</v>
      </c>
      <c r="E214" s="1">
        <f t="shared" si="88"/>
        <v>31.341633305815957</v>
      </c>
      <c r="F214" s="1">
        <f t="shared" si="88"/>
        <v>30.393769908022509</v>
      </c>
      <c r="G214" s="1">
        <f t="shared" si="88"/>
        <v>29.310662524162876</v>
      </c>
      <c r="H214" s="1">
        <f t="shared" si="88"/>
        <v>28.556077038000986</v>
      </c>
      <c r="I214" s="1">
        <f t="shared" si="88"/>
        <v>28.347454005831477</v>
      </c>
      <c r="J214" s="1">
        <f t="shared" si="88"/>
        <v>28.823948554372961</v>
      </c>
      <c r="K214" s="1">
        <f t="shared" si="88"/>
        <v>28.237257499485228</v>
      </c>
      <c r="L214" s="1">
        <f t="shared" si="88"/>
        <v>30.116705719919537</v>
      </c>
      <c r="M214" s="1">
        <f t="shared" si="88"/>
        <v>27.187570791022573</v>
      </c>
      <c r="N214" s="1">
        <f t="shared" si="88"/>
        <v>29.17852065931503</v>
      </c>
      <c r="O214" s="6">
        <f t="shared" si="86"/>
        <v>29.186996493827081</v>
      </c>
    </row>
    <row r="215" spans="1:15" x14ac:dyDescent="0.25">
      <c r="A215" s="1">
        <v>2020</v>
      </c>
      <c r="B215" s="1">
        <f t="shared" si="85"/>
        <v>26.091120836358868</v>
      </c>
      <c r="C215" s="1">
        <f t="shared" si="88"/>
        <v>29.161190573718155</v>
      </c>
      <c r="D215" s="1">
        <f t="shared" si="88"/>
        <v>31.125033781512389</v>
      </c>
      <c r="E215" s="1">
        <f t="shared" si="88"/>
        <v>30.67966545642642</v>
      </c>
      <c r="F215" s="1">
        <f t="shared" si="88"/>
        <v>30.997111928105063</v>
      </c>
      <c r="G215" s="1">
        <f t="shared" si="88"/>
        <v>29.351643939045701</v>
      </c>
      <c r="H215" s="1">
        <f t="shared" si="88"/>
        <v>28.241465530572341</v>
      </c>
      <c r="I215" s="1">
        <f>(I129*I172)/100</f>
        <v>27.969988622751071</v>
      </c>
      <c r="J215" s="1">
        <f t="shared" si="88"/>
        <v>28.248124157622183</v>
      </c>
      <c r="K215" s="1">
        <f t="shared" si="88"/>
        <v>28.562659727663569</v>
      </c>
      <c r="L215" s="1">
        <f t="shared" si="88"/>
        <v>29.540198660067063</v>
      </c>
      <c r="M215" s="1">
        <f t="shared" si="88"/>
        <v>29.594543734195678</v>
      </c>
      <c r="N215" s="1">
        <f t="shared" si="88"/>
        <v>29.232283138227412</v>
      </c>
      <c r="O215" s="6">
        <f t="shared" si="86"/>
        <v>29.130228912336538</v>
      </c>
    </row>
    <row r="217" spans="1:15" x14ac:dyDescent="0.25">
      <c r="A217" s="1"/>
      <c r="B217" s="9" t="s">
        <v>42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5" x14ac:dyDescent="0.25">
      <c r="A218" s="1"/>
      <c r="B218" s="2" t="s">
        <v>35</v>
      </c>
      <c r="C218" s="2" t="s">
        <v>14</v>
      </c>
      <c r="D218" s="2" t="s">
        <v>15</v>
      </c>
      <c r="E218" s="2" t="s">
        <v>16</v>
      </c>
      <c r="F218" s="2" t="s">
        <v>17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24</v>
      </c>
      <c r="N218" s="3" t="s">
        <v>36</v>
      </c>
    </row>
    <row r="219" spans="1:15" x14ac:dyDescent="0.25">
      <c r="A219" s="1">
        <v>1981</v>
      </c>
      <c r="B219" s="1">
        <v>995.90000000000009</v>
      </c>
      <c r="C219" s="1">
        <v>994.80000000000007</v>
      </c>
      <c r="D219" s="1">
        <v>995.5</v>
      </c>
      <c r="E219" s="1">
        <v>994.9</v>
      </c>
      <c r="F219" s="1">
        <v>996</v>
      </c>
      <c r="G219" s="1">
        <v>997.69999999999993</v>
      </c>
      <c r="H219" s="1">
        <v>998.40000000000009</v>
      </c>
      <c r="I219" s="1">
        <v>998.19999999999993</v>
      </c>
      <c r="J219" s="1">
        <v>997.90000000000009</v>
      </c>
      <c r="K219" s="1">
        <v>996.3</v>
      </c>
      <c r="L219" s="1">
        <v>995.6</v>
      </c>
      <c r="M219" s="1">
        <v>995.8</v>
      </c>
      <c r="N219" s="1">
        <v>996.4</v>
      </c>
      <c r="O219" s="6">
        <f>AVERAGE(B219:M219)</f>
        <v>996.41666666666663</v>
      </c>
    </row>
    <row r="220" spans="1:15" x14ac:dyDescent="0.25">
      <c r="A220" s="1">
        <v>1982</v>
      </c>
      <c r="B220" s="1">
        <v>995.3</v>
      </c>
      <c r="C220" s="1">
        <v>994.7</v>
      </c>
      <c r="D220" s="1">
        <v>994.59999999999991</v>
      </c>
      <c r="E220" s="1">
        <v>995</v>
      </c>
      <c r="F220" s="1">
        <v>996</v>
      </c>
      <c r="G220" s="1">
        <v>998.3</v>
      </c>
      <c r="H220" s="1">
        <v>998.19999999999993</v>
      </c>
      <c r="I220" s="1">
        <v>998.8</v>
      </c>
      <c r="J220" s="1">
        <v>997.8</v>
      </c>
      <c r="K220" s="1">
        <v>996.4</v>
      </c>
      <c r="L220" s="1">
        <v>995.6</v>
      </c>
      <c r="M220" s="1">
        <v>995.5</v>
      </c>
      <c r="N220" s="1">
        <v>996.4</v>
      </c>
      <c r="O220" s="6">
        <f t="shared" ref="O220:O258" si="89">AVERAGE(B220:M220)</f>
        <v>996.35</v>
      </c>
    </row>
    <row r="221" spans="1:15" x14ac:dyDescent="0.25">
      <c r="A221" s="1">
        <v>1983</v>
      </c>
      <c r="B221" s="1">
        <v>995.69999999999993</v>
      </c>
      <c r="C221" s="1">
        <v>995.3</v>
      </c>
      <c r="D221" s="1">
        <v>994.7</v>
      </c>
      <c r="E221" s="1">
        <v>994.59999999999991</v>
      </c>
      <c r="F221" s="1">
        <v>995.3</v>
      </c>
      <c r="G221" s="1">
        <v>997.90000000000009</v>
      </c>
      <c r="H221" s="1">
        <v>998.5</v>
      </c>
      <c r="I221" s="1">
        <v>999.9</v>
      </c>
      <c r="J221" s="1">
        <v>998.19999999999993</v>
      </c>
      <c r="K221" s="1">
        <v>997.09999999999991</v>
      </c>
      <c r="L221" s="1">
        <v>997.4</v>
      </c>
      <c r="M221" s="1">
        <v>996.59999999999991</v>
      </c>
      <c r="N221" s="1">
        <v>996.80000000000007</v>
      </c>
      <c r="O221" s="6">
        <f t="shared" si="89"/>
        <v>996.76666666666677</v>
      </c>
    </row>
    <row r="222" spans="1:15" x14ac:dyDescent="0.25">
      <c r="A222" s="1">
        <v>1984</v>
      </c>
      <c r="B222" s="1">
        <v>995.6</v>
      </c>
      <c r="C222" s="1">
        <v>994.09999999999991</v>
      </c>
      <c r="D222" s="1">
        <v>993.9</v>
      </c>
      <c r="E222" s="1">
        <v>994.5</v>
      </c>
      <c r="F222" s="1">
        <v>995.1</v>
      </c>
      <c r="G222" s="1">
        <v>997.09999999999991</v>
      </c>
      <c r="H222" s="1">
        <v>997.2</v>
      </c>
      <c r="I222" s="1">
        <v>997.6</v>
      </c>
      <c r="J222" s="1">
        <v>996.80000000000007</v>
      </c>
      <c r="K222" s="1">
        <v>996</v>
      </c>
      <c r="L222" s="1">
        <v>995.90000000000009</v>
      </c>
      <c r="M222" s="1">
        <v>994.7</v>
      </c>
      <c r="N222" s="1">
        <v>995.69999999999993</v>
      </c>
      <c r="O222" s="6">
        <f t="shared" si="89"/>
        <v>995.70833333333337</v>
      </c>
    </row>
    <row r="223" spans="1:15" x14ac:dyDescent="0.25">
      <c r="A223" s="1">
        <v>1985</v>
      </c>
      <c r="B223" s="1">
        <v>994.59999999999991</v>
      </c>
      <c r="C223" s="1">
        <v>995.1</v>
      </c>
      <c r="D223" s="1">
        <v>994.2</v>
      </c>
      <c r="E223" s="1">
        <v>995</v>
      </c>
      <c r="F223" s="1">
        <v>995.90000000000009</v>
      </c>
      <c r="G223" s="1">
        <v>998.7</v>
      </c>
      <c r="H223" s="1">
        <v>998.5</v>
      </c>
      <c r="I223" s="1">
        <v>997.90000000000009</v>
      </c>
      <c r="J223" s="1">
        <v>997.09999999999991</v>
      </c>
      <c r="K223" s="1">
        <v>995.90000000000009</v>
      </c>
      <c r="L223" s="1">
        <v>995.5</v>
      </c>
      <c r="M223" s="1">
        <v>994.9</v>
      </c>
      <c r="N223" s="1">
        <v>996.1</v>
      </c>
      <c r="O223" s="6">
        <f t="shared" si="89"/>
        <v>996.10833333333323</v>
      </c>
    </row>
    <row r="224" spans="1:15" x14ac:dyDescent="0.25">
      <c r="A224" s="1">
        <v>1986</v>
      </c>
      <c r="B224" s="1">
        <v>995.8</v>
      </c>
      <c r="C224" s="1">
        <v>995.19999999999993</v>
      </c>
      <c r="D224" s="1">
        <v>995.69999999999993</v>
      </c>
      <c r="E224" s="1">
        <v>994.59999999999991</v>
      </c>
      <c r="F224" s="1">
        <v>996.1</v>
      </c>
      <c r="G224" s="1">
        <v>997.69999999999993</v>
      </c>
      <c r="H224" s="1">
        <v>999.7</v>
      </c>
      <c r="I224" s="1">
        <v>998.3</v>
      </c>
      <c r="J224" s="1">
        <v>998.19999999999993</v>
      </c>
      <c r="K224" s="1">
        <v>997.09999999999991</v>
      </c>
      <c r="L224" s="1">
        <v>995.40000000000009</v>
      </c>
      <c r="M224" s="1">
        <v>996.4</v>
      </c>
      <c r="N224" s="1">
        <v>996.7</v>
      </c>
      <c r="O224" s="6">
        <f t="shared" si="89"/>
        <v>996.68333333333328</v>
      </c>
    </row>
    <row r="225" spans="1:15" x14ac:dyDescent="0.25">
      <c r="A225" s="1">
        <v>1987</v>
      </c>
      <c r="B225" s="1">
        <v>996.59999999999991</v>
      </c>
      <c r="C225" s="1">
        <v>996.1</v>
      </c>
      <c r="D225" s="1">
        <v>995</v>
      </c>
      <c r="E225" s="1">
        <v>995.5</v>
      </c>
      <c r="F225" s="1">
        <v>995.5</v>
      </c>
      <c r="G225" s="1">
        <v>998.3</v>
      </c>
      <c r="H225" s="1">
        <v>997.09999999999991</v>
      </c>
      <c r="I225" s="1">
        <v>997.2</v>
      </c>
      <c r="J225" s="1">
        <v>997.4</v>
      </c>
      <c r="K225" s="1">
        <v>996.3</v>
      </c>
      <c r="L225" s="1">
        <v>995.90000000000009</v>
      </c>
      <c r="M225" s="1">
        <v>996.2</v>
      </c>
      <c r="N225" s="1">
        <v>996.4</v>
      </c>
      <c r="O225" s="6">
        <f t="shared" si="89"/>
        <v>996.42500000000007</v>
      </c>
    </row>
    <row r="226" spans="1:15" x14ac:dyDescent="0.25">
      <c r="A226" s="1">
        <v>1988</v>
      </c>
      <c r="B226" s="1">
        <v>995.69999999999993</v>
      </c>
      <c r="C226" s="1">
        <v>993.8</v>
      </c>
      <c r="D226" s="1">
        <v>995.19999999999993</v>
      </c>
      <c r="E226" s="1">
        <v>994.7</v>
      </c>
      <c r="F226" s="1">
        <v>996.1</v>
      </c>
      <c r="G226" s="1">
        <v>997.09999999999991</v>
      </c>
      <c r="H226" s="1">
        <v>998.40000000000009</v>
      </c>
      <c r="I226" s="1">
        <v>997.5</v>
      </c>
      <c r="J226" s="1">
        <v>997</v>
      </c>
      <c r="K226" s="1">
        <v>995.6</v>
      </c>
      <c r="L226" s="1">
        <v>995.90000000000009</v>
      </c>
      <c r="M226" s="1">
        <v>995.19999999999993</v>
      </c>
      <c r="N226" s="1">
        <v>996</v>
      </c>
      <c r="O226" s="6">
        <f t="shared" si="89"/>
        <v>996.01666666666677</v>
      </c>
    </row>
    <row r="227" spans="1:15" x14ac:dyDescent="0.25">
      <c r="A227" s="1">
        <v>1989</v>
      </c>
      <c r="B227" s="1">
        <v>996</v>
      </c>
      <c r="C227" s="1">
        <v>995.40000000000009</v>
      </c>
      <c r="D227" s="1">
        <v>994.4</v>
      </c>
      <c r="E227" s="1">
        <v>994.4</v>
      </c>
      <c r="F227" s="1">
        <v>996.5</v>
      </c>
      <c r="G227" s="1">
        <v>997.8</v>
      </c>
      <c r="H227" s="1">
        <v>998.6</v>
      </c>
      <c r="I227" s="1">
        <v>998</v>
      </c>
      <c r="J227" s="1">
        <v>996.4</v>
      </c>
      <c r="K227" s="1">
        <v>996.5</v>
      </c>
      <c r="L227" s="1">
        <v>995</v>
      </c>
      <c r="M227" s="1">
        <v>995.90000000000009</v>
      </c>
      <c r="N227" s="1">
        <v>996.3</v>
      </c>
      <c r="O227" s="6">
        <f t="shared" si="89"/>
        <v>996.24166666666679</v>
      </c>
    </row>
    <row r="228" spans="1:15" x14ac:dyDescent="0.25">
      <c r="A228" s="1">
        <v>1990</v>
      </c>
      <c r="B228" s="1">
        <v>995</v>
      </c>
      <c r="C228" s="1">
        <v>995.3</v>
      </c>
      <c r="D228" s="1">
        <v>995.1</v>
      </c>
      <c r="E228" s="1">
        <v>994.80000000000007</v>
      </c>
      <c r="F228" s="1">
        <v>996.4</v>
      </c>
      <c r="G228" s="1">
        <v>998</v>
      </c>
      <c r="H228" s="1">
        <v>998.40000000000009</v>
      </c>
      <c r="I228" s="1">
        <v>998.8</v>
      </c>
      <c r="J228" s="1">
        <v>997.5</v>
      </c>
      <c r="K228" s="1">
        <v>996.59999999999991</v>
      </c>
      <c r="L228" s="1">
        <v>995.6</v>
      </c>
      <c r="M228" s="1">
        <v>995.3</v>
      </c>
      <c r="N228" s="1">
        <v>996.4</v>
      </c>
      <c r="O228" s="6">
        <f t="shared" si="89"/>
        <v>996.4</v>
      </c>
    </row>
    <row r="229" spans="1:15" x14ac:dyDescent="0.25">
      <c r="A229" s="1">
        <v>1991</v>
      </c>
      <c r="B229" s="1">
        <v>995.6</v>
      </c>
      <c r="C229" s="1">
        <v>995.40000000000009</v>
      </c>
      <c r="D229" s="1">
        <v>994.2</v>
      </c>
      <c r="E229" s="1">
        <v>995</v>
      </c>
      <c r="F229" s="1">
        <v>995.8</v>
      </c>
      <c r="G229" s="1">
        <v>997.4</v>
      </c>
      <c r="H229" s="1">
        <v>998.7</v>
      </c>
      <c r="I229" s="1">
        <v>999.2</v>
      </c>
      <c r="J229" s="1">
        <v>997.90000000000009</v>
      </c>
      <c r="K229" s="1">
        <v>996.80000000000007</v>
      </c>
      <c r="L229" s="1">
        <v>995.8</v>
      </c>
      <c r="M229" s="1">
        <v>995.6</v>
      </c>
      <c r="N229" s="1">
        <v>996.5</v>
      </c>
      <c r="O229" s="6">
        <f t="shared" si="89"/>
        <v>996.44999999999982</v>
      </c>
    </row>
    <row r="230" spans="1:15" x14ac:dyDescent="0.25">
      <c r="A230" s="1">
        <v>1992</v>
      </c>
      <c r="B230" s="1">
        <v>995.5</v>
      </c>
      <c r="C230" s="1">
        <v>995.40000000000009</v>
      </c>
      <c r="D230" s="1">
        <v>994.30000000000007</v>
      </c>
      <c r="E230" s="1">
        <v>995</v>
      </c>
      <c r="F230" s="1">
        <v>995.90000000000009</v>
      </c>
      <c r="G230" s="1">
        <v>997.90000000000009</v>
      </c>
      <c r="H230" s="1">
        <v>999.30000000000007</v>
      </c>
      <c r="I230" s="1">
        <v>999.7</v>
      </c>
      <c r="J230" s="1">
        <v>997.09999999999991</v>
      </c>
      <c r="K230" s="1">
        <v>996.9</v>
      </c>
      <c r="L230" s="1">
        <v>995.6</v>
      </c>
      <c r="M230" s="1">
        <v>995.69999999999993</v>
      </c>
      <c r="N230" s="1">
        <v>996.5</v>
      </c>
      <c r="O230" s="6">
        <f t="shared" si="89"/>
        <v>996.52500000000009</v>
      </c>
    </row>
    <row r="231" spans="1:15" x14ac:dyDescent="0.25">
      <c r="A231" s="1">
        <v>1993</v>
      </c>
      <c r="B231" s="1">
        <v>996.1</v>
      </c>
      <c r="C231" s="1">
        <v>995.19999999999993</v>
      </c>
      <c r="D231" s="1">
        <v>995.6</v>
      </c>
      <c r="E231" s="1">
        <v>994.7</v>
      </c>
      <c r="F231" s="1">
        <v>995.3</v>
      </c>
      <c r="G231" s="1">
        <v>998</v>
      </c>
      <c r="H231" s="1">
        <v>998.5</v>
      </c>
      <c r="I231" s="1">
        <v>998.8</v>
      </c>
      <c r="J231" s="1">
        <v>997.4</v>
      </c>
      <c r="K231" s="1">
        <v>996.5</v>
      </c>
      <c r="L231" s="1">
        <v>995</v>
      </c>
      <c r="M231" s="1">
        <v>995.1</v>
      </c>
      <c r="N231" s="1">
        <v>996.4</v>
      </c>
      <c r="O231" s="6">
        <f t="shared" si="89"/>
        <v>996.35</v>
      </c>
    </row>
    <row r="232" spans="1:15" x14ac:dyDescent="0.25">
      <c r="A232" s="1">
        <v>1994</v>
      </c>
      <c r="B232" s="1">
        <v>994.80000000000007</v>
      </c>
      <c r="C232" s="1">
        <v>995.3</v>
      </c>
      <c r="D232" s="1">
        <v>994.80000000000007</v>
      </c>
      <c r="E232" s="1">
        <v>994.59999999999991</v>
      </c>
      <c r="F232" s="1">
        <v>996.1</v>
      </c>
      <c r="G232" s="1">
        <v>997.8</v>
      </c>
      <c r="H232" s="1">
        <v>998.6</v>
      </c>
      <c r="I232" s="1">
        <v>998.1</v>
      </c>
      <c r="J232" s="1">
        <v>997.8</v>
      </c>
      <c r="K232" s="1">
        <v>996.1</v>
      </c>
      <c r="L232" s="1">
        <v>996.1</v>
      </c>
      <c r="M232" s="1">
        <v>996</v>
      </c>
      <c r="N232" s="1">
        <v>996.4</v>
      </c>
      <c r="O232" s="6">
        <f t="shared" si="89"/>
        <v>996.34166666666681</v>
      </c>
    </row>
    <row r="233" spans="1:15" x14ac:dyDescent="0.25">
      <c r="A233" s="1">
        <v>1995</v>
      </c>
      <c r="B233" s="1">
        <v>996.2</v>
      </c>
      <c r="C233" s="1">
        <v>996.3</v>
      </c>
      <c r="D233" s="1">
        <v>994.5</v>
      </c>
      <c r="E233" s="1">
        <v>993.6</v>
      </c>
      <c r="F233" s="1">
        <v>995.3</v>
      </c>
      <c r="G233" s="1">
        <v>997.30000000000007</v>
      </c>
      <c r="H233" s="1">
        <v>997</v>
      </c>
      <c r="I233" s="1">
        <v>997.4</v>
      </c>
      <c r="J233" s="1">
        <v>997.69999999999993</v>
      </c>
      <c r="K233" s="1">
        <v>995.90000000000009</v>
      </c>
      <c r="L233" s="1">
        <v>995.5</v>
      </c>
      <c r="M233" s="1">
        <v>996.1</v>
      </c>
      <c r="N233" s="1">
        <v>996.1</v>
      </c>
      <c r="O233" s="6">
        <f t="shared" si="89"/>
        <v>996.06666666666661</v>
      </c>
    </row>
    <row r="234" spans="1:15" x14ac:dyDescent="0.25">
      <c r="A234" s="1">
        <v>1996</v>
      </c>
      <c r="B234" s="1">
        <v>994.4</v>
      </c>
      <c r="C234" s="1">
        <v>994</v>
      </c>
      <c r="D234" s="1">
        <v>994.2</v>
      </c>
      <c r="E234" s="1">
        <v>994.2</v>
      </c>
      <c r="F234" s="1">
        <v>995.6</v>
      </c>
      <c r="G234" s="1">
        <v>997.4</v>
      </c>
      <c r="H234" s="1">
        <v>999</v>
      </c>
      <c r="I234" s="1">
        <v>998.3</v>
      </c>
      <c r="J234" s="1">
        <v>997.2</v>
      </c>
      <c r="K234" s="1">
        <v>996.3</v>
      </c>
      <c r="L234" s="1">
        <v>995.1</v>
      </c>
      <c r="M234" s="1">
        <v>995.69999999999993</v>
      </c>
      <c r="N234" s="1">
        <v>996</v>
      </c>
      <c r="O234" s="6">
        <f t="shared" si="89"/>
        <v>995.95000000000016</v>
      </c>
    </row>
    <row r="235" spans="1:15" x14ac:dyDescent="0.25">
      <c r="A235" s="1">
        <v>1997</v>
      </c>
      <c r="B235" s="1">
        <v>995.3</v>
      </c>
      <c r="C235" s="1">
        <v>995.40000000000009</v>
      </c>
      <c r="D235" s="1">
        <v>994.59999999999991</v>
      </c>
      <c r="E235" s="1">
        <v>996.1</v>
      </c>
      <c r="F235" s="1">
        <v>996.80000000000007</v>
      </c>
      <c r="G235" s="1">
        <v>997.30000000000007</v>
      </c>
      <c r="H235" s="1">
        <v>999.09999999999991</v>
      </c>
      <c r="I235" s="1">
        <v>999.30000000000007</v>
      </c>
      <c r="J235" s="1">
        <v>997.4</v>
      </c>
      <c r="K235" s="1">
        <v>995.90000000000009</v>
      </c>
      <c r="L235" s="1">
        <v>995.5</v>
      </c>
      <c r="M235" s="1">
        <v>996.2</v>
      </c>
      <c r="N235" s="1">
        <v>996.59999999999991</v>
      </c>
      <c r="O235" s="6">
        <f t="shared" si="89"/>
        <v>996.57500000000016</v>
      </c>
    </row>
    <row r="236" spans="1:15" x14ac:dyDescent="0.25">
      <c r="A236" s="1">
        <v>1998</v>
      </c>
      <c r="B236" s="1">
        <v>995</v>
      </c>
      <c r="C236" s="1">
        <v>996.1</v>
      </c>
      <c r="D236" s="1">
        <v>994.2</v>
      </c>
      <c r="E236" s="1">
        <v>994.30000000000007</v>
      </c>
      <c r="F236" s="1">
        <v>996.2</v>
      </c>
      <c r="G236" s="1">
        <v>998</v>
      </c>
      <c r="H236" s="1">
        <v>998.3</v>
      </c>
      <c r="I236" s="1">
        <v>997.69999999999993</v>
      </c>
      <c r="J236" s="1">
        <v>997.2</v>
      </c>
      <c r="K236" s="1">
        <v>996.80000000000007</v>
      </c>
      <c r="L236" s="1">
        <v>995</v>
      </c>
      <c r="M236" s="1">
        <v>995.5</v>
      </c>
      <c r="N236" s="1">
        <v>996.2</v>
      </c>
      <c r="O236" s="6">
        <f t="shared" si="89"/>
        <v>996.19166666666661</v>
      </c>
    </row>
    <row r="237" spans="1:15" x14ac:dyDescent="0.25">
      <c r="A237" s="1">
        <v>1999</v>
      </c>
      <c r="B237" s="1">
        <v>994.59999999999991</v>
      </c>
      <c r="C237" s="1">
        <v>994.4</v>
      </c>
      <c r="D237" s="1">
        <v>993</v>
      </c>
      <c r="E237" s="1">
        <v>994.7</v>
      </c>
      <c r="F237" s="1">
        <v>995.6</v>
      </c>
      <c r="G237" s="1">
        <v>996.5</v>
      </c>
      <c r="H237" s="1">
        <v>998.19999999999993</v>
      </c>
      <c r="I237" s="1">
        <v>998</v>
      </c>
      <c r="J237" s="1">
        <v>996.59999999999991</v>
      </c>
      <c r="K237" s="1">
        <v>996.59999999999991</v>
      </c>
      <c r="L237" s="1">
        <v>995.40000000000009</v>
      </c>
      <c r="M237" s="1">
        <v>994.9</v>
      </c>
      <c r="N237" s="1">
        <v>995.69999999999993</v>
      </c>
      <c r="O237" s="6">
        <f t="shared" si="89"/>
        <v>995.70833333333337</v>
      </c>
    </row>
    <row r="238" spans="1:15" x14ac:dyDescent="0.25">
      <c r="A238" s="1">
        <v>2000</v>
      </c>
      <c r="B238" s="1">
        <v>993.7</v>
      </c>
      <c r="C238" s="1">
        <v>995</v>
      </c>
      <c r="D238" s="1">
        <v>993.5</v>
      </c>
      <c r="E238" s="1">
        <v>993.8</v>
      </c>
      <c r="F238" s="1">
        <v>995.40000000000009</v>
      </c>
      <c r="G238" s="1">
        <v>997.5</v>
      </c>
      <c r="H238" s="1">
        <v>997.5</v>
      </c>
      <c r="I238" s="1">
        <v>998.3</v>
      </c>
      <c r="J238" s="1">
        <v>997</v>
      </c>
      <c r="K238" s="1">
        <v>996.7</v>
      </c>
      <c r="L238" s="1">
        <v>995.1</v>
      </c>
      <c r="M238" s="1">
        <v>996.2</v>
      </c>
      <c r="N238" s="1">
        <v>995.8</v>
      </c>
      <c r="O238" s="6">
        <f t="shared" si="89"/>
        <v>995.80833333333351</v>
      </c>
    </row>
    <row r="239" spans="1:15" x14ac:dyDescent="0.25">
      <c r="A239" s="1">
        <v>2001</v>
      </c>
      <c r="B239" s="1">
        <v>996</v>
      </c>
      <c r="C239" s="1">
        <v>994.7</v>
      </c>
      <c r="D239" s="1">
        <v>994.80000000000007</v>
      </c>
      <c r="E239" s="1">
        <v>994.59999999999991</v>
      </c>
      <c r="F239" s="1">
        <v>995.90000000000009</v>
      </c>
      <c r="G239" s="1">
        <v>997.8</v>
      </c>
      <c r="H239" s="1">
        <v>998.5</v>
      </c>
      <c r="I239" s="1">
        <v>999.5</v>
      </c>
      <c r="J239" s="1">
        <v>997.5</v>
      </c>
      <c r="K239" s="1">
        <v>996.7</v>
      </c>
      <c r="L239" s="1">
        <v>996</v>
      </c>
      <c r="M239" s="1">
        <v>995.40000000000009</v>
      </c>
      <c r="N239" s="1">
        <v>996.5</v>
      </c>
      <c r="O239" s="6">
        <f t="shared" si="89"/>
        <v>996.44999999999993</v>
      </c>
    </row>
    <row r="240" spans="1:15" x14ac:dyDescent="0.25">
      <c r="A240" s="1">
        <v>2002</v>
      </c>
      <c r="B240" s="1">
        <v>995.69999999999993</v>
      </c>
      <c r="C240" s="1">
        <v>995.19999999999993</v>
      </c>
      <c r="D240" s="1">
        <v>994.30000000000007</v>
      </c>
      <c r="E240" s="1">
        <v>993.3</v>
      </c>
      <c r="F240" s="1">
        <v>995.8</v>
      </c>
      <c r="G240" s="1">
        <v>998</v>
      </c>
      <c r="H240" s="1">
        <v>998.7</v>
      </c>
      <c r="I240" s="1">
        <v>998.5</v>
      </c>
      <c r="J240" s="1">
        <v>997.69999999999993</v>
      </c>
      <c r="K240" s="1">
        <v>996.4</v>
      </c>
      <c r="L240" s="1">
        <v>996.5</v>
      </c>
      <c r="M240" s="1">
        <v>996.59999999999991</v>
      </c>
      <c r="N240" s="1">
        <v>996.4</v>
      </c>
      <c r="O240" s="6">
        <f t="shared" si="89"/>
        <v>996.39166666666677</v>
      </c>
    </row>
    <row r="241" spans="1:15" x14ac:dyDescent="0.25">
      <c r="A241" s="1">
        <v>2003</v>
      </c>
      <c r="B241" s="1">
        <v>996.5</v>
      </c>
      <c r="C241" s="1">
        <v>994.80000000000007</v>
      </c>
      <c r="D241" s="1">
        <v>994.4</v>
      </c>
      <c r="E241" s="1">
        <v>994.9</v>
      </c>
      <c r="F241" s="1">
        <v>996.1</v>
      </c>
      <c r="G241" s="1">
        <v>997.2</v>
      </c>
      <c r="H241" s="1">
        <v>998.6</v>
      </c>
      <c r="I241" s="1">
        <v>998.5</v>
      </c>
      <c r="J241" s="1">
        <v>997.8</v>
      </c>
      <c r="K241" s="1">
        <v>995.8</v>
      </c>
      <c r="L241" s="1">
        <v>995.1</v>
      </c>
      <c r="M241" s="1">
        <v>995.5</v>
      </c>
      <c r="N241" s="1">
        <v>996.3</v>
      </c>
      <c r="O241" s="6">
        <f t="shared" si="89"/>
        <v>996.26666666666677</v>
      </c>
    </row>
    <row r="242" spans="1:15" x14ac:dyDescent="0.25">
      <c r="A242" s="1">
        <v>2004</v>
      </c>
      <c r="B242" s="1">
        <v>994.59999999999991</v>
      </c>
      <c r="C242" s="1">
        <v>995</v>
      </c>
      <c r="D242" s="1">
        <v>994.2</v>
      </c>
      <c r="E242" s="1">
        <v>994.80000000000007</v>
      </c>
      <c r="F242" s="1">
        <v>996.5</v>
      </c>
      <c r="G242" s="1">
        <v>998.8</v>
      </c>
      <c r="H242" s="1">
        <v>998</v>
      </c>
      <c r="I242" s="1">
        <v>998.7</v>
      </c>
      <c r="J242" s="1">
        <v>997.09999999999991</v>
      </c>
      <c r="K242" s="1">
        <v>996.3</v>
      </c>
      <c r="L242" s="1">
        <v>995.40000000000009</v>
      </c>
      <c r="M242" s="1">
        <v>994.80000000000007</v>
      </c>
      <c r="N242" s="1">
        <v>996.2</v>
      </c>
      <c r="O242" s="6">
        <f t="shared" si="89"/>
        <v>996.18333333333328</v>
      </c>
    </row>
    <row r="243" spans="1:15" x14ac:dyDescent="0.25">
      <c r="A243" s="1">
        <v>2005</v>
      </c>
      <c r="B243" s="1">
        <v>994.9</v>
      </c>
      <c r="C243" s="1">
        <v>993.6</v>
      </c>
      <c r="D243" s="1">
        <v>994.59999999999991</v>
      </c>
      <c r="E243" s="1">
        <v>994.5</v>
      </c>
      <c r="F243" s="1">
        <v>996</v>
      </c>
      <c r="G243" s="1">
        <v>997.2</v>
      </c>
      <c r="H243" s="1">
        <v>998.7</v>
      </c>
      <c r="I243" s="1">
        <v>998.3</v>
      </c>
      <c r="J243" s="1">
        <v>997.5</v>
      </c>
      <c r="K243" s="1">
        <v>996.7</v>
      </c>
      <c r="L243" s="1">
        <v>994.9</v>
      </c>
      <c r="M243" s="1">
        <v>994.09999999999991</v>
      </c>
      <c r="N243" s="1">
        <v>996</v>
      </c>
      <c r="O243" s="6">
        <f t="shared" si="89"/>
        <v>995.91666666666663</v>
      </c>
    </row>
    <row r="244" spans="1:15" x14ac:dyDescent="0.25">
      <c r="A244" s="1">
        <v>2006</v>
      </c>
      <c r="B244" s="1">
        <v>993.9</v>
      </c>
      <c r="C244" s="1">
        <v>994</v>
      </c>
      <c r="D244" s="1">
        <v>994.9</v>
      </c>
      <c r="E244" s="1">
        <v>994</v>
      </c>
      <c r="F244" s="1">
        <v>996.4</v>
      </c>
      <c r="G244" s="1">
        <v>997.09999999999991</v>
      </c>
      <c r="H244" s="1">
        <v>998.3</v>
      </c>
      <c r="I244" s="1">
        <v>997.90000000000009</v>
      </c>
      <c r="J244" s="1">
        <v>997.69999999999993</v>
      </c>
      <c r="K244" s="1">
        <v>995.8</v>
      </c>
      <c r="L244" s="1">
        <v>995.3</v>
      </c>
      <c r="M244" s="1">
        <v>996.4</v>
      </c>
      <c r="N244" s="1">
        <v>996</v>
      </c>
      <c r="O244" s="6">
        <f t="shared" si="89"/>
        <v>995.97499999999991</v>
      </c>
    </row>
    <row r="245" spans="1:15" x14ac:dyDescent="0.25">
      <c r="A245" s="1">
        <v>2007</v>
      </c>
      <c r="B245" s="1">
        <v>995.90000000000009</v>
      </c>
      <c r="C245" s="1">
        <v>994.9</v>
      </c>
      <c r="D245" s="1">
        <v>993.9</v>
      </c>
      <c r="E245" s="1">
        <v>994.4</v>
      </c>
      <c r="F245" s="1">
        <v>995.40000000000009</v>
      </c>
      <c r="G245" s="1">
        <v>997.5</v>
      </c>
      <c r="H245" s="1">
        <v>998.1</v>
      </c>
      <c r="I245" s="1">
        <v>997.4</v>
      </c>
      <c r="J245" s="1">
        <v>997.5</v>
      </c>
      <c r="K245" s="1">
        <v>996.1</v>
      </c>
      <c r="L245" s="1">
        <v>994.9</v>
      </c>
      <c r="M245" s="1">
        <v>995.1</v>
      </c>
      <c r="N245" s="1">
        <v>995.90000000000009</v>
      </c>
      <c r="O245" s="6">
        <f t="shared" si="89"/>
        <v>995.92500000000007</v>
      </c>
    </row>
    <row r="246" spans="1:15" x14ac:dyDescent="0.25">
      <c r="A246" s="1">
        <v>2008</v>
      </c>
      <c r="B246" s="1">
        <v>995</v>
      </c>
      <c r="C246" s="1">
        <v>995.19999999999993</v>
      </c>
      <c r="D246" s="1">
        <v>993.9</v>
      </c>
      <c r="E246" s="1">
        <v>993.5</v>
      </c>
      <c r="F246" s="1">
        <v>995</v>
      </c>
      <c r="G246" s="1">
        <v>996.9</v>
      </c>
      <c r="H246" s="1">
        <v>998.19999999999993</v>
      </c>
      <c r="I246" s="1">
        <v>996.9</v>
      </c>
      <c r="J246" s="1">
        <v>997.2</v>
      </c>
      <c r="K246" s="1">
        <v>996.2</v>
      </c>
      <c r="L246" s="1">
        <v>995</v>
      </c>
      <c r="M246" s="1">
        <v>994.7</v>
      </c>
      <c r="N246" s="1">
        <v>995.69999999999993</v>
      </c>
      <c r="O246" s="6">
        <f t="shared" si="89"/>
        <v>995.64166666666677</v>
      </c>
    </row>
    <row r="247" spans="1:15" x14ac:dyDescent="0.25">
      <c r="A247" s="1">
        <v>2009</v>
      </c>
      <c r="B247" s="1">
        <v>995.19999999999993</v>
      </c>
      <c r="C247" s="1">
        <v>994.09999999999991</v>
      </c>
      <c r="D247" s="1">
        <v>993.5</v>
      </c>
      <c r="E247" s="1">
        <v>994.9</v>
      </c>
      <c r="F247" s="1">
        <v>995.40000000000009</v>
      </c>
      <c r="G247" s="1">
        <v>997.5</v>
      </c>
      <c r="H247" s="1">
        <v>998.19999999999993</v>
      </c>
      <c r="I247" s="1">
        <v>997.69999999999993</v>
      </c>
      <c r="J247" s="1">
        <v>997.90000000000009</v>
      </c>
      <c r="K247" s="1">
        <v>996.1</v>
      </c>
      <c r="L247" s="1">
        <v>995.5</v>
      </c>
      <c r="M247" s="1">
        <v>995.6</v>
      </c>
      <c r="N247" s="1">
        <v>996</v>
      </c>
      <c r="O247" s="6">
        <f t="shared" si="89"/>
        <v>995.9666666666667</v>
      </c>
    </row>
    <row r="248" spans="1:15" x14ac:dyDescent="0.25">
      <c r="A248" s="1">
        <v>2010</v>
      </c>
      <c r="B248" s="1">
        <v>995.5</v>
      </c>
      <c r="C248" s="1">
        <v>994.80000000000007</v>
      </c>
      <c r="D248" s="1">
        <v>995.3</v>
      </c>
      <c r="E248" s="1">
        <v>994.59999999999991</v>
      </c>
      <c r="F248" s="1">
        <v>995.5</v>
      </c>
      <c r="G248" s="1">
        <v>997.8</v>
      </c>
      <c r="H248" s="1">
        <v>997.90000000000009</v>
      </c>
      <c r="I248" s="1">
        <v>997.8</v>
      </c>
      <c r="J248" s="1">
        <v>997</v>
      </c>
      <c r="K248" s="1">
        <v>996.2</v>
      </c>
      <c r="L248" s="1">
        <v>994.7</v>
      </c>
      <c r="M248" s="1">
        <v>994.09999999999991</v>
      </c>
      <c r="N248" s="1">
        <v>996</v>
      </c>
      <c r="O248" s="6">
        <f t="shared" si="89"/>
        <v>995.93333333333351</v>
      </c>
    </row>
    <row r="249" spans="1:15" x14ac:dyDescent="0.25">
      <c r="A249" s="1">
        <v>2011</v>
      </c>
      <c r="B249" s="1">
        <v>993.9</v>
      </c>
      <c r="C249" s="1">
        <v>994.4</v>
      </c>
      <c r="D249" s="1">
        <v>994</v>
      </c>
      <c r="E249" s="1">
        <v>994</v>
      </c>
      <c r="F249" s="1">
        <v>995.5</v>
      </c>
      <c r="G249" s="1">
        <v>997.09999999999991</v>
      </c>
      <c r="H249" s="1">
        <v>997.6</v>
      </c>
      <c r="I249" s="1">
        <v>997.8</v>
      </c>
      <c r="J249" s="1">
        <v>997.90000000000009</v>
      </c>
      <c r="K249" s="1">
        <v>995.3</v>
      </c>
      <c r="L249" s="1">
        <v>995.40000000000009</v>
      </c>
      <c r="M249" s="1">
        <v>995.8</v>
      </c>
      <c r="N249" s="1">
        <v>995.69999999999993</v>
      </c>
      <c r="O249" s="6">
        <f t="shared" si="89"/>
        <v>995.72499999999991</v>
      </c>
    </row>
    <row r="250" spans="1:15" x14ac:dyDescent="0.25">
      <c r="A250" s="1">
        <v>2012</v>
      </c>
      <c r="B250" s="1">
        <v>995.6</v>
      </c>
      <c r="C250" s="1">
        <v>994.2</v>
      </c>
      <c r="D250" s="1">
        <v>994.80000000000007</v>
      </c>
      <c r="E250" s="1">
        <v>994.9</v>
      </c>
      <c r="F250" s="1">
        <v>996.5</v>
      </c>
      <c r="G250" s="1">
        <v>997.8</v>
      </c>
      <c r="H250" s="1">
        <v>998</v>
      </c>
      <c r="I250" s="1">
        <v>998.6</v>
      </c>
      <c r="J250" s="1">
        <v>998.5</v>
      </c>
      <c r="K250" s="1">
        <v>996.2</v>
      </c>
      <c r="L250" s="1">
        <v>995.6</v>
      </c>
      <c r="M250" s="1">
        <v>995.3</v>
      </c>
      <c r="N250" s="1">
        <v>996.3</v>
      </c>
      <c r="O250" s="6">
        <f t="shared" si="89"/>
        <v>996.33333333333348</v>
      </c>
    </row>
    <row r="251" spans="1:15" x14ac:dyDescent="0.25">
      <c r="A251" s="1">
        <v>2013</v>
      </c>
      <c r="B251" s="1">
        <v>995.90000000000009</v>
      </c>
      <c r="C251" s="1">
        <v>994.5</v>
      </c>
      <c r="D251" s="1">
        <v>995.19999999999993</v>
      </c>
      <c r="E251" s="1">
        <v>995.69999999999993</v>
      </c>
      <c r="F251" s="1">
        <v>996.4</v>
      </c>
      <c r="G251" s="1">
        <v>997.5</v>
      </c>
      <c r="H251" s="1">
        <v>998.7</v>
      </c>
      <c r="I251" s="1">
        <v>997.90000000000009</v>
      </c>
      <c r="J251" s="1">
        <v>997.8</v>
      </c>
      <c r="K251" s="1">
        <v>997</v>
      </c>
      <c r="L251" s="1">
        <v>995.1</v>
      </c>
      <c r="M251" s="1">
        <v>996</v>
      </c>
      <c r="N251" s="1">
        <v>996.5</v>
      </c>
      <c r="O251" s="6">
        <f t="shared" si="89"/>
        <v>996.47499999999991</v>
      </c>
    </row>
    <row r="252" spans="1:15" x14ac:dyDescent="0.25">
      <c r="A252" s="1">
        <v>2014</v>
      </c>
      <c r="B252" s="1">
        <v>995.6</v>
      </c>
      <c r="C252" s="1">
        <v>994.5</v>
      </c>
      <c r="D252" s="1">
        <v>995.1</v>
      </c>
      <c r="E252" s="1">
        <v>995.40000000000009</v>
      </c>
      <c r="F252" s="1">
        <v>995.69999999999993</v>
      </c>
      <c r="G252" s="1">
        <v>997.5</v>
      </c>
      <c r="H252" s="1">
        <v>999.4</v>
      </c>
      <c r="I252" s="1">
        <v>998.6</v>
      </c>
      <c r="J252" s="1">
        <v>998</v>
      </c>
      <c r="K252" s="1">
        <v>996.80000000000007</v>
      </c>
      <c r="L252" s="1">
        <v>996</v>
      </c>
      <c r="M252" s="1">
        <v>996.2</v>
      </c>
      <c r="N252" s="1">
        <v>996.59999999999991</v>
      </c>
      <c r="O252" s="6">
        <f t="shared" si="89"/>
        <v>996.56666666666661</v>
      </c>
    </row>
    <row r="253" spans="1:15" x14ac:dyDescent="0.25">
      <c r="A253" s="1">
        <v>2015</v>
      </c>
      <c r="B253" s="1">
        <v>996.80000000000007</v>
      </c>
      <c r="C253" s="1">
        <v>995.19999999999993</v>
      </c>
      <c r="D253" s="1">
        <v>994.9</v>
      </c>
      <c r="E253" s="1">
        <v>995.90000000000009</v>
      </c>
      <c r="F253" s="1">
        <v>996.4</v>
      </c>
      <c r="G253" s="1">
        <v>998.40000000000009</v>
      </c>
      <c r="H253" s="1">
        <v>998.40000000000009</v>
      </c>
      <c r="I253" s="1">
        <v>998.19999999999993</v>
      </c>
      <c r="J253" s="1">
        <v>997.90000000000009</v>
      </c>
      <c r="K253" s="1">
        <v>997.09999999999991</v>
      </c>
      <c r="L253" s="1">
        <v>996.1</v>
      </c>
      <c r="M253" s="1">
        <v>997.2</v>
      </c>
      <c r="N253" s="1">
        <v>996.9</v>
      </c>
      <c r="O253" s="6">
        <f t="shared" si="89"/>
        <v>996.87500000000011</v>
      </c>
    </row>
    <row r="254" spans="1:15" x14ac:dyDescent="0.25">
      <c r="A254" s="1">
        <v>2016</v>
      </c>
      <c r="B254" s="1">
        <v>996.4</v>
      </c>
      <c r="C254" s="1">
        <v>995.19999999999993</v>
      </c>
      <c r="D254" s="1">
        <v>995.6</v>
      </c>
      <c r="E254" s="1">
        <v>995.19999999999993</v>
      </c>
      <c r="F254" s="1">
        <v>997.2</v>
      </c>
      <c r="G254" s="1">
        <v>998.6</v>
      </c>
      <c r="H254" s="1">
        <v>998.40000000000009</v>
      </c>
      <c r="I254" s="1">
        <v>998.3</v>
      </c>
      <c r="J254" s="1">
        <v>998</v>
      </c>
      <c r="K254" s="1">
        <v>996</v>
      </c>
      <c r="L254" s="1">
        <v>995.40000000000009</v>
      </c>
      <c r="M254" s="1">
        <v>995.3</v>
      </c>
      <c r="N254" s="1">
        <v>996.59999999999991</v>
      </c>
      <c r="O254" s="6">
        <f t="shared" si="89"/>
        <v>996.63333333333333</v>
      </c>
    </row>
    <row r="255" spans="1:15" x14ac:dyDescent="0.25">
      <c r="A255" s="1">
        <v>2017</v>
      </c>
      <c r="B255" s="1">
        <v>995.40000000000009</v>
      </c>
      <c r="C255" s="1">
        <v>994.9</v>
      </c>
      <c r="D255" s="1">
        <v>994.7</v>
      </c>
      <c r="E255" s="1">
        <v>995</v>
      </c>
      <c r="F255" s="1">
        <v>996.2</v>
      </c>
      <c r="G255" s="1">
        <v>997.09999999999991</v>
      </c>
      <c r="H255" s="1">
        <v>998.9</v>
      </c>
      <c r="I255" s="1">
        <v>998</v>
      </c>
      <c r="J255" s="1">
        <v>997.69999999999993</v>
      </c>
      <c r="K255" s="1">
        <v>996.4</v>
      </c>
      <c r="L255" s="1">
        <v>995.5</v>
      </c>
      <c r="M255" s="1">
        <v>995.3</v>
      </c>
      <c r="N255" s="1">
        <v>996.3</v>
      </c>
      <c r="O255" s="6">
        <f t="shared" si="89"/>
        <v>996.25833333333321</v>
      </c>
    </row>
    <row r="256" spans="1:15" x14ac:dyDescent="0.25">
      <c r="A256" s="1">
        <v>2018</v>
      </c>
      <c r="B256" s="1">
        <v>995.8</v>
      </c>
      <c r="C256" s="1">
        <v>994.09999999999991</v>
      </c>
      <c r="D256" s="1">
        <v>995.40000000000009</v>
      </c>
      <c r="E256" s="1">
        <v>995.40000000000009</v>
      </c>
      <c r="F256" s="1">
        <v>996.2</v>
      </c>
      <c r="G256" s="1">
        <v>997.90000000000009</v>
      </c>
      <c r="H256" s="1">
        <v>998.40000000000009</v>
      </c>
      <c r="I256" s="1">
        <v>998.5</v>
      </c>
      <c r="J256" s="1">
        <v>996.59999999999991</v>
      </c>
      <c r="K256" s="1">
        <v>996.2</v>
      </c>
      <c r="L256" s="1">
        <v>995.1</v>
      </c>
      <c r="M256" s="1">
        <v>996.2</v>
      </c>
      <c r="N256" s="1">
        <v>996.3</v>
      </c>
      <c r="O256" s="6">
        <f t="shared" si="89"/>
        <v>996.31666666666695</v>
      </c>
    </row>
    <row r="257" spans="1:15" x14ac:dyDescent="0.25">
      <c r="A257" s="1">
        <v>2019</v>
      </c>
      <c r="B257" s="1">
        <v>996.2</v>
      </c>
      <c r="C257" s="1">
        <v>995.40000000000009</v>
      </c>
      <c r="D257" s="1">
        <v>995.40000000000009</v>
      </c>
      <c r="E257" s="1">
        <v>995</v>
      </c>
      <c r="F257" s="1">
        <v>995.6</v>
      </c>
      <c r="G257" s="1">
        <v>998.1</v>
      </c>
      <c r="H257" s="1">
        <v>998.1</v>
      </c>
      <c r="I257" s="1">
        <v>999.09999999999991</v>
      </c>
      <c r="J257" s="1">
        <v>997.8</v>
      </c>
      <c r="K257" s="1">
        <v>996.4</v>
      </c>
      <c r="L257" s="1">
        <v>995</v>
      </c>
      <c r="M257" s="1">
        <v>995.3</v>
      </c>
      <c r="N257" s="1">
        <v>996.5</v>
      </c>
      <c r="O257" s="6">
        <f t="shared" si="89"/>
        <v>996.44999999999993</v>
      </c>
    </row>
    <row r="258" spans="1:15" x14ac:dyDescent="0.25">
      <c r="A258" s="1">
        <v>2020</v>
      </c>
      <c r="B258" s="1">
        <v>995.8</v>
      </c>
      <c r="C258" s="1">
        <v>995.19999999999993</v>
      </c>
      <c r="D258" s="1">
        <v>995.1</v>
      </c>
      <c r="E258" s="1">
        <v>995.90000000000009</v>
      </c>
      <c r="F258" s="1">
        <v>997</v>
      </c>
      <c r="G258" s="1">
        <v>997.8</v>
      </c>
      <c r="H258" s="1">
        <v>997.5</v>
      </c>
      <c r="I258" s="1">
        <v>997.69999999999993</v>
      </c>
      <c r="J258" s="1">
        <v>997.5</v>
      </c>
      <c r="K258" s="1">
        <v>996.80000000000007</v>
      </c>
      <c r="L258" s="1">
        <v>995.69999999999993</v>
      </c>
      <c r="M258" s="1">
        <v>995.5</v>
      </c>
      <c r="N258" s="1">
        <v>996.5</v>
      </c>
      <c r="O258" s="6">
        <f t="shared" si="89"/>
        <v>996.45833333333337</v>
      </c>
    </row>
    <row r="260" spans="1:15" ht="19.5" thickBot="1" x14ac:dyDescent="0.35">
      <c r="B260" s="8" t="s">
        <v>43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5" x14ac:dyDescent="0.25">
      <c r="A261" s="1"/>
      <c r="B261" s="2" t="s">
        <v>35</v>
      </c>
      <c r="C261" s="2" t="s">
        <v>14</v>
      </c>
      <c r="D261" s="2" t="s">
        <v>15</v>
      </c>
      <c r="E261" s="2" t="s">
        <v>16</v>
      </c>
      <c r="F261" s="2" t="s">
        <v>17</v>
      </c>
      <c r="G261" s="2" t="s">
        <v>18</v>
      </c>
      <c r="H261" s="2" t="s">
        <v>19</v>
      </c>
      <c r="I261" s="2" t="s">
        <v>20</v>
      </c>
      <c r="J261" s="2" t="s">
        <v>21</v>
      </c>
      <c r="K261" s="2" t="s">
        <v>22</v>
      </c>
      <c r="L261" s="2" t="s">
        <v>23</v>
      </c>
      <c r="M261" s="2" t="s">
        <v>24</v>
      </c>
      <c r="N261" s="3" t="s">
        <v>36</v>
      </c>
    </row>
    <row r="262" spans="1:15" x14ac:dyDescent="0.25">
      <c r="A262" s="1">
        <v>1981</v>
      </c>
      <c r="B262" s="1">
        <f>77.6*(B219/B47)+375000*(B176/(B47^2))</f>
        <v>361.444500689096</v>
      </c>
      <c r="C262" s="1">
        <f t="shared" ref="C262:N262" si="90">77.6*(C219/C47)+375000*(C176/(C47^2))</f>
        <v>368.41655068264055</v>
      </c>
      <c r="D262" s="1">
        <f t="shared" si="90"/>
        <v>378.56578984499743</v>
      </c>
      <c r="E262" s="1">
        <f t="shared" si="90"/>
        <v>382.97182657830564</v>
      </c>
      <c r="F262" s="1">
        <f t="shared" si="90"/>
        <v>381.91944527880133</v>
      </c>
      <c r="G262" s="1">
        <f t="shared" si="90"/>
        <v>380.52655874163554</v>
      </c>
      <c r="H262" s="1">
        <f t="shared" si="90"/>
        <v>375.01653352673048</v>
      </c>
      <c r="I262" s="1">
        <f t="shared" si="90"/>
        <v>373.39930631973994</v>
      </c>
      <c r="J262" s="1">
        <f t="shared" si="90"/>
        <v>376.54189529031834</v>
      </c>
      <c r="K262" s="1">
        <f t="shared" si="90"/>
        <v>379.3453610745218</v>
      </c>
      <c r="L262" s="1">
        <f t="shared" si="90"/>
        <v>375.37336097256025</v>
      </c>
      <c r="M262" s="1">
        <f t="shared" si="90"/>
        <v>367.1285710224285</v>
      </c>
      <c r="N262" s="1">
        <f t="shared" si="90"/>
        <v>375.19506277379418</v>
      </c>
      <c r="O262" s="6">
        <f>AVERAGE(B262:M262)</f>
        <v>375.05414166848135</v>
      </c>
    </row>
    <row r="263" spans="1:15" x14ac:dyDescent="0.25">
      <c r="A263" s="1">
        <v>1982</v>
      </c>
      <c r="B263" s="1">
        <f t="shared" ref="B263:N263" si="91">77.6*(B220/B48)+375000*(B177/(B48^2))</f>
        <v>371.68261139088042</v>
      </c>
      <c r="C263" s="1">
        <f t="shared" si="91"/>
        <v>367.79708982728425</v>
      </c>
      <c r="D263" s="1">
        <f t="shared" si="91"/>
        <v>378.53345707055809</v>
      </c>
      <c r="E263" s="1">
        <f t="shared" si="91"/>
        <v>383.26622858932757</v>
      </c>
      <c r="F263" s="1">
        <f t="shared" si="91"/>
        <v>382.72593839123755</v>
      </c>
      <c r="G263" s="1">
        <f t="shared" si="91"/>
        <v>378.91926682209078</v>
      </c>
      <c r="H263" s="1">
        <f t="shared" si="91"/>
        <v>375.32681126784013</v>
      </c>
      <c r="I263" s="1">
        <f t="shared" si="91"/>
        <v>372.06999185228199</v>
      </c>
      <c r="J263" s="1">
        <f t="shared" si="91"/>
        <v>376.11341425995636</v>
      </c>
      <c r="K263" s="1">
        <f t="shared" si="91"/>
        <v>376.4049019416583</v>
      </c>
      <c r="L263" s="1">
        <f t="shared" si="91"/>
        <v>373.03667602673784</v>
      </c>
      <c r="M263" s="1">
        <f t="shared" si="91"/>
        <v>369.52850026494957</v>
      </c>
      <c r="N263" s="1">
        <f t="shared" si="91"/>
        <v>375.57265760182833</v>
      </c>
      <c r="O263" s="6">
        <f t="shared" ref="O263:O301" si="92">AVERAGE(B263:M263)</f>
        <v>375.45040730873353</v>
      </c>
    </row>
    <row r="264" spans="1:15" x14ac:dyDescent="0.25">
      <c r="A264" s="1">
        <v>1983</v>
      </c>
      <c r="B264" s="1">
        <f t="shared" ref="B264:N264" si="93">77.6*(B221/B49)+375000*(B178/(B49^2))</f>
        <v>354.88201519484448</v>
      </c>
      <c r="C264" s="1">
        <f t="shared" si="93"/>
        <v>373.42203082557847</v>
      </c>
      <c r="D264" s="1">
        <f t="shared" si="93"/>
        <v>369.39556138174828</v>
      </c>
      <c r="E264" s="1">
        <f t="shared" si="93"/>
        <v>384.34781855972039</v>
      </c>
      <c r="F264" s="1">
        <f t="shared" si="93"/>
        <v>383.39171042129652</v>
      </c>
      <c r="G264" s="1">
        <f t="shared" si="93"/>
        <v>378.78585374185405</v>
      </c>
      <c r="H264" s="1">
        <f t="shared" si="93"/>
        <v>373.92192456884032</v>
      </c>
      <c r="I264" s="1">
        <f t="shared" si="93"/>
        <v>370.66375896046264</v>
      </c>
      <c r="J264" s="1">
        <f t="shared" si="93"/>
        <v>375.44845127111302</v>
      </c>
      <c r="K264" s="1">
        <f t="shared" si="93"/>
        <v>376.84016317953905</v>
      </c>
      <c r="L264" s="1">
        <f t="shared" si="93"/>
        <v>375.06512718788133</v>
      </c>
      <c r="M264" s="1">
        <f t="shared" si="93"/>
        <v>368.91536571309291</v>
      </c>
      <c r="N264" s="1">
        <f t="shared" si="93"/>
        <v>374.51980895415255</v>
      </c>
      <c r="O264" s="6">
        <f t="shared" si="92"/>
        <v>373.75664841716429</v>
      </c>
    </row>
    <row r="265" spans="1:15" x14ac:dyDescent="0.25">
      <c r="A265" s="1">
        <v>1984</v>
      </c>
      <c r="B265" s="1">
        <f t="shared" ref="B265:N265" si="94">77.6*(B222/B50)+375000*(B179/(B50^2))</f>
        <v>355.27257727962285</v>
      </c>
      <c r="C265" s="1">
        <f t="shared" si="94"/>
        <v>375.57590329217095</v>
      </c>
      <c r="D265" s="1">
        <f t="shared" si="94"/>
        <v>379.54637986474904</v>
      </c>
      <c r="E265" s="1">
        <f t="shared" si="94"/>
        <v>380.91026750880462</v>
      </c>
      <c r="F265" s="1">
        <f t="shared" si="94"/>
        <v>379.95626781946856</v>
      </c>
      <c r="G265" s="1">
        <f t="shared" si="94"/>
        <v>377.59520888638315</v>
      </c>
      <c r="H265" s="1">
        <f t="shared" si="94"/>
        <v>374.80926331907904</v>
      </c>
      <c r="I265" s="1">
        <f t="shared" si="94"/>
        <v>375.90416840945579</v>
      </c>
      <c r="J265" s="1">
        <f t="shared" si="94"/>
        <v>376.00660035059207</v>
      </c>
      <c r="K265" s="1">
        <f t="shared" si="94"/>
        <v>378.31875609506403</v>
      </c>
      <c r="L265" s="1">
        <f t="shared" si="94"/>
        <v>374.56268747926492</v>
      </c>
      <c r="M265" s="1">
        <f t="shared" si="94"/>
        <v>362.8031681189442</v>
      </c>
      <c r="N265" s="1">
        <f t="shared" si="94"/>
        <v>374.18345207459186</v>
      </c>
      <c r="O265" s="6">
        <f t="shared" si="92"/>
        <v>374.27177070196666</v>
      </c>
    </row>
    <row r="266" spans="1:15" x14ac:dyDescent="0.25">
      <c r="A266" s="1">
        <v>1985</v>
      </c>
      <c r="B266" s="1">
        <f t="shared" ref="B266:N266" si="95">77.6*(B223/B51)+375000*(B180/(B51^2))</f>
        <v>370.5317293404097</v>
      </c>
      <c r="C266" s="1">
        <f t="shared" si="95"/>
        <v>354.08361521712766</v>
      </c>
      <c r="D266" s="1">
        <f t="shared" si="95"/>
        <v>377.34075696889079</v>
      </c>
      <c r="E266" s="1">
        <f t="shared" si="95"/>
        <v>379.99204454389707</v>
      </c>
      <c r="F266" s="1">
        <f t="shared" si="95"/>
        <v>379.78966531810732</v>
      </c>
      <c r="G266" s="1">
        <f t="shared" si="95"/>
        <v>376.70754596699629</v>
      </c>
      <c r="H266" s="1">
        <f t="shared" si="95"/>
        <v>373.125984304231</v>
      </c>
      <c r="I266" s="1">
        <f t="shared" si="95"/>
        <v>374.73185648617448</v>
      </c>
      <c r="J266" s="1">
        <f t="shared" si="95"/>
        <v>374.94402301799107</v>
      </c>
      <c r="K266" s="1">
        <f t="shared" si="95"/>
        <v>377.50210447887309</v>
      </c>
      <c r="L266" s="1">
        <f t="shared" si="95"/>
        <v>378.588045125186</v>
      </c>
      <c r="M266" s="1">
        <f t="shared" si="95"/>
        <v>364.25064205082543</v>
      </c>
      <c r="N266" s="1">
        <f t="shared" si="95"/>
        <v>373.82390484604235</v>
      </c>
      <c r="O266" s="6">
        <f t="shared" si="92"/>
        <v>373.46566773489252</v>
      </c>
    </row>
    <row r="267" spans="1:15" x14ac:dyDescent="0.25">
      <c r="A267" s="1">
        <v>1986</v>
      </c>
      <c r="B267" s="1">
        <f t="shared" ref="B267:N267" si="96">77.6*(B224/B52)+375000*(B181/(B52^2))</f>
        <v>366.26140756277829</v>
      </c>
      <c r="C267" s="1">
        <f t="shared" si="96"/>
        <v>374.80111246093685</v>
      </c>
      <c r="D267" s="1">
        <f t="shared" si="96"/>
        <v>375.59785119570404</v>
      </c>
      <c r="E267" s="1">
        <f t="shared" si="96"/>
        <v>381.634541174162</v>
      </c>
      <c r="F267" s="1">
        <f t="shared" si="96"/>
        <v>380.65934690254744</v>
      </c>
      <c r="G267" s="1">
        <f t="shared" si="96"/>
        <v>376.61266457953315</v>
      </c>
      <c r="H267" s="1">
        <f t="shared" si="96"/>
        <v>372.6996549149307</v>
      </c>
      <c r="I267" s="1">
        <f t="shared" si="96"/>
        <v>372.22071004365046</v>
      </c>
      <c r="J267" s="1">
        <f t="shared" si="96"/>
        <v>374.6103568673841</v>
      </c>
      <c r="K267" s="1">
        <f t="shared" si="96"/>
        <v>377.53688873550061</v>
      </c>
      <c r="L267" s="1">
        <f t="shared" si="96"/>
        <v>379.23999895580295</v>
      </c>
      <c r="M267" s="1">
        <f t="shared" si="96"/>
        <v>363.97836928198859</v>
      </c>
      <c r="N267" s="1">
        <f t="shared" si="96"/>
        <v>374.59882619179194</v>
      </c>
      <c r="O267" s="6">
        <f t="shared" si="92"/>
        <v>374.6544085562432</v>
      </c>
    </row>
    <row r="268" spans="1:15" x14ac:dyDescent="0.25">
      <c r="A268" s="1">
        <v>1987</v>
      </c>
      <c r="B268" s="1">
        <f t="shared" ref="B268:N268" si="97">77.6*(B225/B53)+375000*(B182/(B53^2))</f>
        <v>369.32810840816109</v>
      </c>
      <c r="C268" s="1">
        <f t="shared" si="97"/>
        <v>381.85589767425699</v>
      </c>
      <c r="D268" s="1">
        <f t="shared" si="97"/>
        <v>379.89744060735813</v>
      </c>
      <c r="E268" s="1">
        <f t="shared" si="97"/>
        <v>383.67065798763662</v>
      </c>
      <c r="F268" s="1">
        <f t="shared" si="97"/>
        <v>383.93913291502622</v>
      </c>
      <c r="G268" s="1">
        <f t="shared" si="97"/>
        <v>379.31587389063975</v>
      </c>
      <c r="H268" s="1">
        <f t="shared" si="97"/>
        <v>379.83101012085842</v>
      </c>
      <c r="I268" s="1">
        <f t="shared" si="97"/>
        <v>378.34456641669829</v>
      </c>
      <c r="J268" s="1">
        <f t="shared" si="97"/>
        <v>379.18784947015075</v>
      </c>
      <c r="K268" s="1">
        <f t="shared" si="97"/>
        <v>380.75329161858053</v>
      </c>
      <c r="L268" s="1">
        <f t="shared" si="97"/>
        <v>380.04082206885414</v>
      </c>
      <c r="M268" s="1">
        <f t="shared" si="97"/>
        <v>368.50350789359351</v>
      </c>
      <c r="N268" s="1">
        <f t="shared" si="97"/>
        <v>378.67682655467615</v>
      </c>
      <c r="O268" s="6">
        <f t="shared" si="92"/>
        <v>378.72234658931797</v>
      </c>
    </row>
    <row r="269" spans="1:15" x14ac:dyDescent="0.25">
      <c r="A269" s="1">
        <v>1988</v>
      </c>
      <c r="B269" s="1">
        <f t="shared" ref="B269:N269" si="98">77.6*(B226/B54)+375000*(B183/(B54^2))</f>
        <v>372.0368893805898</v>
      </c>
      <c r="C269" s="1">
        <f t="shared" si="98"/>
        <v>379.48120883311054</v>
      </c>
      <c r="D269" s="1">
        <f t="shared" si="98"/>
        <v>384.34141118734374</v>
      </c>
      <c r="E269" s="1">
        <f t="shared" si="98"/>
        <v>384.85944877936959</v>
      </c>
      <c r="F269" s="1">
        <f t="shared" si="98"/>
        <v>384.35789043985949</v>
      </c>
      <c r="G269" s="1">
        <f t="shared" si="98"/>
        <v>380.41041947969751</v>
      </c>
      <c r="H269" s="1">
        <f t="shared" si="98"/>
        <v>376.77509030603983</v>
      </c>
      <c r="I269" s="1">
        <f t="shared" si="98"/>
        <v>376.49999238386414</v>
      </c>
      <c r="J269" s="1">
        <f t="shared" si="98"/>
        <v>377.5550601252786</v>
      </c>
      <c r="K269" s="1">
        <f t="shared" si="98"/>
        <v>380.27829792997261</v>
      </c>
      <c r="L269" s="1">
        <f t="shared" si="98"/>
        <v>377.73099082277042</v>
      </c>
      <c r="M269" s="1">
        <f t="shared" si="98"/>
        <v>369.89506014433709</v>
      </c>
      <c r="N269" s="1">
        <f t="shared" si="98"/>
        <v>378.61761391241589</v>
      </c>
      <c r="O269" s="6">
        <f t="shared" si="92"/>
        <v>378.68514665101947</v>
      </c>
    </row>
    <row r="270" spans="1:15" x14ac:dyDescent="0.25">
      <c r="A270" s="1">
        <v>1989</v>
      </c>
      <c r="B270" s="1">
        <f t="shared" ref="B270:N270" si="99">77.6*(B227/B55)+375000*(B184/(B55^2))</f>
        <v>351.52652958882095</v>
      </c>
      <c r="C270" s="1">
        <f t="shared" si="99"/>
        <v>352.91334997497398</v>
      </c>
      <c r="D270" s="1">
        <f t="shared" si="99"/>
        <v>377.57085524527611</v>
      </c>
      <c r="E270" s="1">
        <f t="shared" si="99"/>
        <v>381.66027885166096</v>
      </c>
      <c r="F270" s="1">
        <f t="shared" si="99"/>
        <v>380.69180131150068</v>
      </c>
      <c r="G270" s="1">
        <f t="shared" si="99"/>
        <v>379.14265639907228</v>
      </c>
      <c r="H270" s="1">
        <f t="shared" si="99"/>
        <v>375.93345520190667</v>
      </c>
      <c r="I270" s="1">
        <f t="shared" si="99"/>
        <v>376.19743983444096</v>
      </c>
      <c r="J270" s="1">
        <f t="shared" si="99"/>
        <v>377.24479403446975</v>
      </c>
      <c r="K270" s="1">
        <f t="shared" si="99"/>
        <v>379.05045001204121</v>
      </c>
      <c r="L270" s="1">
        <f t="shared" si="99"/>
        <v>378.84401949763583</v>
      </c>
      <c r="M270" s="1">
        <f t="shared" si="99"/>
        <v>363.8870761153064</v>
      </c>
      <c r="N270" s="1">
        <f t="shared" si="99"/>
        <v>373.25970189800091</v>
      </c>
      <c r="O270" s="6">
        <f t="shared" si="92"/>
        <v>372.88855883892546</v>
      </c>
    </row>
    <row r="271" spans="1:15" x14ac:dyDescent="0.25">
      <c r="A271" s="1">
        <v>1990</v>
      </c>
      <c r="B271" s="1">
        <f t="shared" ref="B271:N271" si="100">77.6*(B228/B56)+375000*(B185/(B56^2))</f>
        <v>371.97704047697152</v>
      </c>
      <c r="C271" s="1">
        <f t="shared" si="100"/>
        <v>362.68192465186706</v>
      </c>
      <c r="D271" s="1">
        <f t="shared" si="100"/>
        <v>377.86011047718023</v>
      </c>
      <c r="E271" s="1">
        <f t="shared" si="100"/>
        <v>382.84394688545484</v>
      </c>
      <c r="F271" s="1">
        <f t="shared" si="100"/>
        <v>382.59769652493901</v>
      </c>
      <c r="G271" s="1">
        <f t="shared" si="100"/>
        <v>379.99128692806164</v>
      </c>
      <c r="H271" s="1">
        <f t="shared" si="100"/>
        <v>375.41942662136421</v>
      </c>
      <c r="I271" s="1">
        <f t="shared" si="100"/>
        <v>375.61078078970479</v>
      </c>
      <c r="J271" s="1">
        <f t="shared" si="100"/>
        <v>377.02995559449147</v>
      </c>
      <c r="K271" s="1">
        <f t="shared" si="100"/>
        <v>379.77064677844965</v>
      </c>
      <c r="L271" s="1">
        <f t="shared" si="100"/>
        <v>380.56160790010324</v>
      </c>
      <c r="M271" s="1">
        <f t="shared" si="100"/>
        <v>378.15558955875304</v>
      </c>
      <c r="N271" s="1">
        <f t="shared" si="100"/>
        <v>377.51050233512808</v>
      </c>
      <c r="O271" s="6">
        <f t="shared" si="92"/>
        <v>377.04166776561169</v>
      </c>
    </row>
    <row r="272" spans="1:15" x14ac:dyDescent="0.25">
      <c r="A272" s="1">
        <v>1991</v>
      </c>
      <c r="B272" s="1">
        <f t="shared" ref="B272:N272" si="101">77.6*(B229/B57)+375000*(B186/(B57^2))</f>
        <v>369.65509263150466</v>
      </c>
      <c r="C272" s="1">
        <f t="shared" si="101"/>
        <v>382.80250812563628</v>
      </c>
      <c r="D272" s="1">
        <f t="shared" si="101"/>
        <v>383.98691551115814</v>
      </c>
      <c r="E272" s="1">
        <f t="shared" si="101"/>
        <v>381.82875251870331</v>
      </c>
      <c r="F272" s="1">
        <f t="shared" si="101"/>
        <v>381.98051919790993</v>
      </c>
      <c r="G272" s="1">
        <f t="shared" si="101"/>
        <v>381.80353830388367</v>
      </c>
      <c r="H272" s="1">
        <f t="shared" si="101"/>
        <v>376.6451079259632</v>
      </c>
      <c r="I272" s="1">
        <f t="shared" si="101"/>
        <v>375.29838527660831</v>
      </c>
      <c r="J272" s="1">
        <f t="shared" si="101"/>
        <v>377.79942269879155</v>
      </c>
      <c r="K272" s="1">
        <f t="shared" si="101"/>
        <v>376.87493616391009</v>
      </c>
      <c r="L272" s="1">
        <f t="shared" si="101"/>
        <v>380.24908252929538</v>
      </c>
      <c r="M272" s="1">
        <f t="shared" si="101"/>
        <v>363.15351446739913</v>
      </c>
      <c r="N272" s="1">
        <f t="shared" si="101"/>
        <v>377.53629265230347</v>
      </c>
      <c r="O272" s="6">
        <f t="shared" si="92"/>
        <v>377.67314794589697</v>
      </c>
    </row>
    <row r="273" spans="1:15" x14ac:dyDescent="0.25">
      <c r="A273" s="1">
        <v>1992</v>
      </c>
      <c r="B273" s="1">
        <f t="shared" ref="B273:N273" si="102">77.6*(B230/B58)+375000*(B187/(B58^2))</f>
        <v>359.52157483576406</v>
      </c>
      <c r="C273" s="1">
        <f t="shared" si="102"/>
        <v>359.5579004884454</v>
      </c>
      <c r="D273" s="1">
        <f t="shared" si="102"/>
        <v>383.93893451879984</v>
      </c>
      <c r="E273" s="1">
        <f t="shared" si="102"/>
        <v>384.59784885381163</v>
      </c>
      <c r="F273" s="1">
        <f t="shared" si="102"/>
        <v>383.75725541179634</v>
      </c>
      <c r="G273" s="1">
        <f t="shared" si="102"/>
        <v>379.37359270702007</v>
      </c>
      <c r="H273" s="1">
        <f t="shared" si="102"/>
        <v>375.62542506093882</v>
      </c>
      <c r="I273" s="1">
        <f t="shared" si="102"/>
        <v>372.2344748121036</v>
      </c>
      <c r="J273" s="1">
        <f t="shared" si="102"/>
        <v>375.97042051243005</v>
      </c>
      <c r="K273" s="1">
        <f t="shared" si="102"/>
        <v>378.74749680068737</v>
      </c>
      <c r="L273" s="1">
        <f t="shared" si="102"/>
        <v>373.25227072184759</v>
      </c>
      <c r="M273" s="1">
        <f t="shared" si="102"/>
        <v>362.36632216880349</v>
      </c>
      <c r="N273" s="1">
        <f t="shared" si="102"/>
        <v>374.27584357278835</v>
      </c>
      <c r="O273" s="6">
        <f t="shared" si="92"/>
        <v>374.07862640770401</v>
      </c>
    </row>
    <row r="274" spans="1:15" x14ac:dyDescent="0.25">
      <c r="A274" s="1">
        <v>1993</v>
      </c>
      <c r="B274" s="1">
        <f t="shared" ref="B274:N274" si="103">77.6*(B231/B59)+375000*(B188/(B59^2))</f>
        <v>355.78349421334622</v>
      </c>
      <c r="C274" s="1">
        <f t="shared" si="103"/>
        <v>375.76429699011913</v>
      </c>
      <c r="D274" s="1">
        <f t="shared" si="103"/>
        <v>378.37428705865636</v>
      </c>
      <c r="E274" s="1">
        <f t="shared" si="103"/>
        <v>383.62594606321727</v>
      </c>
      <c r="F274" s="1">
        <f t="shared" si="103"/>
        <v>385.22461381603563</v>
      </c>
      <c r="G274" s="1">
        <f t="shared" si="103"/>
        <v>380.17247227391846</v>
      </c>
      <c r="H274" s="1">
        <f t="shared" si="103"/>
        <v>377.18228788289014</v>
      </c>
      <c r="I274" s="1">
        <f t="shared" si="103"/>
        <v>376.10627562173988</v>
      </c>
      <c r="J274" s="1">
        <f t="shared" si="103"/>
        <v>377.81400665837299</v>
      </c>
      <c r="K274" s="1">
        <f t="shared" si="103"/>
        <v>380.50070733410496</v>
      </c>
      <c r="L274" s="1">
        <f t="shared" si="103"/>
        <v>379.90112466409744</v>
      </c>
      <c r="M274" s="1">
        <f t="shared" si="103"/>
        <v>367.2919493961839</v>
      </c>
      <c r="N274" s="1">
        <f t="shared" si="103"/>
        <v>376.56923679492542</v>
      </c>
      <c r="O274" s="6">
        <f t="shared" si="92"/>
        <v>376.47845516439014</v>
      </c>
    </row>
    <row r="275" spans="1:15" x14ac:dyDescent="0.25">
      <c r="A275" s="1">
        <v>1994</v>
      </c>
      <c r="B275" s="1">
        <f t="shared" ref="B275:N275" si="104">77.6*(B232/B60)+375000*(B189/(B60^2))</f>
        <v>370.38947568302945</v>
      </c>
      <c r="C275" s="1">
        <f t="shared" si="104"/>
        <v>368.9178109478209</v>
      </c>
      <c r="D275" s="1">
        <f t="shared" si="104"/>
        <v>382.97646905201862</v>
      </c>
      <c r="E275" s="1">
        <f t="shared" si="104"/>
        <v>383.84316477431742</v>
      </c>
      <c r="F275" s="1">
        <f t="shared" si="104"/>
        <v>383.98750651948194</v>
      </c>
      <c r="G275" s="1">
        <f t="shared" si="104"/>
        <v>380.77422557041746</v>
      </c>
      <c r="H275" s="1">
        <f t="shared" si="104"/>
        <v>377.17039767728392</v>
      </c>
      <c r="I275" s="1">
        <f t="shared" si="104"/>
        <v>376.8119119191972</v>
      </c>
      <c r="J275" s="1">
        <f t="shared" si="104"/>
        <v>378.22516100505408</v>
      </c>
      <c r="K275" s="1">
        <f t="shared" si="104"/>
        <v>379.16864993168826</v>
      </c>
      <c r="L275" s="1">
        <f t="shared" si="104"/>
        <v>374.86032962954278</v>
      </c>
      <c r="M275" s="1">
        <f t="shared" si="104"/>
        <v>362.56782851416233</v>
      </c>
      <c r="N275" s="1">
        <f t="shared" si="104"/>
        <v>376.72539381469454</v>
      </c>
      <c r="O275" s="6">
        <f t="shared" si="92"/>
        <v>376.64107760200113</v>
      </c>
    </row>
    <row r="276" spans="1:15" x14ac:dyDescent="0.25">
      <c r="A276" s="1">
        <v>1995</v>
      </c>
      <c r="B276" s="1">
        <f t="shared" ref="B276:N276" si="105">77.6*(B233/B61)+375000*(B190/(B61^2))</f>
        <v>354.22345292623345</v>
      </c>
      <c r="C276" s="1">
        <f t="shared" si="105"/>
        <v>356.7907292705666</v>
      </c>
      <c r="D276" s="1">
        <f t="shared" si="105"/>
        <v>382.47868213503295</v>
      </c>
      <c r="E276" s="1">
        <f t="shared" si="105"/>
        <v>385.12138618051819</v>
      </c>
      <c r="F276" s="1">
        <f t="shared" si="105"/>
        <v>384.39895693427167</v>
      </c>
      <c r="G276" s="1">
        <f t="shared" si="105"/>
        <v>382.02185734636311</v>
      </c>
      <c r="H276" s="1">
        <f t="shared" si="105"/>
        <v>377.9785787392052</v>
      </c>
      <c r="I276" s="1">
        <f t="shared" si="105"/>
        <v>378.91065982445502</v>
      </c>
      <c r="J276" s="1">
        <f t="shared" si="105"/>
        <v>379.76306384875494</v>
      </c>
      <c r="K276" s="1">
        <f t="shared" si="105"/>
        <v>380.04238776713527</v>
      </c>
      <c r="L276" s="1">
        <f t="shared" si="105"/>
        <v>378.41700842301651</v>
      </c>
      <c r="M276" s="1">
        <f t="shared" si="105"/>
        <v>372.23145217420335</v>
      </c>
      <c r="N276" s="1">
        <f t="shared" si="105"/>
        <v>376.34333593697636</v>
      </c>
      <c r="O276" s="6">
        <f t="shared" si="92"/>
        <v>376.03151796414636</v>
      </c>
    </row>
    <row r="277" spans="1:15" x14ac:dyDescent="0.25">
      <c r="A277" s="1">
        <v>1996</v>
      </c>
      <c r="B277" s="1">
        <f t="shared" ref="B277:N277" si="106">77.6*(B234/B62)+375000*(B191/(B62^2))</f>
        <v>369.59119734344836</v>
      </c>
      <c r="C277" s="1">
        <f t="shared" si="106"/>
        <v>379.69346654439909</v>
      </c>
      <c r="D277" s="1">
        <f t="shared" si="106"/>
        <v>382.3060295089241</v>
      </c>
      <c r="E277" s="1">
        <f t="shared" si="106"/>
        <v>383.20105159015083</v>
      </c>
      <c r="F277" s="1">
        <f t="shared" si="106"/>
        <v>384.6583116752754</v>
      </c>
      <c r="G277" s="1">
        <f t="shared" si="106"/>
        <v>379.98656226975652</v>
      </c>
      <c r="H277" s="1">
        <f t="shared" si="106"/>
        <v>375.772202281869</v>
      </c>
      <c r="I277" s="1">
        <f t="shared" si="106"/>
        <v>375.29392472522875</v>
      </c>
      <c r="J277" s="1">
        <f t="shared" si="106"/>
        <v>376.92153796161693</v>
      </c>
      <c r="K277" s="1">
        <f t="shared" si="106"/>
        <v>378.99826089374136</v>
      </c>
      <c r="L277" s="1">
        <f t="shared" si="106"/>
        <v>370.7296953443232</v>
      </c>
      <c r="M277" s="1">
        <f t="shared" si="106"/>
        <v>367.68615084537396</v>
      </c>
      <c r="N277" s="1">
        <f t="shared" si="106"/>
        <v>377.11201427537821</v>
      </c>
      <c r="O277" s="6">
        <f t="shared" si="92"/>
        <v>377.06986591534229</v>
      </c>
    </row>
    <row r="278" spans="1:15" x14ac:dyDescent="0.25">
      <c r="A278" s="1">
        <v>1997</v>
      </c>
      <c r="B278" s="1">
        <f t="shared" ref="B278:N278" si="107">77.6*(B235/B63)+375000*(B192/(B63^2))</f>
        <v>366.51271301578169</v>
      </c>
      <c r="C278" s="1">
        <f t="shared" si="107"/>
        <v>346.07557797216879</v>
      </c>
      <c r="D278" s="1">
        <f t="shared" si="107"/>
        <v>379.60358318830879</v>
      </c>
      <c r="E278" s="1">
        <f t="shared" si="107"/>
        <v>381.60751536900005</v>
      </c>
      <c r="F278" s="1">
        <f t="shared" si="107"/>
        <v>384.07672948841366</v>
      </c>
      <c r="G278" s="1">
        <f t="shared" si="107"/>
        <v>379.76345217382294</v>
      </c>
      <c r="H278" s="1">
        <f t="shared" si="107"/>
        <v>376.52131851770019</v>
      </c>
      <c r="I278" s="1">
        <f t="shared" si="107"/>
        <v>376.15993977202027</v>
      </c>
      <c r="J278" s="1">
        <f t="shared" si="107"/>
        <v>380.8307962373425</v>
      </c>
      <c r="K278" s="1">
        <f t="shared" si="107"/>
        <v>383.2189498097498</v>
      </c>
      <c r="L278" s="1">
        <f t="shared" si="107"/>
        <v>383.17478264010629</v>
      </c>
      <c r="M278" s="1">
        <f t="shared" si="107"/>
        <v>366.04023151471949</v>
      </c>
      <c r="N278" s="1">
        <f t="shared" si="107"/>
        <v>375.77480637181537</v>
      </c>
      <c r="O278" s="6">
        <f t="shared" si="92"/>
        <v>375.29879914159454</v>
      </c>
    </row>
    <row r="279" spans="1:15" x14ac:dyDescent="0.25">
      <c r="A279" s="1">
        <v>1998</v>
      </c>
      <c r="B279" s="1">
        <f t="shared" ref="B279:N279" si="108">77.6*(B236/B64)+375000*(B193/(B64^2))</f>
        <v>362.64874065169278</v>
      </c>
      <c r="C279" s="1">
        <f t="shared" si="108"/>
        <v>374.67204938899886</v>
      </c>
      <c r="D279" s="1">
        <f t="shared" si="108"/>
        <v>368.14359982028157</v>
      </c>
      <c r="E279" s="1">
        <f t="shared" si="108"/>
        <v>391.65073030473843</v>
      </c>
      <c r="F279" s="1">
        <f t="shared" si="108"/>
        <v>389.37829830831487</v>
      </c>
      <c r="G279" s="1">
        <f t="shared" si="108"/>
        <v>384.04941257214256</v>
      </c>
      <c r="H279" s="1">
        <f t="shared" si="108"/>
        <v>379.44566378633795</v>
      </c>
      <c r="I279" s="1">
        <f t="shared" si="108"/>
        <v>378.19614692996271</v>
      </c>
      <c r="J279" s="1">
        <f t="shared" si="108"/>
        <v>380.15947803585902</v>
      </c>
      <c r="K279" s="1">
        <f t="shared" si="108"/>
        <v>381.32647054628086</v>
      </c>
      <c r="L279" s="1">
        <f t="shared" si="108"/>
        <v>381.99347829009156</v>
      </c>
      <c r="M279" s="1">
        <f t="shared" si="108"/>
        <v>369.26194499026235</v>
      </c>
      <c r="N279" s="1">
        <f t="shared" si="108"/>
        <v>378.89264033115722</v>
      </c>
      <c r="O279" s="6">
        <f t="shared" si="92"/>
        <v>378.4105011354136</v>
      </c>
    </row>
    <row r="280" spans="1:15" x14ac:dyDescent="0.25">
      <c r="A280" s="1">
        <v>1999</v>
      </c>
      <c r="B280" s="1">
        <f t="shared" ref="B280:N280" si="109">77.6*(B237/B65)+375000*(B194/(B65^2))</f>
        <v>370.84661939356602</v>
      </c>
      <c r="C280" s="1">
        <f t="shared" si="109"/>
        <v>381.31331077731807</v>
      </c>
      <c r="D280" s="1">
        <f t="shared" si="109"/>
        <v>384.55124884294037</v>
      </c>
      <c r="E280" s="1">
        <f t="shared" si="109"/>
        <v>383.9998894711361</v>
      </c>
      <c r="F280" s="1">
        <f t="shared" si="109"/>
        <v>383.48420420287266</v>
      </c>
      <c r="G280" s="1">
        <f t="shared" si="109"/>
        <v>382.12353598488278</v>
      </c>
      <c r="H280" s="1">
        <f t="shared" si="109"/>
        <v>377.47673864933489</v>
      </c>
      <c r="I280" s="1">
        <f t="shared" si="109"/>
        <v>377.42451792255162</v>
      </c>
      <c r="J280" s="1">
        <f t="shared" si="109"/>
        <v>378.35017569352379</v>
      </c>
      <c r="K280" s="1">
        <f t="shared" si="109"/>
        <v>378.94747764341838</v>
      </c>
      <c r="L280" s="1">
        <f t="shared" si="109"/>
        <v>380.31900374721886</v>
      </c>
      <c r="M280" s="1">
        <f t="shared" si="109"/>
        <v>371.20592167640928</v>
      </c>
      <c r="N280" s="1">
        <f t="shared" si="109"/>
        <v>379.16861628423209</v>
      </c>
      <c r="O280" s="6">
        <f t="shared" si="92"/>
        <v>379.17022033376446</v>
      </c>
    </row>
    <row r="281" spans="1:15" x14ac:dyDescent="0.25">
      <c r="A281" s="1">
        <v>2000</v>
      </c>
      <c r="B281" s="1">
        <f t="shared" ref="B281:N281" si="110">77.6*(B238/B66)+375000*(B195/(B66^2))</f>
        <v>374.29222991563051</v>
      </c>
      <c r="C281" s="1">
        <f t="shared" si="110"/>
        <v>364.91002430325108</v>
      </c>
      <c r="D281" s="1">
        <f t="shared" si="110"/>
        <v>378.54461690817709</v>
      </c>
      <c r="E281" s="1">
        <f t="shared" si="110"/>
        <v>382.66607062713251</v>
      </c>
      <c r="F281" s="1">
        <f t="shared" si="110"/>
        <v>384.65944368900051</v>
      </c>
      <c r="G281" s="1">
        <f t="shared" si="110"/>
        <v>381.04414350524735</v>
      </c>
      <c r="H281" s="1">
        <f t="shared" si="110"/>
        <v>377.00577087896897</v>
      </c>
      <c r="I281" s="1">
        <f t="shared" si="110"/>
        <v>375.98501206597325</v>
      </c>
      <c r="J281" s="1">
        <f t="shared" si="110"/>
        <v>377.9170460409199</v>
      </c>
      <c r="K281" s="1">
        <f t="shared" si="110"/>
        <v>379.75591371644089</v>
      </c>
      <c r="L281" s="1">
        <f t="shared" si="110"/>
        <v>381.04963316651157</v>
      </c>
      <c r="M281" s="1">
        <f t="shared" si="110"/>
        <v>366.80488321196623</v>
      </c>
      <c r="N281" s="1">
        <f t="shared" si="110"/>
        <v>377.28230388621694</v>
      </c>
      <c r="O281" s="6">
        <f t="shared" si="92"/>
        <v>377.05289900243497</v>
      </c>
    </row>
    <row r="282" spans="1:15" x14ac:dyDescent="0.25">
      <c r="A282" s="1">
        <v>2001</v>
      </c>
      <c r="B282" s="1">
        <f t="shared" ref="B282:N282" si="111">77.6*(B239/B67)+375000*(B196/(B67^2))</f>
        <v>356.28238438261457</v>
      </c>
      <c r="C282" s="1">
        <f t="shared" si="111"/>
        <v>363.06655495785202</v>
      </c>
      <c r="D282" s="1">
        <f t="shared" si="111"/>
        <v>383.18779651980111</v>
      </c>
      <c r="E282" s="1">
        <f t="shared" si="111"/>
        <v>385.85700627649305</v>
      </c>
      <c r="F282" s="1">
        <f t="shared" si="111"/>
        <v>386.06984789331932</v>
      </c>
      <c r="G282" s="1">
        <f t="shared" si="111"/>
        <v>380.24549499299297</v>
      </c>
      <c r="H282" s="1">
        <f t="shared" si="111"/>
        <v>375.80788830910575</v>
      </c>
      <c r="I282" s="1">
        <f t="shared" si="111"/>
        <v>375.77417743610283</v>
      </c>
      <c r="J282" s="1">
        <f t="shared" si="111"/>
        <v>377.28237403000531</v>
      </c>
      <c r="K282" s="1">
        <f t="shared" si="111"/>
        <v>382.0566333169873</v>
      </c>
      <c r="L282" s="1">
        <f t="shared" si="111"/>
        <v>382.26457991646168</v>
      </c>
      <c r="M282" s="1">
        <f t="shared" si="111"/>
        <v>373.87578872731928</v>
      </c>
      <c r="N282" s="1">
        <f t="shared" si="111"/>
        <v>376.76988438662386</v>
      </c>
      <c r="O282" s="6">
        <f t="shared" si="92"/>
        <v>376.81421056325468</v>
      </c>
    </row>
    <row r="283" spans="1:15" x14ac:dyDescent="0.25">
      <c r="A283" s="1">
        <v>2002</v>
      </c>
      <c r="B283" s="1">
        <f t="shared" ref="B283:N283" si="112">77.6*(B240/B68)+375000*(B197/(B68^2))</f>
        <v>355.32834486914913</v>
      </c>
      <c r="C283" s="1">
        <f t="shared" si="112"/>
        <v>366.86347143345483</v>
      </c>
      <c r="D283" s="1">
        <f t="shared" si="112"/>
        <v>384.08115149219134</v>
      </c>
      <c r="E283" s="1">
        <f t="shared" si="112"/>
        <v>386.15890234053268</v>
      </c>
      <c r="F283" s="1">
        <f t="shared" si="112"/>
        <v>387.34202640002422</v>
      </c>
      <c r="G283" s="1">
        <f t="shared" si="112"/>
        <v>382.42511049268342</v>
      </c>
      <c r="H283" s="1">
        <f t="shared" si="112"/>
        <v>380.73936457510047</v>
      </c>
      <c r="I283" s="1">
        <f t="shared" si="112"/>
        <v>378.12325189831216</v>
      </c>
      <c r="J283" s="1">
        <f t="shared" si="112"/>
        <v>380.47143588506736</v>
      </c>
      <c r="K283" s="1">
        <f t="shared" si="112"/>
        <v>380.07430616720387</v>
      </c>
      <c r="L283" s="1">
        <f t="shared" si="112"/>
        <v>378.55417962814693</v>
      </c>
      <c r="M283" s="1">
        <f t="shared" si="112"/>
        <v>366.7571761805018</v>
      </c>
      <c r="N283" s="1">
        <f t="shared" si="112"/>
        <v>377.36498099002387</v>
      </c>
      <c r="O283" s="6">
        <f t="shared" si="92"/>
        <v>377.24322678019735</v>
      </c>
    </row>
    <row r="284" spans="1:15" x14ac:dyDescent="0.25">
      <c r="A284" s="1">
        <v>2003</v>
      </c>
      <c r="B284" s="1">
        <f t="shared" ref="B284:N284" si="113">77.6*(B241/B69)+375000*(B198/(B69^2))</f>
        <v>368.12048260297672</v>
      </c>
      <c r="C284" s="1">
        <f t="shared" si="113"/>
        <v>380.80809035314883</v>
      </c>
      <c r="D284" s="1">
        <f t="shared" si="113"/>
        <v>383.7113493054278</v>
      </c>
      <c r="E284" s="1">
        <f t="shared" si="113"/>
        <v>385.1255880040988</v>
      </c>
      <c r="F284" s="1">
        <f t="shared" si="113"/>
        <v>386.94107169360694</v>
      </c>
      <c r="G284" s="1">
        <f t="shared" si="113"/>
        <v>381.33862297071585</v>
      </c>
      <c r="H284" s="1">
        <f t="shared" si="113"/>
        <v>378.75983896084506</v>
      </c>
      <c r="I284" s="1">
        <f t="shared" si="113"/>
        <v>379.45350541232466</v>
      </c>
      <c r="J284" s="1">
        <f t="shared" si="113"/>
        <v>380.5207277415995</v>
      </c>
      <c r="K284" s="1">
        <f t="shared" si="113"/>
        <v>383.96497666471475</v>
      </c>
      <c r="L284" s="1">
        <f t="shared" si="113"/>
        <v>382.52878827166455</v>
      </c>
      <c r="M284" s="1">
        <f t="shared" si="113"/>
        <v>367.15736884851412</v>
      </c>
      <c r="N284" s="1">
        <f t="shared" si="113"/>
        <v>379.82988455936237</v>
      </c>
      <c r="O284" s="6">
        <f t="shared" si="92"/>
        <v>379.8692009024698</v>
      </c>
    </row>
    <row r="285" spans="1:15" x14ac:dyDescent="0.25">
      <c r="A285" s="1">
        <v>2004</v>
      </c>
      <c r="B285" s="1">
        <f t="shared" ref="B285:N285" si="114">77.6*(B242/B70)+375000*(B199/(B70^2))</f>
        <v>370.6262815910498</v>
      </c>
      <c r="C285" s="1">
        <f t="shared" si="114"/>
        <v>375.80739808785154</v>
      </c>
      <c r="D285" s="1">
        <f t="shared" si="114"/>
        <v>380.88993552397073</v>
      </c>
      <c r="E285" s="1">
        <f t="shared" si="114"/>
        <v>386.37796451573689</v>
      </c>
      <c r="F285" s="1">
        <f t="shared" si="114"/>
        <v>385.63489611041564</v>
      </c>
      <c r="G285" s="1">
        <f t="shared" si="114"/>
        <v>382.20162187701999</v>
      </c>
      <c r="H285" s="1">
        <f t="shared" si="114"/>
        <v>379.26086699631219</v>
      </c>
      <c r="I285" s="1">
        <f t="shared" si="114"/>
        <v>378.98962754586069</v>
      </c>
      <c r="J285" s="1">
        <f t="shared" si="114"/>
        <v>380.95088042423799</v>
      </c>
      <c r="K285" s="1">
        <f t="shared" si="114"/>
        <v>382.7107922688806</v>
      </c>
      <c r="L285" s="1">
        <f t="shared" si="114"/>
        <v>380.78620402473007</v>
      </c>
      <c r="M285" s="1">
        <f t="shared" si="114"/>
        <v>375.29179456932201</v>
      </c>
      <c r="N285" s="1">
        <f t="shared" si="114"/>
        <v>380.07042452504027</v>
      </c>
      <c r="O285" s="6">
        <f t="shared" si="92"/>
        <v>379.96068862794897</v>
      </c>
    </row>
    <row r="286" spans="1:15" x14ac:dyDescent="0.25">
      <c r="A286" s="1">
        <v>2005</v>
      </c>
      <c r="B286" s="1">
        <f t="shared" ref="B286:N286" si="115">77.6*(B243/B71)+375000*(B200/(B71^2))</f>
        <v>360.65741442676483</v>
      </c>
      <c r="C286" s="1">
        <f t="shared" si="115"/>
        <v>385.22710978870339</v>
      </c>
      <c r="D286" s="1">
        <f t="shared" si="115"/>
        <v>386.96933179784486</v>
      </c>
      <c r="E286" s="1">
        <f t="shared" si="115"/>
        <v>388.63128084567364</v>
      </c>
      <c r="F286" s="1">
        <f t="shared" si="115"/>
        <v>384.91323671520263</v>
      </c>
      <c r="G286" s="1">
        <f t="shared" si="115"/>
        <v>382.83896530895925</v>
      </c>
      <c r="H286" s="1">
        <f t="shared" si="115"/>
        <v>380.47087796460937</v>
      </c>
      <c r="I286" s="1">
        <f t="shared" si="115"/>
        <v>377.76172086900891</v>
      </c>
      <c r="J286" s="1">
        <f t="shared" si="115"/>
        <v>381.47503735194658</v>
      </c>
      <c r="K286" s="1">
        <f t="shared" si="115"/>
        <v>381.66470073922119</v>
      </c>
      <c r="L286" s="1">
        <f t="shared" si="115"/>
        <v>383.18284200656103</v>
      </c>
      <c r="M286" s="1">
        <f t="shared" si="115"/>
        <v>378.02699788540815</v>
      </c>
      <c r="N286" s="1">
        <f t="shared" si="115"/>
        <v>380.8454397546883</v>
      </c>
      <c r="O286" s="6">
        <f t="shared" si="92"/>
        <v>380.98495964165869</v>
      </c>
    </row>
    <row r="287" spans="1:15" x14ac:dyDescent="0.25">
      <c r="A287" s="1">
        <v>2006</v>
      </c>
      <c r="B287" s="1">
        <f t="shared" ref="B287:N287" si="116">77.6*(B244/B72)+375000*(B201/(B72^2))</f>
        <v>382.99379135811421</v>
      </c>
      <c r="C287" s="1">
        <f t="shared" si="116"/>
        <v>385.36292908831462</v>
      </c>
      <c r="D287" s="1">
        <f t="shared" si="116"/>
        <v>384.15505008710772</v>
      </c>
      <c r="E287" s="1">
        <f t="shared" si="116"/>
        <v>386.42365486373137</v>
      </c>
      <c r="F287" s="1">
        <f t="shared" si="116"/>
        <v>384.82890375927366</v>
      </c>
      <c r="G287" s="1">
        <f t="shared" si="116"/>
        <v>382.82439459937586</v>
      </c>
      <c r="H287" s="1">
        <f t="shared" si="116"/>
        <v>380.35981974874255</v>
      </c>
      <c r="I287" s="1">
        <f t="shared" si="116"/>
        <v>377.88092827714001</v>
      </c>
      <c r="J287" s="1">
        <f t="shared" si="116"/>
        <v>380.51022723110435</v>
      </c>
      <c r="K287" s="1">
        <f t="shared" si="116"/>
        <v>383.68972578431163</v>
      </c>
      <c r="L287" s="1">
        <f t="shared" si="116"/>
        <v>373.97385798991792</v>
      </c>
      <c r="M287" s="1">
        <f t="shared" si="116"/>
        <v>357.04413776353067</v>
      </c>
      <c r="N287" s="1">
        <f t="shared" si="116"/>
        <v>379.80489304401652</v>
      </c>
      <c r="O287" s="6">
        <f t="shared" si="92"/>
        <v>380.00395171255536</v>
      </c>
    </row>
    <row r="288" spans="1:15" x14ac:dyDescent="0.25">
      <c r="A288" s="1">
        <v>2007</v>
      </c>
      <c r="B288" s="1">
        <f t="shared" ref="B288:N288" si="117">77.6*(B245/B73)+375000*(B202/(B73^2))</f>
        <v>353.32584995136</v>
      </c>
      <c r="C288" s="1">
        <f t="shared" si="117"/>
        <v>376.04530278877314</v>
      </c>
      <c r="D288" s="1">
        <f t="shared" si="117"/>
        <v>381.79987770206418</v>
      </c>
      <c r="E288" s="1">
        <f t="shared" si="117"/>
        <v>384.9719723557381</v>
      </c>
      <c r="F288" s="1">
        <f t="shared" si="117"/>
        <v>386.08573348894026</v>
      </c>
      <c r="G288" s="1">
        <f t="shared" si="117"/>
        <v>381.912625566521</v>
      </c>
      <c r="H288" s="1">
        <f t="shared" si="117"/>
        <v>379.10628652461082</v>
      </c>
      <c r="I288" s="1">
        <f t="shared" si="117"/>
        <v>378.86481898316896</v>
      </c>
      <c r="J288" s="1">
        <f t="shared" si="117"/>
        <v>380.26798634423636</v>
      </c>
      <c r="K288" s="1">
        <f t="shared" si="117"/>
        <v>380.86246479041068</v>
      </c>
      <c r="L288" s="1">
        <f t="shared" si="117"/>
        <v>380.30551158570495</v>
      </c>
      <c r="M288" s="1">
        <f t="shared" si="117"/>
        <v>369.06045962714256</v>
      </c>
      <c r="N288" s="1">
        <f t="shared" si="117"/>
        <v>377.81607931950714</v>
      </c>
      <c r="O288" s="6">
        <f t="shared" si="92"/>
        <v>377.7174074757225</v>
      </c>
    </row>
    <row r="289" spans="1:15" x14ac:dyDescent="0.25">
      <c r="A289" s="1">
        <v>2008</v>
      </c>
      <c r="B289" s="1">
        <f t="shared" ref="B289:N289" si="118">77.6*(B246/B74)+375000*(B203/(B74^2))</f>
        <v>361.8787657103843</v>
      </c>
      <c r="C289" s="1">
        <f t="shared" si="118"/>
        <v>358.43735350206032</v>
      </c>
      <c r="D289" s="1">
        <f t="shared" si="118"/>
        <v>381.92271280743984</v>
      </c>
      <c r="E289" s="1">
        <f t="shared" si="118"/>
        <v>382.62058987145554</v>
      </c>
      <c r="F289" s="1">
        <f t="shared" si="118"/>
        <v>383.29767646208745</v>
      </c>
      <c r="G289" s="1">
        <f t="shared" si="118"/>
        <v>381.78757941346669</v>
      </c>
      <c r="H289" s="1">
        <f t="shared" si="118"/>
        <v>378.06630613749792</v>
      </c>
      <c r="I289" s="1">
        <f t="shared" si="118"/>
        <v>378.79309915703942</v>
      </c>
      <c r="J289" s="1">
        <f t="shared" si="118"/>
        <v>380.50327866166924</v>
      </c>
      <c r="K289" s="1">
        <f t="shared" si="118"/>
        <v>382.84028556413512</v>
      </c>
      <c r="L289" s="1">
        <f t="shared" si="118"/>
        <v>381.47137722528282</v>
      </c>
      <c r="M289" s="1">
        <f t="shared" si="118"/>
        <v>376.23485078311597</v>
      </c>
      <c r="N289" s="1">
        <f t="shared" si="118"/>
        <v>377.41773827805099</v>
      </c>
      <c r="O289" s="6">
        <f t="shared" si="92"/>
        <v>377.32115627463622</v>
      </c>
    </row>
    <row r="290" spans="1:15" x14ac:dyDescent="0.25">
      <c r="A290" s="1">
        <v>2009</v>
      </c>
      <c r="B290" s="1">
        <f t="shared" ref="B290:N290" si="119">77.6*(B247/B75)+375000*(B204/(B75^2))</f>
        <v>378.62305271911049</v>
      </c>
      <c r="C290" s="1">
        <f t="shared" si="119"/>
        <v>382.97750165192122</v>
      </c>
      <c r="D290" s="1">
        <f t="shared" si="119"/>
        <v>385.28537585106346</v>
      </c>
      <c r="E290" s="1">
        <f t="shared" si="119"/>
        <v>385.26398330365237</v>
      </c>
      <c r="F290" s="1">
        <f t="shared" si="119"/>
        <v>384.08035457375524</v>
      </c>
      <c r="G290" s="1">
        <f t="shared" si="119"/>
        <v>383.07966045593605</v>
      </c>
      <c r="H290" s="1">
        <f t="shared" si="119"/>
        <v>380.49734085805926</v>
      </c>
      <c r="I290" s="1">
        <f t="shared" si="119"/>
        <v>380.39096928535423</v>
      </c>
      <c r="J290" s="1">
        <f t="shared" si="119"/>
        <v>382.45517934534257</v>
      </c>
      <c r="K290" s="1">
        <f t="shared" si="119"/>
        <v>381.21839692990477</v>
      </c>
      <c r="L290" s="1">
        <f t="shared" si="119"/>
        <v>379.02846424019634</v>
      </c>
      <c r="M290" s="1">
        <f t="shared" si="119"/>
        <v>368.95205013927404</v>
      </c>
      <c r="N290" s="1">
        <f t="shared" si="119"/>
        <v>381.05271847190608</v>
      </c>
      <c r="O290" s="6">
        <f t="shared" si="92"/>
        <v>380.9876941127975</v>
      </c>
    </row>
    <row r="291" spans="1:15" x14ac:dyDescent="0.25">
      <c r="A291" s="1">
        <v>2010</v>
      </c>
      <c r="B291" s="1">
        <f t="shared" ref="B291:N291" si="120">77.6*(B248/B76)+375000*(B205/(B76^2))</f>
        <v>374.72202579333867</v>
      </c>
      <c r="C291" s="1">
        <f t="shared" si="120"/>
        <v>384.30367914583161</v>
      </c>
      <c r="D291" s="1">
        <f t="shared" si="120"/>
        <v>386.662587224969</v>
      </c>
      <c r="E291" s="1">
        <f t="shared" si="120"/>
        <v>389.55793346285213</v>
      </c>
      <c r="F291" s="1">
        <f t="shared" si="120"/>
        <v>388.82059374900888</v>
      </c>
      <c r="G291" s="1">
        <f t="shared" si="120"/>
        <v>384.29757611472701</v>
      </c>
      <c r="H291" s="1">
        <f t="shared" si="120"/>
        <v>379.69511133060524</v>
      </c>
      <c r="I291" s="1">
        <f t="shared" si="120"/>
        <v>379.78438829782647</v>
      </c>
      <c r="J291" s="1">
        <f t="shared" si="120"/>
        <v>379.6296984448033</v>
      </c>
      <c r="K291" s="1">
        <f t="shared" si="120"/>
        <v>380.93844319657234</v>
      </c>
      <c r="L291" s="1">
        <f t="shared" si="120"/>
        <v>381.27927690028389</v>
      </c>
      <c r="M291" s="1">
        <f t="shared" si="120"/>
        <v>368.73951514824381</v>
      </c>
      <c r="N291" s="1">
        <f t="shared" si="120"/>
        <v>381.52399201715434</v>
      </c>
      <c r="O291" s="6">
        <f t="shared" si="92"/>
        <v>381.53590240075522</v>
      </c>
    </row>
    <row r="292" spans="1:15" x14ac:dyDescent="0.25">
      <c r="A292" s="1">
        <v>2011</v>
      </c>
      <c r="B292" s="1">
        <f t="shared" ref="B292:N292" si="121">77.6*(B249/B77)+375000*(B206/(B77^2))</f>
        <v>363.56719891190346</v>
      </c>
      <c r="C292" s="1">
        <f t="shared" si="121"/>
        <v>380.09865079394092</v>
      </c>
      <c r="D292" s="1">
        <f t="shared" si="121"/>
        <v>384.02210670326156</v>
      </c>
      <c r="E292" s="1">
        <f t="shared" si="121"/>
        <v>383.52003762163179</v>
      </c>
      <c r="F292" s="1">
        <f t="shared" si="121"/>
        <v>386.45793802352136</v>
      </c>
      <c r="G292" s="1">
        <f t="shared" si="121"/>
        <v>383.58751792377086</v>
      </c>
      <c r="H292" s="1">
        <f t="shared" si="121"/>
        <v>379.5381189636505</v>
      </c>
      <c r="I292" s="1">
        <f t="shared" si="121"/>
        <v>378.97396578991606</v>
      </c>
      <c r="J292" s="1">
        <f t="shared" si="121"/>
        <v>379.59878602500265</v>
      </c>
      <c r="K292" s="1">
        <f t="shared" si="121"/>
        <v>380.7321352657064</v>
      </c>
      <c r="L292" s="1">
        <f t="shared" si="121"/>
        <v>378.44647688993354</v>
      </c>
      <c r="M292" s="1">
        <f t="shared" si="121"/>
        <v>362.86676633984251</v>
      </c>
      <c r="N292" s="1">
        <f t="shared" si="121"/>
        <v>378.51918202541248</v>
      </c>
      <c r="O292" s="6">
        <f t="shared" si="92"/>
        <v>378.45080827100679</v>
      </c>
    </row>
    <row r="293" spans="1:15" x14ac:dyDescent="0.25">
      <c r="A293" s="1">
        <v>2012</v>
      </c>
      <c r="B293" s="1">
        <f t="shared" ref="B293:N293" si="122">77.6*(B250/B78)+375000*(B207/(B78^2))</f>
        <v>367.01036142508519</v>
      </c>
      <c r="C293" s="1">
        <f t="shared" si="122"/>
        <v>380.89592019124495</v>
      </c>
      <c r="D293" s="1">
        <f t="shared" si="122"/>
        <v>383.92848900864351</v>
      </c>
      <c r="E293" s="1">
        <f t="shared" si="122"/>
        <v>384.93943258631975</v>
      </c>
      <c r="F293" s="1">
        <f t="shared" si="122"/>
        <v>382.27241938274597</v>
      </c>
      <c r="G293" s="1">
        <f t="shared" si="122"/>
        <v>381.6520820320024</v>
      </c>
      <c r="H293" s="1">
        <f t="shared" si="122"/>
        <v>378.47161275436372</v>
      </c>
      <c r="I293" s="1">
        <f t="shared" si="122"/>
        <v>377.68300835286317</v>
      </c>
      <c r="J293" s="1">
        <f t="shared" si="122"/>
        <v>380.05746163940569</v>
      </c>
      <c r="K293" s="1">
        <f t="shared" si="122"/>
        <v>381.09136009613263</v>
      </c>
      <c r="L293" s="1">
        <f t="shared" si="122"/>
        <v>382.25596516977521</v>
      </c>
      <c r="M293" s="1">
        <f t="shared" si="122"/>
        <v>370.82542212667374</v>
      </c>
      <c r="N293" s="1">
        <f t="shared" si="122"/>
        <v>379.28416573827667</v>
      </c>
      <c r="O293" s="6">
        <f t="shared" si="92"/>
        <v>379.25696123043798</v>
      </c>
    </row>
    <row r="294" spans="1:15" x14ac:dyDescent="0.25">
      <c r="A294" s="1">
        <v>2013</v>
      </c>
      <c r="B294" s="1">
        <f t="shared" ref="B294:N294" si="123">77.6*(B251/B79)+375000*(B208/(B79^2))</f>
        <v>375.18521472024418</v>
      </c>
      <c r="C294" s="1">
        <f t="shared" si="123"/>
        <v>379.62311731276208</v>
      </c>
      <c r="D294" s="1">
        <f t="shared" si="123"/>
        <v>383.76800600856814</v>
      </c>
      <c r="E294" s="1">
        <f t="shared" si="123"/>
        <v>384.50399435050281</v>
      </c>
      <c r="F294" s="1">
        <f t="shared" si="123"/>
        <v>385.54460582709135</v>
      </c>
      <c r="G294" s="1">
        <f t="shared" si="123"/>
        <v>382.71064086191291</v>
      </c>
      <c r="H294" s="1">
        <f t="shared" si="123"/>
        <v>377.34559092957943</v>
      </c>
      <c r="I294" s="1">
        <f t="shared" si="123"/>
        <v>376.29272019126688</v>
      </c>
      <c r="J294" s="1">
        <f t="shared" si="123"/>
        <v>380.14016480235705</v>
      </c>
      <c r="K294" s="1">
        <f t="shared" si="123"/>
        <v>380.9436468546096</v>
      </c>
      <c r="L294" s="1">
        <f t="shared" si="123"/>
        <v>381.86532630824581</v>
      </c>
      <c r="M294" s="1">
        <f t="shared" si="123"/>
        <v>375.48807602857948</v>
      </c>
      <c r="N294" s="1">
        <f t="shared" si="123"/>
        <v>380.29975947716775</v>
      </c>
      <c r="O294" s="6">
        <f t="shared" si="92"/>
        <v>380.28425868297671</v>
      </c>
    </row>
    <row r="295" spans="1:15" x14ac:dyDescent="0.25">
      <c r="A295" s="1">
        <v>2014</v>
      </c>
      <c r="B295" s="1">
        <f t="shared" ref="B295:N295" si="124">77.6*(B252/B80)+375000*(B209/(B80^2))</f>
        <v>374.22616935014088</v>
      </c>
      <c r="C295" s="1">
        <f t="shared" si="124"/>
        <v>379.84487469658643</v>
      </c>
      <c r="D295" s="1">
        <f t="shared" si="124"/>
        <v>384.12468010840064</v>
      </c>
      <c r="E295" s="1">
        <f t="shared" si="124"/>
        <v>384.08163805403194</v>
      </c>
      <c r="F295" s="1">
        <f t="shared" si="124"/>
        <v>384.05085926037071</v>
      </c>
      <c r="G295" s="1">
        <f t="shared" si="124"/>
        <v>384.41413795170035</v>
      </c>
      <c r="H295" s="1">
        <f t="shared" si="124"/>
        <v>379.53183447543751</v>
      </c>
      <c r="I295" s="1">
        <f t="shared" si="124"/>
        <v>377.9950972476081</v>
      </c>
      <c r="J295" s="1">
        <f t="shared" si="124"/>
        <v>379.00666492427786</v>
      </c>
      <c r="K295" s="1">
        <f t="shared" si="124"/>
        <v>381.37872774238394</v>
      </c>
      <c r="L295" s="1">
        <f t="shared" si="124"/>
        <v>382.79088774634613</v>
      </c>
      <c r="M295" s="1">
        <f t="shared" si="124"/>
        <v>373.30798002095605</v>
      </c>
      <c r="N295" s="1">
        <f t="shared" si="124"/>
        <v>380.46667999569672</v>
      </c>
      <c r="O295" s="6">
        <f t="shared" si="92"/>
        <v>380.39612929818674</v>
      </c>
    </row>
    <row r="296" spans="1:15" x14ac:dyDescent="0.25">
      <c r="A296" s="1">
        <v>2015</v>
      </c>
      <c r="B296" s="1">
        <f t="shared" ref="B296:N296" si="125">77.6*(B253/B81)+375000*(B210/(B81^2))</f>
        <v>363.31094630225908</v>
      </c>
      <c r="C296" s="1">
        <f t="shared" si="125"/>
        <v>382.93649078697013</v>
      </c>
      <c r="D296" s="1">
        <f t="shared" si="125"/>
        <v>383.6695492990325</v>
      </c>
      <c r="E296" s="1">
        <f t="shared" si="125"/>
        <v>384.3230574772042</v>
      </c>
      <c r="F296" s="1">
        <f t="shared" si="125"/>
        <v>385.33919032694592</v>
      </c>
      <c r="G296" s="1">
        <f t="shared" si="125"/>
        <v>382.7653704278282</v>
      </c>
      <c r="H296" s="1">
        <f t="shared" si="125"/>
        <v>380.93325236962312</v>
      </c>
      <c r="I296" s="1">
        <f t="shared" si="125"/>
        <v>380.58708786415627</v>
      </c>
      <c r="J296" s="1">
        <f t="shared" si="125"/>
        <v>381.93641351458621</v>
      </c>
      <c r="K296" s="1">
        <f t="shared" si="125"/>
        <v>383.35129551293949</v>
      </c>
      <c r="L296" s="1">
        <f t="shared" si="125"/>
        <v>382.54556347105097</v>
      </c>
      <c r="M296" s="1">
        <f t="shared" si="125"/>
        <v>366.73246562147233</v>
      </c>
      <c r="N296" s="1">
        <f t="shared" si="125"/>
        <v>379.9853470661194</v>
      </c>
      <c r="O296" s="6">
        <f t="shared" si="92"/>
        <v>379.86922358117232</v>
      </c>
    </row>
    <row r="297" spans="1:15" x14ac:dyDescent="0.25">
      <c r="A297" s="1">
        <v>2016</v>
      </c>
      <c r="B297" s="1">
        <f t="shared" ref="B297:N297" si="126">77.6*(B254/B82)+375000*(B211/(B82^2))</f>
        <v>359.09708852963536</v>
      </c>
      <c r="C297" s="1">
        <f t="shared" si="126"/>
        <v>375.32216132712767</v>
      </c>
      <c r="D297" s="1">
        <f t="shared" si="126"/>
        <v>389.19106283893359</v>
      </c>
      <c r="E297" s="1">
        <f t="shared" si="126"/>
        <v>389.05958584661494</v>
      </c>
      <c r="F297" s="1">
        <f t="shared" si="126"/>
        <v>387.13661364907779</v>
      </c>
      <c r="G297" s="1">
        <f t="shared" si="126"/>
        <v>382.4062196578015</v>
      </c>
      <c r="H297" s="1">
        <f t="shared" si="126"/>
        <v>380.97036767534809</v>
      </c>
      <c r="I297" s="1">
        <f t="shared" si="126"/>
        <v>380.09512046129998</v>
      </c>
      <c r="J297" s="1">
        <f t="shared" si="126"/>
        <v>381.36780910220091</v>
      </c>
      <c r="K297" s="1">
        <f t="shared" si="126"/>
        <v>382.42534810034033</v>
      </c>
      <c r="L297" s="1">
        <f t="shared" si="126"/>
        <v>384.71826909736893</v>
      </c>
      <c r="M297" s="1">
        <f t="shared" si="126"/>
        <v>376.33989737154809</v>
      </c>
      <c r="N297" s="1">
        <f t="shared" si="126"/>
        <v>381.16045384579593</v>
      </c>
      <c r="O297" s="6">
        <f t="shared" si="92"/>
        <v>380.67746197144146</v>
      </c>
    </row>
    <row r="298" spans="1:15" x14ac:dyDescent="0.25">
      <c r="A298" s="1">
        <v>2017</v>
      </c>
      <c r="B298" s="1">
        <f t="shared" ref="B298:N298" si="127">77.6*(B255/B83)+375000*(B212/(B83^2))</f>
        <v>378.57610135418241</v>
      </c>
      <c r="C298" s="1">
        <f t="shared" si="127"/>
        <v>378.71070302730993</v>
      </c>
      <c r="D298" s="1">
        <f t="shared" si="127"/>
        <v>386.17967544569569</v>
      </c>
      <c r="E298" s="1">
        <f t="shared" si="127"/>
        <v>385.82782584703762</v>
      </c>
      <c r="F298" s="1">
        <f t="shared" si="127"/>
        <v>386.03120132546525</v>
      </c>
      <c r="G298" s="1">
        <f t="shared" si="127"/>
        <v>384.86678692388881</v>
      </c>
      <c r="H298" s="1">
        <f t="shared" si="127"/>
        <v>380.7659894819987</v>
      </c>
      <c r="I298" s="1">
        <f t="shared" si="127"/>
        <v>379.87433033733328</v>
      </c>
      <c r="J298" s="1">
        <f t="shared" si="127"/>
        <v>381.21369086632558</v>
      </c>
      <c r="K298" s="1">
        <f t="shared" si="127"/>
        <v>383.00552779706328</v>
      </c>
      <c r="L298" s="1">
        <f t="shared" si="127"/>
        <v>379.40283157238383</v>
      </c>
      <c r="M298" s="1">
        <f t="shared" si="127"/>
        <v>373.66741608407727</v>
      </c>
      <c r="N298" s="1">
        <f t="shared" si="127"/>
        <v>381.64418127022748</v>
      </c>
      <c r="O298" s="6">
        <f t="shared" si="92"/>
        <v>381.51017333856345</v>
      </c>
    </row>
    <row r="299" spans="1:15" x14ac:dyDescent="0.25">
      <c r="A299" s="1">
        <v>2018</v>
      </c>
      <c r="B299" s="1">
        <f t="shared" ref="B299:N299" si="128">77.6*(B256/B84)+375000*(B213/(B84^2))</f>
        <v>366.29486461367884</v>
      </c>
      <c r="C299" s="1">
        <f t="shared" si="128"/>
        <v>384.69808723102341</v>
      </c>
      <c r="D299" s="1">
        <f t="shared" si="128"/>
        <v>384.14378081154365</v>
      </c>
      <c r="E299" s="1">
        <f t="shared" si="128"/>
        <v>384.33006423320944</v>
      </c>
      <c r="F299" s="1">
        <f t="shared" si="128"/>
        <v>384.56340296472308</v>
      </c>
      <c r="G299" s="1">
        <f t="shared" si="128"/>
        <v>383.13698692347123</v>
      </c>
      <c r="H299" s="1">
        <f t="shared" si="128"/>
        <v>380.79177064430542</v>
      </c>
      <c r="I299" s="1">
        <f t="shared" si="128"/>
        <v>379.66560035208181</v>
      </c>
      <c r="J299" s="1">
        <f t="shared" si="128"/>
        <v>381.59513101958316</v>
      </c>
      <c r="K299" s="1">
        <f t="shared" si="128"/>
        <v>382.30836656784345</v>
      </c>
      <c r="L299" s="1">
        <f t="shared" si="128"/>
        <v>385.02293625406509</v>
      </c>
      <c r="M299" s="1">
        <f t="shared" si="128"/>
        <v>374.77333462920183</v>
      </c>
      <c r="N299" s="1">
        <f t="shared" si="128"/>
        <v>380.85317369365691</v>
      </c>
      <c r="O299" s="6">
        <f t="shared" si="92"/>
        <v>380.94369385372744</v>
      </c>
    </row>
    <row r="300" spans="1:15" x14ac:dyDescent="0.25">
      <c r="A300" s="1">
        <v>2019</v>
      </c>
      <c r="B300" s="1">
        <f t="shared" ref="B300:N300" si="129">77.6*(B257/B85)+375000*(B214/(B85^2))</f>
        <v>378.98257169222438</v>
      </c>
      <c r="C300" s="1">
        <f t="shared" si="129"/>
        <v>376.89123184683882</v>
      </c>
      <c r="D300" s="1">
        <f t="shared" si="129"/>
        <v>385.92830407075962</v>
      </c>
      <c r="E300" s="1">
        <f t="shared" si="129"/>
        <v>388.03262413119933</v>
      </c>
      <c r="F300" s="1">
        <f t="shared" si="129"/>
        <v>385.43312919209092</v>
      </c>
      <c r="G300" s="1">
        <f t="shared" si="129"/>
        <v>382.66131501103251</v>
      </c>
      <c r="H300" s="1">
        <f t="shared" si="129"/>
        <v>380.4940292019545</v>
      </c>
      <c r="I300" s="1">
        <f t="shared" si="129"/>
        <v>380.57879842923251</v>
      </c>
      <c r="J300" s="1">
        <f t="shared" si="129"/>
        <v>381.49641375461863</v>
      </c>
      <c r="K300" s="1">
        <f t="shared" si="129"/>
        <v>378.905653817695</v>
      </c>
      <c r="L300" s="1">
        <f t="shared" si="129"/>
        <v>384.5611642483845</v>
      </c>
      <c r="M300" s="1">
        <f t="shared" si="129"/>
        <v>371.88133311511649</v>
      </c>
      <c r="N300" s="1">
        <f t="shared" si="129"/>
        <v>381.31844720061434</v>
      </c>
      <c r="O300" s="6">
        <f t="shared" si="92"/>
        <v>381.32054737592898</v>
      </c>
    </row>
    <row r="301" spans="1:15" x14ac:dyDescent="0.25">
      <c r="A301" s="1">
        <v>2020</v>
      </c>
      <c r="B301" s="1">
        <f t="shared" ref="B301:N301" si="130">77.6*(B258/B86)+375000*(B215/(B86^2))</f>
        <v>365.77146863036478</v>
      </c>
      <c r="C301" s="1">
        <f t="shared" si="130"/>
        <v>374.10108631757873</v>
      </c>
      <c r="D301" s="1">
        <f t="shared" si="130"/>
        <v>385.35433112281709</v>
      </c>
      <c r="E301" s="1">
        <f t="shared" si="130"/>
        <v>386.41560542204502</v>
      </c>
      <c r="F301" s="1">
        <f t="shared" si="130"/>
        <v>388.02841462677611</v>
      </c>
      <c r="G301" s="1">
        <f t="shared" si="130"/>
        <v>383.26492543838646</v>
      </c>
      <c r="H301" s="1">
        <f t="shared" si="130"/>
        <v>379.79664760384628</v>
      </c>
      <c r="I301" s="1">
        <f t="shared" si="130"/>
        <v>378.66537976493407</v>
      </c>
      <c r="J301" s="1">
        <f t="shared" si="130"/>
        <v>379.72415275715036</v>
      </c>
      <c r="K301" s="1">
        <f t="shared" si="130"/>
        <v>380.09929409330243</v>
      </c>
      <c r="L301" s="1">
        <f t="shared" si="130"/>
        <v>382.03700773871554</v>
      </c>
      <c r="M301" s="1">
        <f t="shared" si="130"/>
        <v>382.28051986184192</v>
      </c>
      <c r="N301" s="1">
        <f t="shared" si="130"/>
        <v>380.90392848884096</v>
      </c>
      <c r="O301" s="6">
        <f t="shared" si="92"/>
        <v>380.46156944814658</v>
      </c>
    </row>
    <row r="303" spans="1:15" ht="19.5" thickBot="1" x14ac:dyDescent="0.35">
      <c r="B303" s="8" t="s">
        <v>43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5" x14ac:dyDescent="0.25">
      <c r="A304" s="1"/>
      <c r="B304" s="2" t="s">
        <v>35</v>
      </c>
      <c r="C304" s="2" t="s">
        <v>14</v>
      </c>
      <c r="D304" s="2" t="s">
        <v>15</v>
      </c>
      <c r="E304" s="2" t="s">
        <v>16</v>
      </c>
      <c r="F304" s="2" t="s">
        <v>17</v>
      </c>
      <c r="G304" s="2" t="s">
        <v>18</v>
      </c>
      <c r="H304" s="2" t="s">
        <v>19</v>
      </c>
      <c r="I304" s="2" t="s">
        <v>20</v>
      </c>
      <c r="J304" s="2" t="s">
        <v>21</v>
      </c>
      <c r="K304" s="2" t="s">
        <v>22</v>
      </c>
      <c r="L304" s="2" t="s">
        <v>23</v>
      </c>
      <c r="M304" s="2" t="s">
        <v>24</v>
      </c>
      <c r="N304" s="3" t="s">
        <v>36</v>
      </c>
    </row>
    <row r="305" spans="1:15" x14ac:dyDescent="0.25">
      <c r="A305" s="1">
        <v>1981</v>
      </c>
      <c r="B305" s="1">
        <f>(77.6/B47)*(B219+4810*(B176/B47))</f>
        <v>360.97132583850771</v>
      </c>
      <c r="C305" s="1">
        <f t="shared" ref="C305:N305" si="131">(77.6/C47)*(C219+4810*(C176/C47))</f>
        <v>367.90168287080559</v>
      </c>
      <c r="D305" s="1">
        <f t="shared" si="131"/>
        <v>378.00685120531443</v>
      </c>
      <c r="E305" s="1">
        <f t="shared" si="131"/>
        <v>382.39159235542746</v>
      </c>
      <c r="F305" s="1">
        <f t="shared" si="131"/>
        <v>381.34930526139664</v>
      </c>
      <c r="G305" s="1">
        <f t="shared" si="131"/>
        <v>379.96629420765379</v>
      </c>
      <c r="H305" s="1">
        <f t="shared" si="131"/>
        <v>374.48755900745249</v>
      </c>
      <c r="I305" s="1">
        <f t="shared" si="131"/>
        <v>372.87707720930467</v>
      </c>
      <c r="J305" s="1">
        <f t="shared" si="131"/>
        <v>376.0037456379215</v>
      </c>
      <c r="K305" s="1">
        <f t="shared" si="131"/>
        <v>378.78990782556946</v>
      </c>
      <c r="L305" s="1">
        <f t="shared" si="131"/>
        <v>374.83528730589512</v>
      </c>
      <c r="M305" s="1">
        <f t="shared" si="131"/>
        <v>366.62798854291515</v>
      </c>
      <c r="N305" s="1">
        <f t="shared" si="131"/>
        <v>374.65765232144224</v>
      </c>
      <c r="O305" s="6">
        <f>AVERAGE(B305:M305)</f>
        <v>374.51738477234699</v>
      </c>
    </row>
    <row r="306" spans="1:15" x14ac:dyDescent="0.25">
      <c r="A306" s="1">
        <v>1982</v>
      </c>
      <c r="B306" s="1">
        <f t="shared" ref="B306:N306" si="132">(77.6/B48)*(B220+4810*(B177/B48))</f>
        <v>371.15931273709288</v>
      </c>
      <c r="C306" s="1">
        <f t="shared" si="132"/>
        <v>367.28939937662773</v>
      </c>
      <c r="D306" s="1">
        <f t="shared" si="132"/>
        <v>377.97615787277698</v>
      </c>
      <c r="E306" s="1">
        <f t="shared" si="132"/>
        <v>382.68716070091216</v>
      </c>
      <c r="F306" s="1">
        <f t="shared" si="132"/>
        <v>382.15176444974207</v>
      </c>
      <c r="G306" s="1">
        <f t="shared" si="132"/>
        <v>378.36977092789027</v>
      </c>
      <c r="H306" s="1">
        <f t="shared" si="132"/>
        <v>374.7966421694241</v>
      </c>
      <c r="I306" s="1">
        <f t="shared" si="132"/>
        <v>371.55734295839682</v>
      </c>
      <c r="J306" s="1">
        <f t="shared" si="132"/>
        <v>375.57828075052146</v>
      </c>
      <c r="K306" s="1">
        <f t="shared" si="132"/>
        <v>375.86638251246524</v>
      </c>
      <c r="L306" s="1">
        <f t="shared" si="132"/>
        <v>372.50946950286072</v>
      </c>
      <c r="M306" s="1">
        <f t="shared" si="132"/>
        <v>369.01663607346069</v>
      </c>
      <c r="N306" s="1">
        <f t="shared" si="132"/>
        <v>375.03495254904692</v>
      </c>
      <c r="O306" s="6">
        <f t="shared" ref="O306:O344" si="133">AVERAGE(B306:M306)</f>
        <v>374.91319333601433</v>
      </c>
    </row>
    <row r="307" spans="1:15" x14ac:dyDescent="0.25">
      <c r="A307" s="1">
        <v>1983</v>
      </c>
      <c r="B307" s="1">
        <f t="shared" ref="B307:N307" si="134">(77.6/B49)*(B221+4810*(B178/B49))</f>
        <v>354.43390566954406</v>
      </c>
      <c r="C307" s="1">
        <f t="shared" si="134"/>
        <v>372.8725964782999</v>
      </c>
      <c r="D307" s="1">
        <f t="shared" si="134"/>
        <v>368.8579730010531</v>
      </c>
      <c r="E307" s="1">
        <f t="shared" si="134"/>
        <v>383.75761954783394</v>
      </c>
      <c r="F307" s="1">
        <f t="shared" si="134"/>
        <v>382.81286568650432</v>
      </c>
      <c r="G307" s="1">
        <f t="shared" si="134"/>
        <v>378.23579909458118</v>
      </c>
      <c r="H307" s="1">
        <f t="shared" si="134"/>
        <v>373.39898259887758</v>
      </c>
      <c r="I307" s="1">
        <f t="shared" si="134"/>
        <v>370.16051678113479</v>
      </c>
      <c r="J307" s="1">
        <f t="shared" si="134"/>
        <v>374.91714270362291</v>
      </c>
      <c r="K307" s="1">
        <f t="shared" si="134"/>
        <v>376.29985808208903</v>
      </c>
      <c r="L307" s="1">
        <f t="shared" si="134"/>
        <v>374.53140281527027</v>
      </c>
      <c r="M307" s="1">
        <f t="shared" si="134"/>
        <v>368.41073713348283</v>
      </c>
      <c r="N307" s="1">
        <f t="shared" si="134"/>
        <v>373.98379674547084</v>
      </c>
      <c r="O307" s="6">
        <f t="shared" si="133"/>
        <v>373.22411663269122</v>
      </c>
    </row>
    <row r="308" spans="1:15" x14ac:dyDescent="0.25">
      <c r="A308" s="1">
        <v>1984</v>
      </c>
      <c r="B308" s="1">
        <f t="shared" ref="B308:N308" si="135">(77.6/B50)*(B222+4810*(B179/B50))</f>
        <v>354.83038528382457</v>
      </c>
      <c r="C308" s="1">
        <f t="shared" si="135"/>
        <v>375.0309482516451</v>
      </c>
      <c r="D308" s="1">
        <f t="shared" si="135"/>
        <v>378.98251649754275</v>
      </c>
      <c r="E308" s="1">
        <f t="shared" si="135"/>
        <v>380.34272174853038</v>
      </c>
      <c r="F308" s="1">
        <f t="shared" si="135"/>
        <v>379.39469389906583</v>
      </c>
      <c r="G308" s="1">
        <f t="shared" si="135"/>
        <v>377.04955736793937</v>
      </c>
      <c r="H308" s="1">
        <f t="shared" si="135"/>
        <v>374.2789742739364</v>
      </c>
      <c r="I308" s="1">
        <f t="shared" si="135"/>
        <v>375.36911028199296</v>
      </c>
      <c r="J308" s="1">
        <f t="shared" si="135"/>
        <v>375.46858358972116</v>
      </c>
      <c r="K308" s="1">
        <f t="shared" si="135"/>
        <v>377.76836359877313</v>
      </c>
      <c r="L308" s="1">
        <f t="shared" si="135"/>
        <v>374.02931659727329</v>
      </c>
      <c r="M308" s="1">
        <f t="shared" si="135"/>
        <v>362.32469714573716</v>
      </c>
      <c r="N308" s="1">
        <f t="shared" si="135"/>
        <v>373.65123658694677</v>
      </c>
      <c r="O308" s="6">
        <f t="shared" si="133"/>
        <v>373.73915571133188</v>
      </c>
    </row>
    <row r="309" spans="1:15" x14ac:dyDescent="0.25">
      <c r="A309" s="1">
        <v>1985</v>
      </c>
      <c r="B309" s="1">
        <f t="shared" ref="B309:N309" si="136">(77.6/B51)*(B223+4810*(B180/B51))</f>
        <v>370.012369846154</v>
      </c>
      <c r="C309" s="1">
        <f t="shared" si="136"/>
        <v>353.63416777632881</v>
      </c>
      <c r="D309" s="1">
        <f t="shared" si="136"/>
        <v>376.78366278058559</v>
      </c>
      <c r="E309" s="1">
        <f t="shared" si="136"/>
        <v>379.42929362539098</v>
      </c>
      <c r="F309" s="1">
        <f t="shared" si="136"/>
        <v>379.23125440101069</v>
      </c>
      <c r="G309" s="1">
        <f t="shared" si="136"/>
        <v>376.16914876035719</v>
      </c>
      <c r="H309" s="1">
        <f t="shared" si="136"/>
        <v>372.60604676107391</v>
      </c>
      <c r="I309" s="1">
        <f t="shared" si="136"/>
        <v>374.20335168863107</v>
      </c>
      <c r="J309" s="1">
        <f t="shared" si="136"/>
        <v>374.4129856274742</v>
      </c>
      <c r="K309" s="1">
        <f t="shared" si="136"/>
        <v>376.95453524028596</v>
      </c>
      <c r="L309" s="1">
        <f t="shared" si="136"/>
        <v>378.03380488141283</v>
      </c>
      <c r="M309" s="1">
        <f t="shared" si="136"/>
        <v>363.76446225607896</v>
      </c>
      <c r="N309" s="1">
        <f t="shared" si="136"/>
        <v>373.2928725598826</v>
      </c>
      <c r="O309" s="6">
        <f t="shared" si="133"/>
        <v>372.93625697039874</v>
      </c>
    </row>
    <row r="310" spans="1:15" x14ac:dyDescent="0.25">
      <c r="A310" s="1">
        <v>1986</v>
      </c>
      <c r="B310" s="1">
        <f t="shared" ref="B310:N310" si="137">(77.6/B52)*(B224+4810*(B181/B52))</f>
        <v>365.7636434287445</v>
      </c>
      <c r="C310" s="1">
        <f t="shared" si="137"/>
        <v>374.25960127931631</v>
      </c>
      <c r="D310" s="1">
        <f t="shared" si="137"/>
        <v>375.05618145672696</v>
      </c>
      <c r="E310" s="1">
        <f t="shared" si="137"/>
        <v>381.06197358392387</v>
      </c>
      <c r="F310" s="1">
        <f t="shared" si="137"/>
        <v>380.09539065382853</v>
      </c>
      <c r="G310" s="1">
        <f t="shared" si="137"/>
        <v>376.07239239475444</v>
      </c>
      <c r="H310" s="1">
        <f t="shared" si="137"/>
        <v>372.18381767422807</v>
      </c>
      <c r="I310" s="1">
        <f t="shared" si="137"/>
        <v>371.70609309349629</v>
      </c>
      <c r="J310" s="1">
        <f t="shared" si="137"/>
        <v>374.0824546326379</v>
      </c>
      <c r="K310" s="1">
        <f t="shared" si="137"/>
        <v>376.99293515130165</v>
      </c>
      <c r="L310" s="1">
        <f t="shared" si="137"/>
        <v>378.68325399872384</v>
      </c>
      <c r="M310" s="1">
        <f t="shared" si="137"/>
        <v>363.49613190218366</v>
      </c>
      <c r="N310" s="1">
        <f t="shared" si="137"/>
        <v>374.06589214138234</v>
      </c>
      <c r="O310" s="6">
        <f t="shared" si="133"/>
        <v>374.12115577082221</v>
      </c>
    </row>
    <row r="311" spans="1:15" x14ac:dyDescent="0.25">
      <c r="A311" s="1">
        <v>1987</v>
      </c>
      <c r="B311" s="1">
        <f t="shared" ref="B311:N311" si="138">(77.6/B53)*(B225+4810*(B182/B53))</f>
        <v>368.81688873078764</v>
      </c>
      <c r="C311" s="1">
        <f t="shared" si="138"/>
        <v>381.28387191016986</v>
      </c>
      <c r="D311" s="1">
        <f t="shared" si="138"/>
        <v>379.3334755072791</v>
      </c>
      <c r="E311" s="1">
        <f t="shared" si="138"/>
        <v>383.08793811771608</v>
      </c>
      <c r="F311" s="1">
        <f t="shared" si="138"/>
        <v>383.35733857871492</v>
      </c>
      <c r="G311" s="1">
        <f t="shared" si="138"/>
        <v>378.76237381159524</v>
      </c>
      <c r="H311" s="1">
        <f t="shared" si="138"/>
        <v>379.27418754414305</v>
      </c>
      <c r="I311" s="1">
        <f t="shared" si="138"/>
        <v>377.79608086040503</v>
      </c>
      <c r="J311" s="1">
        <f t="shared" si="138"/>
        <v>378.63438196813911</v>
      </c>
      <c r="K311" s="1">
        <f t="shared" si="138"/>
        <v>380.19096555415888</v>
      </c>
      <c r="L311" s="1">
        <f t="shared" si="138"/>
        <v>379.47772187139998</v>
      </c>
      <c r="M311" s="1">
        <f t="shared" si="138"/>
        <v>367.99657000568823</v>
      </c>
      <c r="N311" s="1">
        <f t="shared" si="138"/>
        <v>378.12233219886031</v>
      </c>
      <c r="O311" s="6">
        <f t="shared" si="133"/>
        <v>378.16764953834974</v>
      </c>
    </row>
    <row r="312" spans="1:15" x14ac:dyDescent="0.25">
      <c r="A312" s="1">
        <v>1988</v>
      </c>
      <c r="B312" s="1">
        <f t="shared" ref="B312:N312" si="139">(77.6/B54)*(B226+4810*(B183/B54))</f>
        <v>371.51028696618192</v>
      </c>
      <c r="C312" s="1">
        <f t="shared" si="139"/>
        <v>378.91196194610092</v>
      </c>
      <c r="D312" s="1">
        <f t="shared" si="139"/>
        <v>383.75400566499212</v>
      </c>
      <c r="E312" s="1">
        <f t="shared" si="139"/>
        <v>384.27071668217269</v>
      </c>
      <c r="F312" s="1">
        <f t="shared" si="139"/>
        <v>383.77402719806844</v>
      </c>
      <c r="G312" s="1">
        <f t="shared" si="139"/>
        <v>379.85029262462547</v>
      </c>
      <c r="H312" s="1">
        <f t="shared" si="139"/>
        <v>376.23625957237704</v>
      </c>
      <c r="I312" s="1">
        <f t="shared" si="139"/>
        <v>375.96102067488999</v>
      </c>
      <c r="J312" s="1">
        <f t="shared" si="139"/>
        <v>377.0111045644515</v>
      </c>
      <c r="K312" s="1">
        <f t="shared" si="139"/>
        <v>379.71712896650268</v>
      </c>
      <c r="L312" s="1">
        <f t="shared" si="139"/>
        <v>377.1799661015155</v>
      </c>
      <c r="M312" s="1">
        <f t="shared" si="139"/>
        <v>369.38254734152952</v>
      </c>
      <c r="N312" s="1">
        <f t="shared" si="139"/>
        <v>378.06274868609665</v>
      </c>
      <c r="O312" s="6">
        <f t="shared" si="133"/>
        <v>378.12994319195059</v>
      </c>
    </row>
    <row r="313" spans="1:15" x14ac:dyDescent="0.25">
      <c r="A313" s="1">
        <v>1989</v>
      </c>
      <c r="B313" s="1">
        <f t="shared" ref="B313:N313" si="140">(77.6/B55)*(B227+4810*(B184/B55))</f>
        <v>351.10065747793072</v>
      </c>
      <c r="C313" s="1">
        <f t="shared" si="140"/>
        <v>352.46930685335184</v>
      </c>
      <c r="D313" s="1">
        <f t="shared" si="140"/>
        <v>377.01165344680766</v>
      </c>
      <c r="E313" s="1">
        <f t="shared" si="140"/>
        <v>381.08710827283591</v>
      </c>
      <c r="F313" s="1">
        <f t="shared" si="140"/>
        <v>380.12781417638416</v>
      </c>
      <c r="G313" s="1">
        <f t="shared" si="140"/>
        <v>378.59016924849681</v>
      </c>
      <c r="H313" s="1">
        <f t="shared" si="140"/>
        <v>375.39959970714722</v>
      </c>
      <c r="I313" s="1">
        <f t="shared" si="140"/>
        <v>375.66207702211858</v>
      </c>
      <c r="J313" s="1">
        <f t="shared" si="140"/>
        <v>376.70130734584291</v>
      </c>
      <c r="K313" s="1">
        <f t="shared" si="140"/>
        <v>378.49693618500896</v>
      </c>
      <c r="L313" s="1">
        <f t="shared" si="140"/>
        <v>378.2854775033876</v>
      </c>
      <c r="M313" s="1">
        <f t="shared" si="140"/>
        <v>363.40323203119175</v>
      </c>
      <c r="N313" s="1">
        <f t="shared" si="140"/>
        <v>372.73080619975354</v>
      </c>
      <c r="O313" s="6">
        <f t="shared" si="133"/>
        <v>372.36127827254199</v>
      </c>
    </row>
    <row r="314" spans="1:15" x14ac:dyDescent="0.25">
      <c r="A314" s="1">
        <v>1990</v>
      </c>
      <c r="B314" s="1">
        <f t="shared" ref="B314:N314" si="141">(77.6/B56)*(B228+4810*(B185/B56))</f>
        <v>371.44970910257018</v>
      </c>
      <c r="C314" s="1">
        <f t="shared" si="141"/>
        <v>362.19061773892224</v>
      </c>
      <c r="D314" s="1">
        <f t="shared" si="141"/>
        <v>377.29018999188384</v>
      </c>
      <c r="E314" s="1">
        <f t="shared" si="141"/>
        <v>382.26034387441581</v>
      </c>
      <c r="F314" s="1">
        <f t="shared" si="141"/>
        <v>382.02351172218806</v>
      </c>
      <c r="G314" s="1">
        <f t="shared" si="141"/>
        <v>379.43407865124948</v>
      </c>
      <c r="H314" s="1">
        <f t="shared" si="141"/>
        <v>374.88673719241399</v>
      </c>
      <c r="I314" s="1">
        <f t="shared" si="141"/>
        <v>375.07719728063489</v>
      </c>
      <c r="J314" s="1">
        <f t="shared" si="141"/>
        <v>376.48774439486562</v>
      </c>
      <c r="K314" s="1">
        <f t="shared" si="141"/>
        <v>379.21236142526482</v>
      </c>
      <c r="L314" s="1">
        <f t="shared" si="141"/>
        <v>379.99717704215203</v>
      </c>
      <c r="M314" s="1">
        <f t="shared" si="141"/>
        <v>377.60340174467024</v>
      </c>
      <c r="N314" s="1">
        <f t="shared" si="141"/>
        <v>376.95941118542106</v>
      </c>
      <c r="O314" s="6">
        <f t="shared" si="133"/>
        <v>376.49275584676917</v>
      </c>
    </row>
    <row r="315" spans="1:15" x14ac:dyDescent="0.25">
      <c r="A315" s="1">
        <v>1991</v>
      </c>
      <c r="B315" s="1">
        <f t="shared" ref="B315:N315" si="142">(77.6/B57)*(B229+4810*(B186/B57))</f>
        <v>369.14085883264022</v>
      </c>
      <c r="C315" s="1">
        <f t="shared" si="142"/>
        <v>382.22193949702802</v>
      </c>
      <c r="D315" s="1">
        <f t="shared" si="142"/>
        <v>383.39971251668777</v>
      </c>
      <c r="E315" s="1">
        <f t="shared" si="142"/>
        <v>381.25588611566531</v>
      </c>
      <c r="F315" s="1">
        <f t="shared" si="142"/>
        <v>381.40795445679447</v>
      </c>
      <c r="G315" s="1">
        <f t="shared" si="142"/>
        <v>381.23603793005674</v>
      </c>
      <c r="H315" s="1">
        <f t="shared" si="142"/>
        <v>376.10753251132985</v>
      </c>
      <c r="I315" s="1">
        <f t="shared" si="142"/>
        <v>374.76755811139833</v>
      </c>
      <c r="J315" s="1">
        <f t="shared" si="142"/>
        <v>377.25244941674305</v>
      </c>
      <c r="K315" s="1">
        <f t="shared" si="142"/>
        <v>376.33275884322029</v>
      </c>
      <c r="L315" s="1">
        <f t="shared" si="142"/>
        <v>379.68521575358943</v>
      </c>
      <c r="M315" s="1">
        <f t="shared" si="142"/>
        <v>362.67202773679804</v>
      </c>
      <c r="N315" s="1">
        <f t="shared" si="142"/>
        <v>376.98722363597085</v>
      </c>
      <c r="O315" s="6">
        <f t="shared" si="133"/>
        <v>377.12332764349594</v>
      </c>
    </row>
    <row r="316" spans="1:15" x14ac:dyDescent="0.25">
      <c r="A316" s="1">
        <v>1992</v>
      </c>
      <c r="B316" s="1">
        <f t="shared" ref="B316:N316" si="143">(77.6/B58)*(B230+4810*(B187/B58))</f>
        <v>359.05689834210631</v>
      </c>
      <c r="C316" s="1">
        <f t="shared" si="143"/>
        <v>359.08060621913756</v>
      </c>
      <c r="D316" s="1">
        <f t="shared" si="143"/>
        <v>383.3490396005771</v>
      </c>
      <c r="E316" s="1">
        <f t="shared" si="143"/>
        <v>384.010816241594</v>
      </c>
      <c r="F316" s="1">
        <f t="shared" si="143"/>
        <v>383.1769924017342</v>
      </c>
      <c r="G316" s="1">
        <f t="shared" si="143"/>
        <v>378.82047869993613</v>
      </c>
      <c r="H316" s="1">
        <f t="shared" si="143"/>
        <v>375.09549390655582</v>
      </c>
      <c r="I316" s="1">
        <f t="shared" si="143"/>
        <v>371.72215823167596</v>
      </c>
      <c r="J316" s="1">
        <f t="shared" si="143"/>
        <v>375.43477318685939</v>
      </c>
      <c r="K316" s="1">
        <f t="shared" si="143"/>
        <v>378.19677300866181</v>
      </c>
      <c r="L316" s="1">
        <f t="shared" si="143"/>
        <v>372.72345298108729</v>
      </c>
      <c r="M316" s="1">
        <f t="shared" si="143"/>
        <v>361.88890180034332</v>
      </c>
      <c r="N316" s="1">
        <f t="shared" si="143"/>
        <v>373.74266710503372</v>
      </c>
      <c r="O316" s="6">
        <f t="shared" si="133"/>
        <v>373.54636538502245</v>
      </c>
    </row>
    <row r="317" spans="1:15" x14ac:dyDescent="0.25">
      <c r="A317" s="1">
        <v>1993</v>
      </c>
      <c r="B317" s="1">
        <f t="shared" ref="B317:N317" si="144">(77.6/B59)*(B231+4810*(B188/B59))</f>
        <v>355.33417561388865</v>
      </c>
      <c r="C317" s="1">
        <f t="shared" si="144"/>
        <v>375.21103456560087</v>
      </c>
      <c r="D317" s="1">
        <f t="shared" si="144"/>
        <v>377.81652054580371</v>
      </c>
      <c r="E317" s="1">
        <f t="shared" si="144"/>
        <v>383.0435134820471</v>
      </c>
      <c r="F317" s="1">
        <f t="shared" si="144"/>
        <v>384.63619616516638</v>
      </c>
      <c r="G317" s="1">
        <f t="shared" si="144"/>
        <v>379.61495005262225</v>
      </c>
      <c r="H317" s="1">
        <f t="shared" si="144"/>
        <v>376.64193020588556</v>
      </c>
      <c r="I317" s="1">
        <f t="shared" si="144"/>
        <v>375.57206434798042</v>
      </c>
      <c r="J317" s="1">
        <f t="shared" si="144"/>
        <v>377.2685576439568</v>
      </c>
      <c r="K317" s="1">
        <f t="shared" si="144"/>
        <v>379.93943304935686</v>
      </c>
      <c r="L317" s="1">
        <f t="shared" si="144"/>
        <v>379.34013128340212</v>
      </c>
      <c r="M317" s="1">
        <f t="shared" si="144"/>
        <v>366.78967777956723</v>
      </c>
      <c r="N317" s="1">
        <f t="shared" si="144"/>
        <v>376.0245036505159</v>
      </c>
      <c r="O317" s="6">
        <f t="shared" si="133"/>
        <v>375.93401539460655</v>
      </c>
    </row>
    <row r="318" spans="1:15" x14ac:dyDescent="0.25">
      <c r="A318" s="1">
        <v>1994</v>
      </c>
      <c r="B318" s="1">
        <f t="shared" ref="B318:N318" si="145">(77.6/B60)*(B232+4810*(B189/B60))</f>
        <v>369.86948718738353</v>
      </c>
      <c r="C318" s="1">
        <f t="shared" si="145"/>
        <v>368.40113427549625</v>
      </c>
      <c r="D318" s="1">
        <f t="shared" si="145"/>
        <v>382.39488901134956</v>
      </c>
      <c r="E318" s="1">
        <f t="shared" si="145"/>
        <v>383.25851614920657</v>
      </c>
      <c r="F318" s="1">
        <f t="shared" si="145"/>
        <v>383.40580929432031</v>
      </c>
      <c r="G318" s="1">
        <f t="shared" si="145"/>
        <v>380.21341818488793</v>
      </c>
      <c r="H318" s="1">
        <f t="shared" si="145"/>
        <v>376.63066680498821</v>
      </c>
      <c r="I318" s="1">
        <f t="shared" si="145"/>
        <v>376.27299486851882</v>
      </c>
      <c r="J318" s="1">
        <f t="shared" si="145"/>
        <v>377.67853062443697</v>
      </c>
      <c r="K318" s="1">
        <f t="shared" si="145"/>
        <v>378.61434491471016</v>
      </c>
      <c r="L318" s="1">
        <f t="shared" si="145"/>
        <v>374.32512657879954</v>
      </c>
      <c r="M318" s="1">
        <f t="shared" si="145"/>
        <v>362.0897943104145</v>
      </c>
      <c r="N318" s="1">
        <f t="shared" si="145"/>
        <v>376.18025840042247</v>
      </c>
      <c r="O318" s="6">
        <f t="shared" si="133"/>
        <v>376.09622601704268</v>
      </c>
    </row>
    <row r="319" spans="1:15" x14ac:dyDescent="0.25">
      <c r="A319" s="1">
        <v>1995</v>
      </c>
      <c r="B319" s="1">
        <f t="shared" ref="B319:N319" si="146">(77.6/B61)*(B233+4810*(B190/B61))</f>
        <v>353.78199575941858</v>
      </c>
      <c r="C319" s="1">
        <f t="shared" si="146"/>
        <v>356.33121575335571</v>
      </c>
      <c r="D319" s="1">
        <f t="shared" si="146"/>
        <v>381.89821461844076</v>
      </c>
      <c r="E319" s="1">
        <f t="shared" si="146"/>
        <v>384.52954586990097</v>
      </c>
      <c r="F319" s="1">
        <f t="shared" si="146"/>
        <v>383.81429854527227</v>
      </c>
      <c r="G319" s="1">
        <f t="shared" si="146"/>
        <v>381.45346383782817</v>
      </c>
      <c r="H319" s="1">
        <f t="shared" si="146"/>
        <v>377.4316746278667</v>
      </c>
      <c r="I319" s="1">
        <f t="shared" si="146"/>
        <v>378.35970292989248</v>
      </c>
      <c r="J319" s="1">
        <f t="shared" si="146"/>
        <v>379.20809946343962</v>
      </c>
      <c r="K319" s="1">
        <f t="shared" si="146"/>
        <v>379.48255801752151</v>
      </c>
      <c r="L319" s="1">
        <f t="shared" si="146"/>
        <v>377.86133948841518</v>
      </c>
      <c r="M319" s="1">
        <f t="shared" si="146"/>
        <v>371.70648887175213</v>
      </c>
      <c r="N319" s="1">
        <f t="shared" si="146"/>
        <v>375.79864289254806</v>
      </c>
      <c r="O319" s="6">
        <f t="shared" si="133"/>
        <v>375.48821648192546</v>
      </c>
    </row>
    <row r="320" spans="1:15" x14ac:dyDescent="0.25">
      <c r="A320" s="1">
        <v>1996</v>
      </c>
      <c r="B320" s="1">
        <f t="shared" ref="B320:N320" si="147">(77.6/B62)*(B234+4810*(B191/B62))</f>
        <v>369.07355264357449</v>
      </c>
      <c r="C320" s="1">
        <f t="shared" si="147"/>
        <v>379.12255696305078</v>
      </c>
      <c r="D320" s="1">
        <f t="shared" si="147"/>
        <v>381.72776591967579</v>
      </c>
      <c r="E320" s="1">
        <f t="shared" si="147"/>
        <v>382.61983020494097</v>
      </c>
      <c r="F320" s="1">
        <f t="shared" si="147"/>
        <v>384.07256794675885</v>
      </c>
      <c r="G320" s="1">
        <f t="shared" si="147"/>
        <v>379.42938022075145</v>
      </c>
      <c r="H320" s="1">
        <f t="shared" si="147"/>
        <v>375.23966508954663</v>
      </c>
      <c r="I320" s="1">
        <f t="shared" si="147"/>
        <v>374.76341553957997</v>
      </c>
      <c r="J320" s="1">
        <f t="shared" si="147"/>
        <v>376.38105768593289</v>
      </c>
      <c r="K320" s="1">
        <f t="shared" si="147"/>
        <v>378.44474706670917</v>
      </c>
      <c r="L320" s="1">
        <f t="shared" si="147"/>
        <v>370.2117599371839</v>
      </c>
      <c r="M320" s="1">
        <f t="shared" si="147"/>
        <v>367.18338106716487</v>
      </c>
      <c r="N320" s="1">
        <f t="shared" si="147"/>
        <v>376.56447486024047</v>
      </c>
      <c r="O320" s="6">
        <f t="shared" si="133"/>
        <v>376.52247335707244</v>
      </c>
    </row>
    <row r="321" spans="1:15" x14ac:dyDescent="0.25">
      <c r="A321" s="1">
        <v>1997</v>
      </c>
      <c r="B321" s="1">
        <f t="shared" ref="B321:N321" si="148">(77.6/B63)*(B235+4810*(B192/B63))</f>
        <v>366.01143908808467</v>
      </c>
      <c r="C321" s="1">
        <f t="shared" si="148"/>
        <v>345.66217902777458</v>
      </c>
      <c r="D321" s="1">
        <f t="shared" si="148"/>
        <v>379.03564774591251</v>
      </c>
      <c r="E321" s="1">
        <f t="shared" si="148"/>
        <v>381.0379766289405</v>
      </c>
      <c r="F321" s="1">
        <f t="shared" si="148"/>
        <v>383.49619040519138</v>
      </c>
      <c r="G321" s="1">
        <f t="shared" si="148"/>
        <v>379.20738980949187</v>
      </c>
      <c r="H321" s="1">
        <f t="shared" si="148"/>
        <v>375.98468234433517</v>
      </c>
      <c r="I321" s="1">
        <f t="shared" si="148"/>
        <v>375.62596422297702</v>
      </c>
      <c r="J321" s="1">
        <f t="shared" si="148"/>
        <v>380.26834714007509</v>
      </c>
      <c r="K321" s="1">
        <f t="shared" si="148"/>
        <v>382.64114991688302</v>
      </c>
      <c r="L321" s="1">
        <f t="shared" si="148"/>
        <v>382.59593833085864</v>
      </c>
      <c r="M321" s="1">
        <f t="shared" si="148"/>
        <v>365.54474950416022</v>
      </c>
      <c r="N321" s="1">
        <f t="shared" si="148"/>
        <v>375.23320073035791</v>
      </c>
      <c r="O321" s="6">
        <f t="shared" si="133"/>
        <v>374.75930451372369</v>
      </c>
    </row>
    <row r="322" spans="1:15" x14ac:dyDescent="0.25">
      <c r="A322" s="1">
        <v>1998</v>
      </c>
      <c r="B322" s="1">
        <f t="shared" ref="B322:N322" si="149">(77.6/B64)*(B236+4810*(B193/B64))</f>
        <v>362.16398710366684</v>
      </c>
      <c r="C322" s="1">
        <f t="shared" si="149"/>
        <v>374.11854185289792</v>
      </c>
      <c r="D322" s="1">
        <f t="shared" si="149"/>
        <v>367.61610947719589</v>
      </c>
      <c r="E322" s="1">
        <f t="shared" si="149"/>
        <v>391.02385587850443</v>
      </c>
      <c r="F322" s="1">
        <f t="shared" si="149"/>
        <v>388.76767115513445</v>
      </c>
      <c r="G322" s="1">
        <f t="shared" si="149"/>
        <v>383.47008797782564</v>
      </c>
      <c r="H322" s="1">
        <f t="shared" si="149"/>
        <v>378.89278162236758</v>
      </c>
      <c r="I322" s="1">
        <f t="shared" si="149"/>
        <v>377.64863274405423</v>
      </c>
      <c r="J322" s="1">
        <f t="shared" si="149"/>
        <v>379.60161529570979</v>
      </c>
      <c r="K322" s="1">
        <f t="shared" si="149"/>
        <v>380.7608674716796</v>
      </c>
      <c r="L322" s="1">
        <f t="shared" si="149"/>
        <v>381.41912092615985</v>
      </c>
      <c r="M322" s="1">
        <f t="shared" si="149"/>
        <v>368.75087479685516</v>
      </c>
      <c r="N322" s="1">
        <f t="shared" si="149"/>
        <v>378.3327853023797</v>
      </c>
      <c r="O322" s="6">
        <f t="shared" si="133"/>
        <v>377.85284552517095</v>
      </c>
    </row>
    <row r="323" spans="1:15" x14ac:dyDescent="0.25">
      <c r="A323" s="1">
        <v>1999</v>
      </c>
      <c r="B323" s="1">
        <f t="shared" ref="B323:N323" si="150">(77.6/B65)*(B237+4810*(B194/B65))</f>
        <v>370.32365930333924</v>
      </c>
      <c r="C323" s="1">
        <f t="shared" si="150"/>
        <v>380.73838259911588</v>
      </c>
      <c r="D323" s="1">
        <f t="shared" si="150"/>
        <v>383.95961480551091</v>
      </c>
      <c r="E323" s="1">
        <f t="shared" si="150"/>
        <v>383.41515489776208</v>
      </c>
      <c r="F323" s="1">
        <f t="shared" si="150"/>
        <v>382.90359862488117</v>
      </c>
      <c r="G323" s="1">
        <f t="shared" si="150"/>
        <v>381.55329521646576</v>
      </c>
      <c r="H323" s="1">
        <f t="shared" si="150"/>
        <v>376.9333403795174</v>
      </c>
      <c r="I323" s="1">
        <f t="shared" si="150"/>
        <v>376.88111965273407</v>
      </c>
      <c r="J323" s="1">
        <f t="shared" si="150"/>
        <v>377.80081319027363</v>
      </c>
      <c r="K323" s="1">
        <f t="shared" si="150"/>
        <v>378.39488951129312</v>
      </c>
      <c r="L323" s="1">
        <f t="shared" si="150"/>
        <v>379.75553987979072</v>
      </c>
      <c r="M323" s="1">
        <f t="shared" si="150"/>
        <v>370.68318433448729</v>
      </c>
      <c r="N323" s="1">
        <f t="shared" si="150"/>
        <v>378.61029969289547</v>
      </c>
      <c r="O323" s="6">
        <f t="shared" si="133"/>
        <v>378.61188269959757</v>
      </c>
    </row>
    <row r="324" spans="1:15" x14ac:dyDescent="0.25">
      <c r="A324" s="1">
        <v>2000</v>
      </c>
      <c r="B324" s="1">
        <f t="shared" ref="B324:N324" si="151">(77.6/B66)*(B238+4810*(B195/B66))</f>
        <v>373.75083298721222</v>
      </c>
      <c r="C324" s="1">
        <f t="shared" si="151"/>
        <v>364.40899003464011</v>
      </c>
      <c r="D324" s="1">
        <f t="shared" si="151"/>
        <v>377.97626512963035</v>
      </c>
      <c r="E324" s="1">
        <f t="shared" si="151"/>
        <v>382.08556972933025</v>
      </c>
      <c r="F324" s="1">
        <f t="shared" si="151"/>
        <v>384.07208497763639</v>
      </c>
      <c r="G324" s="1">
        <f t="shared" si="151"/>
        <v>380.4818796260958</v>
      </c>
      <c r="H324" s="1">
        <f t="shared" si="151"/>
        <v>376.46489598934056</v>
      </c>
      <c r="I324" s="1">
        <f t="shared" si="151"/>
        <v>375.45063377704821</v>
      </c>
      <c r="J324" s="1">
        <f t="shared" si="151"/>
        <v>377.37071344868554</v>
      </c>
      <c r="K324" s="1">
        <f t="shared" si="151"/>
        <v>379.1987519232589</v>
      </c>
      <c r="L324" s="1">
        <f t="shared" si="151"/>
        <v>380.4815194068218</v>
      </c>
      <c r="M324" s="1">
        <f t="shared" si="151"/>
        <v>366.30726464512355</v>
      </c>
      <c r="N324" s="1">
        <f t="shared" si="151"/>
        <v>376.73243651065576</v>
      </c>
      <c r="O324" s="6">
        <f t="shared" si="133"/>
        <v>376.50411680623529</v>
      </c>
    </row>
    <row r="325" spans="1:15" x14ac:dyDescent="0.25">
      <c r="A325" s="1">
        <v>2001</v>
      </c>
      <c r="B325" s="1">
        <f t="shared" ref="B325:N325" si="152">(77.6/B67)*(B239+4810*(B196/B67))</f>
        <v>355.83435371579765</v>
      </c>
      <c r="C325" s="1">
        <f t="shared" si="152"/>
        <v>362.58324717208956</v>
      </c>
      <c r="D325" s="1">
        <f t="shared" si="152"/>
        <v>382.60712026476989</v>
      </c>
      <c r="E325" s="1">
        <f t="shared" si="152"/>
        <v>385.26335340252461</v>
      </c>
      <c r="F325" s="1">
        <f t="shared" si="152"/>
        <v>385.47733816516126</v>
      </c>
      <c r="G325" s="1">
        <f t="shared" si="152"/>
        <v>379.68759399940865</v>
      </c>
      <c r="H325" s="1">
        <f t="shared" si="152"/>
        <v>375.27498644599962</v>
      </c>
      <c r="I325" s="1">
        <f t="shared" si="152"/>
        <v>375.24264903140676</v>
      </c>
      <c r="J325" s="1">
        <f t="shared" si="152"/>
        <v>376.73988615358326</v>
      </c>
      <c r="K325" s="1">
        <f t="shared" si="152"/>
        <v>381.48727008675263</v>
      </c>
      <c r="L325" s="1">
        <f t="shared" si="152"/>
        <v>381.69210684976309</v>
      </c>
      <c r="M325" s="1">
        <f t="shared" si="152"/>
        <v>373.34063439942446</v>
      </c>
      <c r="N325" s="1">
        <f t="shared" si="152"/>
        <v>376.22514950816731</v>
      </c>
      <c r="O325" s="6">
        <f t="shared" si="133"/>
        <v>376.26921164055688</v>
      </c>
    </row>
    <row r="326" spans="1:15" x14ac:dyDescent="0.25">
      <c r="A326" s="1">
        <v>2002</v>
      </c>
      <c r="B326" s="1">
        <f t="shared" ref="B326:N326" si="153">(77.6/B68)*(B240+4810*(B197/B68))</f>
        <v>354.88171023253</v>
      </c>
      <c r="C326" s="1">
        <f t="shared" si="153"/>
        <v>366.35239857223939</v>
      </c>
      <c r="D326" s="1">
        <f t="shared" si="153"/>
        <v>383.48940112500622</v>
      </c>
      <c r="E326" s="1">
        <f t="shared" si="153"/>
        <v>385.56075320281485</v>
      </c>
      <c r="F326" s="1">
        <f t="shared" si="153"/>
        <v>386.74211211303685</v>
      </c>
      <c r="G326" s="1">
        <f t="shared" si="153"/>
        <v>381.85540559495126</v>
      </c>
      <c r="H326" s="1">
        <f t="shared" si="153"/>
        <v>380.18066602552818</v>
      </c>
      <c r="I326" s="1">
        <f t="shared" si="153"/>
        <v>377.57774179473739</v>
      </c>
      <c r="J326" s="1">
        <f t="shared" si="153"/>
        <v>379.911468335172</v>
      </c>
      <c r="K326" s="1">
        <f t="shared" si="153"/>
        <v>379.5139202162851</v>
      </c>
      <c r="L326" s="1">
        <f t="shared" si="153"/>
        <v>377.99924406216462</v>
      </c>
      <c r="M326" s="1">
        <f t="shared" si="153"/>
        <v>366.25803446109086</v>
      </c>
      <c r="N326" s="1">
        <f t="shared" si="153"/>
        <v>376.81480877154559</v>
      </c>
      <c r="O326" s="6">
        <f t="shared" si="133"/>
        <v>376.69357131129641</v>
      </c>
    </row>
    <row r="327" spans="1:15" x14ac:dyDescent="0.25">
      <c r="A327" s="1">
        <v>2003</v>
      </c>
      <c r="B327" s="1">
        <f t="shared" ref="B327:N327" si="154">(77.6/B69)*(B241+4810*(B198/B69))</f>
        <v>367.61245622967266</v>
      </c>
      <c r="C327" s="1">
        <f t="shared" si="154"/>
        <v>380.23363630768688</v>
      </c>
      <c r="D327" s="1">
        <f t="shared" si="154"/>
        <v>383.125709043651</v>
      </c>
      <c r="E327" s="1">
        <f t="shared" si="154"/>
        <v>384.53425396241835</v>
      </c>
      <c r="F327" s="1">
        <f t="shared" si="154"/>
        <v>386.34418823151282</v>
      </c>
      <c r="G327" s="1">
        <f t="shared" si="154"/>
        <v>380.7739350808418</v>
      </c>
      <c r="H327" s="1">
        <f t="shared" si="154"/>
        <v>378.2103066767076</v>
      </c>
      <c r="I327" s="1">
        <f t="shared" si="154"/>
        <v>378.90074802291133</v>
      </c>
      <c r="J327" s="1">
        <f t="shared" si="154"/>
        <v>379.96134330837998</v>
      </c>
      <c r="K327" s="1">
        <f t="shared" si="154"/>
        <v>383.38423237491588</v>
      </c>
      <c r="L327" s="1">
        <f t="shared" si="154"/>
        <v>381.95290803919181</v>
      </c>
      <c r="M327" s="1">
        <f t="shared" si="154"/>
        <v>366.65592436004135</v>
      </c>
      <c r="N327" s="1">
        <f t="shared" si="154"/>
        <v>379.26841059273357</v>
      </c>
      <c r="O327" s="6">
        <f t="shared" si="133"/>
        <v>379.30747013649426</v>
      </c>
    </row>
    <row r="328" spans="1:15" x14ac:dyDescent="0.25">
      <c r="A328" s="1">
        <v>2004</v>
      </c>
      <c r="B328" s="1">
        <f t="shared" ref="B328:N328" si="155">(77.6/B70)*(B242+4810*(B199/B70))</f>
        <v>370.10458766589056</v>
      </c>
      <c r="C328" s="1">
        <f t="shared" si="155"/>
        <v>375.25787884878019</v>
      </c>
      <c r="D328" s="1">
        <f t="shared" si="155"/>
        <v>380.31092172051308</v>
      </c>
      <c r="E328" s="1">
        <f t="shared" si="155"/>
        <v>385.77944413579888</v>
      </c>
      <c r="F328" s="1">
        <f t="shared" si="155"/>
        <v>385.04529512824644</v>
      </c>
      <c r="G328" s="1">
        <f t="shared" si="155"/>
        <v>381.63453471639099</v>
      </c>
      <c r="H328" s="1">
        <f t="shared" si="155"/>
        <v>378.70868386949729</v>
      </c>
      <c r="I328" s="1">
        <f t="shared" si="155"/>
        <v>378.44024950928264</v>
      </c>
      <c r="J328" s="1">
        <f t="shared" si="155"/>
        <v>380.38844321003324</v>
      </c>
      <c r="K328" s="1">
        <f t="shared" si="155"/>
        <v>382.13705194671735</v>
      </c>
      <c r="L328" s="1">
        <f t="shared" si="155"/>
        <v>380.22052692728226</v>
      </c>
      <c r="M328" s="1">
        <f t="shared" si="155"/>
        <v>374.74864459671602</v>
      </c>
      <c r="N328" s="1">
        <f t="shared" si="155"/>
        <v>379.50726693619879</v>
      </c>
      <c r="O328" s="6">
        <f t="shared" si="133"/>
        <v>379.3980218562624</v>
      </c>
    </row>
    <row r="329" spans="1:15" x14ac:dyDescent="0.25">
      <c r="A329" s="1">
        <v>2005</v>
      </c>
      <c r="B329" s="1">
        <f t="shared" ref="B329:N329" si="156">(77.6/B71)*(B243+4810*(B200/B71))</f>
        <v>360.1851889546607</v>
      </c>
      <c r="C329" s="1">
        <f t="shared" si="156"/>
        <v>384.62962625157127</v>
      </c>
      <c r="D329" s="1">
        <f t="shared" si="156"/>
        <v>386.36750036380494</v>
      </c>
      <c r="E329" s="1">
        <f t="shared" si="156"/>
        <v>388.02191964490044</v>
      </c>
      <c r="F329" s="1">
        <f t="shared" si="156"/>
        <v>384.32638788698841</v>
      </c>
      <c r="G329" s="1">
        <f t="shared" si="156"/>
        <v>382.26604248648442</v>
      </c>
      <c r="H329" s="1">
        <f t="shared" si="156"/>
        <v>379.91249139985331</v>
      </c>
      <c r="I329" s="1">
        <f t="shared" si="156"/>
        <v>377.21740426099291</v>
      </c>
      <c r="J329" s="1">
        <f t="shared" si="156"/>
        <v>380.9101599328651</v>
      </c>
      <c r="K329" s="1">
        <f t="shared" si="156"/>
        <v>381.09744404898299</v>
      </c>
      <c r="L329" s="1">
        <f t="shared" si="156"/>
        <v>382.6023899821098</v>
      </c>
      <c r="M329" s="1">
        <f t="shared" si="156"/>
        <v>377.47040214943485</v>
      </c>
      <c r="N329" s="1">
        <f t="shared" si="156"/>
        <v>380.27851671242689</v>
      </c>
      <c r="O329" s="6">
        <f t="shared" si="133"/>
        <v>380.41724644688742</v>
      </c>
    </row>
    <row r="330" spans="1:15" x14ac:dyDescent="0.25">
      <c r="A330" s="1">
        <v>2006</v>
      </c>
      <c r="B330" s="1">
        <f t="shared" ref="B330:N330" si="157">(77.6/B72)*(B244+4810*(B201/B72))</f>
        <v>382.41148616405331</v>
      </c>
      <c r="C330" s="1">
        <f t="shared" si="157"/>
        <v>384.76828549561662</v>
      </c>
      <c r="D330" s="1">
        <f t="shared" si="157"/>
        <v>383.56939341522263</v>
      </c>
      <c r="E330" s="1">
        <f t="shared" si="157"/>
        <v>385.82608044774008</v>
      </c>
      <c r="F330" s="1">
        <f t="shared" si="157"/>
        <v>384.24365612053066</v>
      </c>
      <c r="G330" s="1">
        <f t="shared" si="157"/>
        <v>382.25056827154469</v>
      </c>
      <c r="H330" s="1">
        <f t="shared" si="157"/>
        <v>379.80260463844695</v>
      </c>
      <c r="I330" s="1">
        <f t="shared" si="157"/>
        <v>377.33593867420069</v>
      </c>
      <c r="J330" s="1">
        <f t="shared" si="157"/>
        <v>379.95117721168884</v>
      </c>
      <c r="K330" s="1">
        <f t="shared" si="157"/>
        <v>383.11034240128845</v>
      </c>
      <c r="L330" s="1">
        <f t="shared" si="157"/>
        <v>373.43901442892309</v>
      </c>
      <c r="M330" s="1">
        <f t="shared" si="157"/>
        <v>356.59264332715782</v>
      </c>
      <c r="N330" s="1">
        <f t="shared" si="157"/>
        <v>379.24369751524392</v>
      </c>
      <c r="O330" s="6">
        <f t="shared" si="133"/>
        <v>379.44176588303452</v>
      </c>
    </row>
    <row r="331" spans="1:15" x14ac:dyDescent="0.25">
      <c r="A331" s="1">
        <v>2007</v>
      </c>
      <c r="B331" s="1">
        <f t="shared" ref="B331:N331" si="158">(77.6/B73)*(B245+4810*(B202/B73))</f>
        <v>352.88441492970844</v>
      </c>
      <c r="C331" s="1">
        <f t="shared" si="158"/>
        <v>375.49180443787634</v>
      </c>
      <c r="D331" s="1">
        <f t="shared" si="158"/>
        <v>381.21639111372747</v>
      </c>
      <c r="E331" s="1">
        <f t="shared" si="158"/>
        <v>384.38002896208849</v>
      </c>
      <c r="F331" s="1">
        <f t="shared" si="158"/>
        <v>385.49093831401876</v>
      </c>
      <c r="G331" s="1">
        <f t="shared" si="158"/>
        <v>381.3456318374233</v>
      </c>
      <c r="H331" s="1">
        <f t="shared" si="158"/>
        <v>378.55465842448774</v>
      </c>
      <c r="I331" s="1">
        <f t="shared" si="158"/>
        <v>378.31387152604583</v>
      </c>
      <c r="J331" s="1">
        <f t="shared" si="158"/>
        <v>379.7090069188406</v>
      </c>
      <c r="K331" s="1">
        <f t="shared" si="158"/>
        <v>380.29873906903947</v>
      </c>
      <c r="L331" s="1">
        <f t="shared" si="158"/>
        <v>379.74106060701621</v>
      </c>
      <c r="M331" s="1">
        <f t="shared" si="158"/>
        <v>368.55012524716545</v>
      </c>
      <c r="N331" s="1">
        <f t="shared" si="158"/>
        <v>377.26296256483914</v>
      </c>
      <c r="O331" s="6">
        <f t="shared" si="133"/>
        <v>377.16472261561989</v>
      </c>
    </row>
    <row r="332" spans="1:15" x14ac:dyDescent="0.25">
      <c r="A332" s="1">
        <v>2008</v>
      </c>
      <c r="B332" s="1">
        <f t="shared" ref="B332:N332" si="159">(77.6/B74)*(B246+4810*(B203/B74))</f>
        <v>361.40203387123182</v>
      </c>
      <c r="C332" s="1">
        <f t="shared" si="159"/>
        <v>357.97190451193399</v>
      </c>
      <c r="D332" s="1">
        <f t="shared" si="159"/>
        <v>381.3436283268673</v>
      </c>
      <c r="E332" s="1">
        <f t="shared" si="159"/>
        <v>382.0415037085773</v>
      </c>
      <c r="F332" s="1">
        <f t="shared" si="159"/>
        <v>382.71753549966979</v>
      </c>
      <c r="G332" s="1">
        <f t="shared" si="159"/>
        <v>381.22023700844926</v>
      </c>
      <c r="H332" s="1">
        <f t="shared" si="159"/>
        <v>377.51971752049712</v>
      </c>
      <c r="I332" s="1">
        <f t="shared" si="159"/>
        <v>378.24147105691634</v>
      </c>
      <c r="J332" s="1">
        <f t="shared" si="159"/>
        <v>379.94170474126656</v>
      </c>
      <c r="K332" s="1">
        <f t="shared" si="159"/>
        <v>382.26517502183196</v>
      </c>
      <c r="L332" s="1">
        <f t="shared" si="159"/>
        <v>380.89876417575863</v>
      </c>
      <c r="M332" s="1">
        <f t="shared" si="159"/>
        <v>375.68711361995247</v>
      </c>
      <c r="N332" s="1">
        <f t="shared" si="159"/>
        <v>376.86712005946447</v>
      </c>
      <c r="O332" s="6">
        <f t="shared" si="133"/>
        <v>376.77089908857943</v>
      </c>
    </row>
    <row r="333" spans="1:15" x14ac:dyDescent="0.25">
      <c r="A333" s="1">
        <v>2009</v>
      </c>
      <c r="B333" s="1">
        <f t="shared" ref="B333:N333" si="160">(77.6/B75)*(B247+4810*(B204/B75))</f>
        <v>378.06453121857857</v>
      </c>
      <c r="C333" s="1">
        <f t="shared" si="160"/>
        <v>382.39531310204376</v>
      </c>
      <c r="D333" s="1">
        <f t="shared" si="160"/>
        <v>384.69125023089447</v>
      </c>
      <c r="E333" s="1">
        <f t="shared" si="160"/>
        <v>384.67373195795403</v>
      </c>
      <c r="F333" s="1">
        <f t="shared" si="160"/>
        <v>383.4975406074397</v>
      </c>
      <c r="G333" s="1">
        <f t="shared" si="160"/>
        <v>382.505616863591</v>
      </c>
      <c r="H333" s="1">
        <f t="shared" si="160"/>
        <v>379.93912036070185</v>
      </c>
      <c r="I333" s="1">
        <f t="shared" si="160"/>
        <v>379.83292177388785</v>
      </c>
      <c r="J333" s="1">
        <f t="shared" si="160"/>
        <v>381.88517291642938</v>
      </c>
      <c r="K333" s="1">
        <f t="shared" si="160"/>
        <v>380.65216467966678</v>
      </c>
      <c r="L333" s="1">
        <f t="shared" si="160"/>
        <v>378.46817822366091</v>
      </c>
      <c r="M333" s="1">
        <f t="shared" si="160"/>
        <v>368.43854574133445</v>
      </c>
      <c r="N333" s="1">
        <f t="shared" si="160"/>
        <v>380.48511393713136</v>
      </c>
      <c r="O333" s="6">
        <f t="shared" si="133"/>
        <v>380.42034063968191</v>
      </c>
    </row>
    <row r="334" spans="1:15" x14ac:dyDescent="0.25">
      <c r="A334" s="1">
        <v>2010</v>
      </c>
      <c r="B334" s="1">
        <f t="shared" ref="B334:N334" si="161">(77.6/B76)*(B248+4810*(B205/B76))</f>
        <v>374.17995927165668</v>
      </c>
      <c r="C334" s="1">
        <f t="shared" si="161"/>
        <v>383.71436570978761</v>
      </c>
      <c r="D334" s="1">
        <f t="shared" si="161"/>
        <v>386.06286541026122</v>
      </c>
      <c r="E334" s="1">
        <f t="shared" si="161"/>
        <v>388.94378355897817</v>
      </c>
      <c r="F334" s="1">
        <f t="shared" si="161"/>
        <v>388.21279901136796</v>
      </c>
      <c r="G334" s="1">
        <f t="shared" si="161"/>
        <v>383.71754317228988</v>
      </c>
      <c r="H334" s="1">
        <f t="shared" si="161"/>
        <v>379.14062427019098</v>
      </c>
      <c r="I334" s="1">
        <f t="shared" si="161"/>
        <v>379.22891666610047</v>
      </c>
      <c r="J334" s="1">
        <f t="shared" si="161"/>
        <v>379.07328433205714</v>
      </c>
      <c r="K334" s="1">
        <f t="shared" si="161"/>
        <v>380.37367456955133</v>
      </c>
      <c r="L334" s="1">
        <f t="shared" si="161"/>
        <v>380.70912715183948</v>
      </c>
      <c r="M334" s="1">
        <f t="shared" si="161"/>
        <v>368.22671625951239</v>
      </c>
      <c r="N334" s="1">
        <f t="shared" si="161"/>
        <v>380.95355024551662</v>
      </c>
      <c r="O334" s="6">
        <f t="shared" si="133"/>
        <v>380.96530494863276</v>
      </c>
    </row>
    <row r="335" spans="1:15" x14ac:dyDescent="0.25">
      <c r="A335" s="1">
        <v>2011</v>
      </c>
      <c r="B335" s="1">
        <f t="shared" ref="B335:N335" si="162">(77.6/B77)*(B249+4810*(B206/B77))</f>
        <v>363.07692565340159</v>
      </c>
      <c r="C335" s="1">
        <f t="shared" si="162"/>
        <v>379.53069374897308</v>
      </c>
      <c r="D335" s="1">
        <f t="shared" si="162"/>
        <v>383.43437884610245</v>
      </c>
      <c r="E335" s="1">
        <f t="shared" si="162"/>
        <v>382.93652879437792</v>
      </c>
      <c r="F335" s="1">
        <f t="shared" si="162"/>
        <v>385.86285857760186</v>
      </c>
      <c r="G335" s="1">
        <f t="shared" si="162"/>
        <v>383.01079020856508</v>
      </c>
      <c r="H335" s="1">
        <f t="shared" si="162"/>
        <v>378.98387566727638</v>
      </c>
      <c r="I335" s="1">
        <f t="shared" si="162"/>
        <v>378.42364891345358</v>
      </c>
      <c r="J335" s="1">
        <f t="shared" si="162"/>
        <v>379.04421748821386</v>
      </c>
      <c r="K335" s="1">
        <f t="shared" si="162"/>
        <v>380.1680458503215</v>
      </c>
      <c r="L335" s="1">
        <f t="shared" si="162"/>
        <v>377.89038852220034</v>
      </c>
      <c r="M335" s="1">
        <f t="shared" si="162"/>
        <v>362.38426400761415</v>
      </c>
      <c r="N335" s="1">
        <f t="shared" si="162"/>
        <v>377.96356252038925</v>
      </c>
      <c r="O335" s="6">
        <f t="shared" si="133"/>
        <v>377.89555135650852</v>
      </c>
    </row>
    <row r="336" spans="1:15" x14ac:dyDescent="0.25">
      <c r="A336" s="1">
        <v>2012</v>
      </c>
      <c r="B336" s="1">
        <f t="shared" ref="B336:N336" si="163">(77.6/B78)*(B250+4810*(B207/B78))</f>
        <v>366.50395894944381</v>
      </c>
      <c r="C336" s="1">
        <f t="shared" si="163"/>
        <v>380.32153286429036</v>
      </c>
      <c r="D336" s="1">
        <f t="shared" si="163"/>
        <v>383.34100040846926</v>
      </c>
      <c r="E336" s="1">
        <f t="shared" si="163"/>
        <v>384.34976661643833</v>
      </c>
      <c r="F336" s="1">
        <f t="shared" si="163"/>
        <v>381.69986828593414</v>
      </c>
      <c r="G336" s="1">
        <f t="shared" si="163"/>
        <v>381.08601399217162</v>
      </c>
      <c r="H336" s="1">
        <f t="shared" si="163"/>
        <v>377.92387512188975</v>
      </c>
      <c r="I336" s="1">
        <f t="shared" si="163"/>
        <v>377.13966715900602</v>
      </c>
      <c r="J336" s="1">
        <f t="shared" si="163"/>
        <v>379.5010807738044</v>
      </c>
      <c r="K336" s="1">
        <f t="shared" si="163"/>
        <v>380.52612342386863</v>
      </c>
      <c r="L336" s="1">
        <f t="shared" si="163"/>
        <v>381.68357354374183</v>
      </c>
      <c r="M336" s="1">
        <f t="shared" si="163"/>
        <v>370.30526127580805</v>
      </c>
      <c r="N336" s="1">
        <f t="shared" si="163"/>
        <v>378.72551247528048</v>
      </c>
      <c r="O336" s="6">
        <f t="shared" si="133"/>
        <v>378.69847686790558</v>
      </c>
    </row>
    <row r="337" spans="1:15" x14ac:dyDescent="0.25">
      <c r="A337" s="1">
        <v>2013</v>
      </c>
      <c r="B337" s="1">
        <f t="shared" ref="B337:N337" si="164">(77.6/B79)*(B251+4810*(B208/B79))</f>
        <v>374.64268191094754</v>
      </c>
      <c r="C337" s="1">
        <f t="shared" si="164"/>
        <v>379.05677085746481</v>
      </c>
      <c r="D337" s="1">
        <f t="shared" si="164"/>
        <v>383.18423028293631</v>
      </c>
      <c r="E337" s="1">
        <f t="shared" si="164"/>
        <v>383.91727865530129</v>
      </c>
      <c r="F337" s="1">
        <f t="shared" si="164"/>
        <v>384.95594901445901</v>
      </c>
      <c r="G337" s="1">
        <f t="shared" si="164"/>
        <v>382.13965159978392</v>
      </c>
      <c r="H337" s="1">
        <f t="shared" si="164"/>
        <v>376.8048805019738</v>
      </c>
      <c r="I337" s="1">
        <f t="shared" si="164"/>
        <v>375.75621985860874</v>
      </c>
      <c r="J337" s="1">
        <f t="shared" si="164"/>
        <v>379.58307928483799</v>
      </c>
      <c r="K337" s="1">
        <f t="shared" si="164"/>
        <v>380.37990428348297</v>
      </c>
      <c r="L337" s="1">
        <f t="shared" si="164"/>
        <v>381.29325758603221</v>
      </c>
      <c r="M337" s="1">
        <f t="shared" si="164"/>
        <v>374.9462700654887</v>
      </c>
      <c r="N337" s="1">
        <f t="shared" si="164"/>
        <v>379.73715053543538</v>
      </c>
      <c r="O337" s="6">
        <f t="shared" si="133"/>
        <v>379.72168115844306</v>
      </c>
    </row>
    <row r="338" spans="1:15" x14ac:dyDescent="0.25">
      <c r="A338" s="1">
        <v>2014</v>
      </c>
      <c r="B338" s="1">
        <f t="shared" ref="B338:N338" si="165">(77.6/B80)*(B252+4810*(B209/B80))</f>
        <v>373.68853927521462</v>
      </c>
      <c r="C338" s="1">
        <f t="shared" si="165"/>
        <v>379.27557686698037</v>
      </c>
      <c r="D338" s="1">
        <f t="shared" si="165"/>
        <v>383.53848277031295</v>
      </c>
      <c r="E338" s="1">
        <f t="shared" si="165"/>
        <v>383.49676560705501</v>
      </c>
      <c r="F338" s="1">
        <f t="shared" si="165"/>
        <v>383.46765863623642</v>
      </c>
      <c r="G338" s="1">
        <f t="shared" si="165"/>
        <v>383.83222972906145</v>
      </c>
      <c r="H338" s="1">
        <f t="shared" si="165"/>
        <v>378.97968281956327</v>
      </c>
      <c r="I338" s="1">
        <f t="shared" si="165"/>
        <v>377.45018213452727</v>
      </c>
      <c r="J338" s="1">
        <f t="shared" si="165"/>
        <v>378.45550098836941</v>
      </c>
      <c r="K338" s="1">
        <f t="shared" si="165"/>
        <v>380.81320614510503</v>
      </c>
      <c r="L338" s="1">
        <f t="shared" si="165"/>
        <v>382.21431218053675</v>
      </c>
      <c r="M338" s="1">
        <f t="shared" si="165"/>
        <v>372.77381602641503</v>
      </c>
      <c r="N338" s="1">
        <f t="shared" si="165"/>
        <v>379.9024457857617</v>
      </c>
      <c r="O338" s="6">
        <f t="shared" si="133"/>
        <v>379.83216276494818</v>
      </c>
    </row>
    <row r="339" spans="1:15" x14ac:dyDescent="0.25">
      <c r="A339" s="1">
        <v>2015</v>
      </c>
      <c r="B339" s="1">
        <f t="shared" ref="B339:N339" si="166">(77.6/B81)*(B253+4810*(B210/B81))</f>
        <v>362.82359715487348</v>
      </c>
      <c r="C339" s="1">
        <f t="shared" si="166"/>
        <v>382.35178215607601</v>
      </c>
      <c r="D339" s="1">
        <f t="shared" si="166"/>
        <v>383.08370531617834</v>
      </c>
      <c r="E339" s="1">
        <f t="shared" si="166"/>
        <v>383.73666164431182</v>
      </c>
      <c r="F339" s="1">
        <f t="shared" si="166"/>
        <v>384.74983722827557</v>
      </c>
      <c r="G339" s="1">
        <f t="shared" si="166"/>
        <v>382.19558313956054</v>
      </c>
      <c r="H339" s="1">
        <f t="shared" si="166"/>
        <v>380.37255510247263</v>
      </c>
      <c r="I339" s="1">
        <f t="shared" si="166"/>
        <v>380.02844998338907</v>
      </c>
      <c r="J339" s="1">
        <f t="shared" si="166"/>
        <v>381.36967215166027</v>
      </c>
      <c r="K339" s="1">
        <f t="shared" si="166"/>
        <v>382.77607152063183</v>
      </c>
      <c r="L339" s="1">
        <f t="shared" si="166"/>
        <v>381.9685992309594</v>
      </c>
      <c r="M339" s="1">
        <f t="shared" si="166"/>
        <v>366.2312563649968</v>
      </c>
      <c r="N339" s="1">
        <f t="shared" si="166"/>
        <v>379.42294712067695</v>
      </c>
      <c r="O339" s="6">
        <f t="shared" si="133"/>
        <v>379.30731424944884</v>
      </c>
    </row>
    <row r="340" spans="1:15" x14ac:dyDescent="0.25">
      <c r="A340" s="1">
        <v>2016</v>
      </c>
      <c r="B340" s="1">
        <f t="shared" ref="B340:N340" si="167">(77.6/B82)*(B254+4810*(B211/B82))</f>
        <v>358.62301841223342</v>
      </c>
      <c r="C340" s="1">
        <f t="shared" si="167"/>
        <v>374.76208603734017</v>
      </c>
      <c r="D340" s="1">
        <f t="shared" si="167"/>
        <v>388.57798625154641</v>
      </c>
      <c r="E340" s="1">
        <f t="shared" si="167"/>
        <v>388.4490359860838</v>
      </c>
      <c r="F340" s="1">
        <f t="shared" si="167"/>
        <v>386.539665728003</v>
      </c>
      <c r="G340" s="1">
        <f t="shared" si="167"/>
        <v>381.83643691474174</v>
      </c>
      <c r="H340" s="1">
        <f t="shared" si="167"/>
        <v>380.40994559891072</v>
      </c>
      <c r="I340" s="1">
        <f t="shared" si="167"/>
        <v>379.53909562743769</v>
      </c>
      <c r="J340" s="1">
        <f t="shared" si="167"/>
        <v>380.80391459258777</v>
      </c>
      <c r="K340" s="1">
        <f t="shared" si="167"/>
        <v>381.85212735440791</v>
      </c>
      <c r="L340" s="1">
        <f t="shared" si="167"/>
        <v>384.12987368125937</v>
      </c>
      <c r="M340" s="1">
        <f t="shared" si="167"/>
        <v>375.79046675177011</v>
      </c>
      <c r="N340" s="1">
        <f t="shared" si="167"/>
        <v>380.59017283728264</v>
      </c>
      <c r="O340" s="6">
        <f t="shared" si="133"/>
        <v>380.1094710780269</v>
      </c>
    </row>
    <row r="341" spans="1:15" x14ac:dyDescent="0.25">
      <c r="A341" s="1">
        <v>2017</v>
      </c>
      <c r="B341" s="1">
        <f t="shared" ref="B341:N341" si="168">(77.6/B83)*(B255+4810*(B212/B83))</f>
        <v>378.01683332321761</v>
      </c>
      <c r="C341" s="1">
        <f t="shared" si="168"/>
        <v>378.14572480586537</v>
      </c>
      <c r="D341" s="1">
        <f t="shared" si="168"/>
        <v>385.58083786474793</v>
      </c>
      <c r="E341" s="1">
        <f t="shared" si="168"/>
        <v>385.23306593324941</v>
      </c>
      <c r="F341" s="1">
        <f t="shared" si="168"/>
        <v>385.43750431547068</v>
      </c>
      <c r="G341" s="1">
        <f t="shared" si="168"/>
        <v>384.28212853488941</v>
      </c>
      <c r="H341" s="1">
        <f t="shared" si="168"/>
        <v>380.20635088820018</v>
      </c>
      <c r="I341" s="1">
        <f t="shared" si="168"/>
        <v>379.31913117881055</v>
      </c>
      <c r="J341" s="1">
        <f t="shared" si="168"/>
        <v>380.6504338674464</v>
      </c>
      <c r="K341" s="1">
        <f t="shared" si="168"/>
        <v>382.42980992449441</v>
      </c>
      <c r="L341" s="1">
        <f t="shared" si="168"/>
        <v>378.84116681500058</v>
      </c>
      <c r="M341" s="1">
        <f t="shared" si="168"/>
        <v>373.13186117715799</v>
      </c>
      <c r="N341" s="1">
        <f t="shared" si="168"/>
        <v>381.07301904071903</v>
      </c>
      <c r="O341" s="6">
        <f t="shared" si="133"/>
        <v>380.93957071904583</v>
      </c>
    </row>
    <row r="342" spans="1:15" x14ac:dyDescent="0.25">
      <c r="A342" s="1">
        <v>2018</v>
      </c>
      <c r="B342" s="1">
        <f t="shared" ref="B342:N342" si="169">(77.6/B84)*(B256+4810*(B213/B84))</f>
        <v>365.79420094859961</v>
      </c>
      <c r="C342" s="1">
        <f t="shared" si="169"/>
        <v>384.10481970586164</v>
      </c>
      <c r="D342" s="1">
        <f t="shared" si="169"/>
        <v>383.55882027633493</v>
      </c>
      <c r="E342" s="1">
        <f t="shared" si="169"/>
        <v>383.74471983104564</v>
      </c>
      <c r="F342" s="1">
        <f t="shared" si="169"/>
        <v>383.97797971924587</v>
      </c>
      <c r="G342" s="1">
        <f t="shared" si="169"/>
        <v>382.56271538006581</v>
      </c>
      <c r="H342" s="1">
        <f t="shared" si="169"/>
        <v>380.23087738619745</v>
      </c>
      <c r="I342" s="1">
        <f t="shared" si="169"/>
        <v>379.11091979559933</v>
      </c>
      <c r="J342" s="1">
        <f t="shared" si="169"/>
        <v>381.02726630126881</v>
      </c>
      <c r="K342" s="1">
        <f t="shared" si="169"/>
        <v>381.73605318173799</v>
      </c>
      <c r="L342" s="1">
        <f t="shared" si="169"/>
        <v>384.4330429821859</v>
      </c>
      <c r="M342" s="1">
        <f t="shared" si="169"/>
        <v>374.23271753071282</v>
      </c>
      <c r="N342" s="1">
        <f t="shared" si="169"/>
        <v>380.28613363142415</v>
      </c>
      <c r="O342" s="6">
        <f t="shared" si="133"/>
        <v>380.37617775323798</v>
      </c>
    </row>
    <row r="343" spans="1:15" x14ac:dyDescent="0.25">
      <c r="A343" s="1">
        <v>2019</v>
      </c>
      <c r="B343" s="1">
        <f t="shared" ref="B343:N343" si="170">(77.6/B85)*(B257+4810*(B214/B85))</f>
        <v>378.42145473961534</v>
      </c>
      <c r="C343" s="1">
        <f t="shared" si="170"/>
        <v>376.33783414551613</v>
      </c>
      <c r="D343" s="1">
        <f t="shared" si="170"/>
        <v>385.33263773500255</v>
      </c>
      <c r="E343" s="1">
        <f t="shared" si="170"/>
        <v>387.42513093842172</v>
      </c>
      <c r="F343" s="1">
        <f t="shared" si="170"/>
        <v>384.841249132619</v>
      </c>
      <c r="G343" s="1">
        <f t="shared" si="170"/>
        <v>382.08800106142729</v>
      </c>
      <c r="H343" s="1">
        <f t="shared" si="170"/>
        <v>379.93322340092891</v>
      </c>
      <c r="I343" s="1">
        <f t="shared" si="170"/>
        <v>380.02051715503416</v>
      </c>
      <c r="J343" s="1">
        <f t="shared" si="170"/>
        <v>380.93046124641381</v>
      </c>
      <c r="K343" s="1">
        <f t="shared" si="170"/>
        <v>378.35066235248149</v>
      </c>
      <c r="L343" s="1">
        <f t="shared" si="170"/>
        <v>383.97365924535842</v>
      </c>
      <c r="M343" s="1">
        <f t="shared" si="170"/>
        <v>371.35199584514282</v>
      </c>
      <c r="N343" s="1">
        <f t="shared" si="170"/>
        <v>380.74855799983345</v>
      </c>
      <c r="O343" s="6">
        <f t="shared" si="133"/>
        <v>380.75056891649677</v>
      </c>
    </row>
    <row r="344" spans="1:15" x14ac:dyDescent="0.25">
      <c r="A344" s="1">
        <v>2020</v>
      </c>
      <c r="B344" s="1">
        <f t="shared" ref="B344:N344" si="171">(77.6/B86)*(B258+4810*(B215/B86))</f>
        <v>365.26699114969983</v>
      </c>
      <c r="C344" s="1">
        <f t="shared" si="171"/>
        <v>373.54688550018983</v>
      </c>
      <c r="D344" s="1">
        <f t="shared" si="171"/>
        <v>384.75523782016739</v>
      </c>
      <c r="E344" s="1">
        <f t="shared" si="171"/>
        <v>385.81883611349855</v>
      </c>
      <c r="F344" s="1">
        <f t="shared" si="171"/>
        <v>387.42547046890888</v>
      </c>
      <c r="G344" s="1">
        <f t="shared" si="171"/>
        <v>382.68965454046776</v>
      </c>
      <c r="H344" s="1">
        <f t="shared" si="171"/>
        <v>379.240266738245</v>
      </c>
      <c r="I344" s="1">
        <f t="shared" si="171"/>
        <v>378.11442129853981</v>
      </c>
      <c r="J344" s="1">
        <f t="shared" si="171"/>
        <v>379.16786509587553</v>
      </c>
      <c r="K344" s="1">
        <f t="shared" si="171"/>
        <v>379.53854720233102</v>
      </c>
      <c r="L344" s="1">
        <f t="shared" si="171"/>
        <v>381.46140373065367</v>
      </c>
      <c r="M344" s="1">
        <f t="shared" si="171"/>
        <v>381.70370268131143</v>
      </c>
      <c r="N344" s="1">
        <f t="shared" si="171"/>
        <v>380.33443857240309</v>
      </c>
      <c r="O344" s="6">
        <f t="shared" si="133"/>
        <v>379.89410686165735</v>
      </c>
    </row>
    <row r="346" spans="1:15" ht="19.5" thickBot="1" x14ac:dyDescent="0.35">
      <c r="B346" s="8" t="s">
        <v>44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5" x14ac:dyDescent="0.25">
      <c r="A347" s="1"/>
      <c r="B347" s="2" t="s">
        <v>35</v>
      </c>
      <c r="C347" s="2" t="s">
        <v>14</v>
      </c>
      <c r="D347" s="2" t="s">
        <v>15</v>
      </c>
      <c r="E347" s="2" t="s">
        <v>16</v>
      </c>
      <c r="F347" s="2" t="s">
        <v>17</v>
      </c>
      <c r="G347" s="2" t="s">
        <v>18</v>
      </c>
      <c r="H347" s="2" t="s">
        <v>19</v>
      </c>
      <c r="I347" s="2" t="s">
        <v>20</v>
      </c>
      <c r="J347" s="2" t="s">
        <v>21</v>
      </c>
      <c r="K347" s="2" t="s">
        <v>22</v>
      </c>
      <c r="L347" s="2" t="s">
        <v>23</v>
      </c>
      <c r="M347" s="2" t="s">
        <v>24</v>
      </c>
      <c r="N347" s="3" t="s">
        <v>36</v>
      </c>
    </row>
    <row r="348" spans="1:15" x14ac:dyDescent="0.25">
      <c r="A348" s="1">
        <v>1981</v>
      </c>
      <c r="B348" s="1">
        <f>(621.97*B176)/(B219-B176)</f>
        <v>15.375956963265946</v>
      </c>
      <c r="C348" s="1">
        <f t="shared" ref="C348:N348" si="172">(621.97*C176)/(C219-C176)</f>
        <v>17.015436411319239</v>
      </c>
      <c r="D348" s="1">
        <f t="shared" si="172"/>
        <v>18.429416772059962</v>
      </c>
      <c r="E348" s="1">
        <f t="shared" si="172"/>
        <v>19.167750819142849</v>
      </c>
      <c r="F348" s="1">
        <f t="shared" si="172"/>
        <v>18.678616598257321</v>
      </c>
      <c r="G348" s="1">
        <f t="shared" si="172"/>
        <v>18.271636128579111</v>
      </c>
      <c r="H348" s="1">
        <f t="shared" si="172"/>
        <v>17.070625835024366</v>
      </c>
      <c r="I348" s="1">
        <f t="shared" si="172"/>
        <v>16.865692912455909</v>
      </c>
      <c r="J348" s="1">
        <f t="shared" si="172"/>
        <v>17.427357380442761</v>
      </c>
      <c r="K348" s="1">
        <f t="shared" si="172"/>
        <v>18.105016448979651</v>
      </c>
      <c r="L348" s="1">
        <f t="shared" si="172"/>
        <v>17.54251050074059</v>
      </c>
      <c r="M348" s="1">
        <f t="shared" si="172"/>
        <v>16.315185914520249</v>
      </c>
      <c r="N348" s="1">
        <f t="shared" si="172"/>
        <v>17.539711280052092</v>
      </c>
      <c r="O348" s="6">
        <f>AVERAGE(B348:M348)</f>
        <v>17.52210022373233</v>
      </c>
    </row>
    <row r="349" spans="1:15" x14ac:dyDescent="0.25">
      <c r="A349" s="1">
        <v>1982</v>
      </c>
      <c r="B349" s="1">
        <f t="shared" ref="B349:N387" si="173">(621.97*B177)/(B220-B177)</f>
        <v>17.111828651179785</v>
      </c>
      <c r="C349" s="1">
        <f t="shared" si="173"/>
        <v>16.647317155749864</v>
      </c>
      <c r="D349" s="1">
        <f t="shared" si="173"/>
        <v>18.309915157213549</v>
      </c>
      <c r="E349" s="1">
        <f t="shared" si="173"/>
        <v>19.047023687330576</v>
      </c>
      <c r="F349" s="1">
        <f t="shared" si="173"/>
        <v>18.823878133329938</v>
      </c>
      <c r="G349" s="1">
        <f t="shared" si="173"/>
        <v>17.821413109207761</v>
      </c>
      <c r="H349" s="1">
        <f t="shared" si="173"/>
        <v>17.09953021480225</v>
      </c>
      <c r="I349" s="1">
        <f t="shared" si="173"/>
        <v>16.463549634069025</v>
      </c>
      <c r="J349" s="1">
        <f t="shared" si="173"/>
        <v>17.29516803464875</v>
      </c>
      <c r="K349" s="1">
        <f t="shared" si="173"/>
        <v>17.442474605183374</v>
      </c>
      <c r="L349" s="1">
        <f t="shared" si="173"/>
        <v>17.178429790872045</v>
      </c>
      <c r="M349" s="1">
        <f t="shared" si="173"/>
        <v>16.691009394614078</v>
      </c>
      <c r="N349" s="1">
        <f t="shared" si="173"/>
        <v>17.505999524659426</v>
      </c>
      <c r="O349" s="6">
        <f t="shared" ref="O349:O387" si="174">AVERAGE(B349:M349)</f>
        <v>17.494294797350083</v>
      </c>
    </row>
    <row r="350" spans="1:15" x14ac:dyDescent="0.25">
      <c r="A350" s="1">
        <v>1983</v>
      </c>
      <c r="B350" s="1">
        <f t="shared" si="173"/>
        <v>14.674759886564164</v>
      </c>
      <c r="C350" s="1">
        <f t="shared" si="173"/>
        <v>18.558729819559122</v>
      </c>
      <c r="D350" s="1">
        <f t="shared" si="173"/>
        <v>18.353950022769233</v>
      </c>
      <c r="E350" s="1">
        <f t="shared" si="173"/>
        <v>19.621182923616999</v>
      </c>
      <c r="F350" s="1">
        <f t="shared" si="173"/>
        <v>19.019085259471062</v>
      </c>
      <c r="G350" s="1">
        <f t="shared" si="173"/>
        <v>17.868429477178022</v>
      </c>
      <c r="H350" s="1">
        <f t="shared" si="173"/>
        <v>16.845568919235692</v>
      </c>
      <c r="I350" s="1">
        <f t="shared" si="173"/>
        <v>16.094023486735907</v>
      </c>
      <c r="J350" s="1">
        <f t="shared" si="173"/>
        <v>17.153933036926912</v>
      </c>
      <c r="K350" s="1">
        <f t="shared" si="173"/>
        <v>17.507493669643534</v>
      </c>
      <c r="L350" s="1">
        <f t="shared" si="173"/>
        <v>17.342884107811127</v>
      </c>
      <c r="M350" s="1">
        <f t="shared" si="173"/>
        <v>16.345348043921586</v>
      </c>
      <c r="N350" s="1">
        <f t="shared" si="173"/>
        <v>17.552047165380969</v>
      </c>
      <c r="O350" s="6">
        <f t="shared" si="174"/>
        <v>17.448782387786114</v>
      </c>
    </row>
    <row r="351" spans="1:15" x14ac:dyDescent="0.25">
      <c r="A351" s="1">
        <v>1984</v>
      </c>
      <c r="B351" s="1">
        <f t="shared" si="173"/>
        <v>14.286299832206396</v>
      </c>
      <c r="C351" s="1">
        <f t="shared" si="173"/>
        <v>17.926644633607804</v>
      </c>
      <c r="D351" s="1">
        <f t="shared" si="173"/>
        <v>18.577469047634459</v>
      </c>
      <c r="E351" s="1">
        <f t="shared" si="173"/>
        <v>18.628974305915822</v>
      </c>
      <c r="F351" s="1">
        <f t="shared" si="173"/>
        <v>18.390277003952793</v>
      </c>
      <c r="G351" s="1">
        <f t="shared" si="173"/>
        <v>17.740852776867673</v>
      </c>
      <c r="H351" s="1">
        <f t="shared" si="173"/>
        <v>17.159136730072301</v>
      </c>
      <c r="I351" s="1">
        <f t="shared" si="173"/>
        <v>17.315412098068744</v>
      </c>
      <c r="J351" s="1">
        <f t="shared" si="173"/>
        <v>17.472912897028564</v>
      </c>
      <c r="K351" s="1">
        <f t="shared" si="173"/>
        <v>17.92101128540234</v>
      </c>
      <c r="L351" s="1">
        <f t="shared" si="173"/>
        <v>17.362710709016056</v>
      </c>
      <c r="M351" s="1">
        <f t="shared" si="173"/>
        <v>15.50622742531813</v>
      </c>
      <c r="N351" s="1">
        <f t="shared" si="173"/>
        <v>17.338410688495102</v>
      </c>
      <c r="O351" s="6">
        <f t="shared" si="174"/>
        <v>17.357327395424253</v>
      </c>
    </row>
    <row r="352" spans="1:15" x14ac:dyDescent="0.25">
      <c r="A352" s="1">
        <v>1985</v>
      </c>
      <c r="B352" s="1">
        <f t="shared" si="173"/>
        <v>17.008183373099794</v>
      </c>
      <c r="C352" s="1">
        <f t="shared" si="173"/>
        <v>14.837880417627979</v>
      </c>
      <c r="D352" s="1">
        <f t="shared" si="173"/>
        <v>18.463808474290204</v>
      </c>
      <c r="E352" s="1">
        <f t="shared" si="173"/>
        <v>18.459911689616785</v>
      </c>
      <c r="F352" s="1">
        <f t="shared" si="173"/>
        <v>18.224374917756609</v>
      </c>
      <c r="G352" s="1">
        <f t="shared" si="173"/>
        <v>17.43451476224887</v>
      </c>
      <c r="H352" s="1">
        <f t="shared" si="173"/>
        <v>16.765918953093216</v>
      </c>
      <c r="I352" s="1">
        <f t="shared" si="173"/>
        <v>17.070927275084355</v>
      </c>
      <c r="J352" s="1">
        <f t="shared" si="173"/>
        <v>17.185791792803442</v>
      </c>
      <c r="K352" s="1">
        <f t="shared" si="173"/>
        <v>17.854209820055409</v>
      </c>
      <c r="L352" s="1">
        <f t="shared" si="173"/>
        <v>18.120574548544692</v>
      </c>
      <c r="M352" s="1">
        <f t="shared" si="173"/>
        <v>15.791801058752004</v>
      </c>
      <c r="N352" s="1">
        <f t="shared" si="173"/>
        <v>17.320343292583324</v>
      </c>
      <c r="O352" s="6">
        <f t="shared" si="174"/>
        <v>17.268158090247777</v>
      </c>
    </row>
    <row r="353" spans="1:15" x14ac:dyDescent="0.25">
      <c r="A353" s="1">
        <v>1986</v>
      </c>
      <c r="B353" s="1">
        <f t="shared" si="173"/>
        <v>16.254487293786003</v>
      </c>
      <c r="C353" s="1">
        <f t="shared" si="173"/>
        <v>17.835252874655396</v>
      </c>
      <c r="D353" s="1">
        <f t="shared" si="173"/>
        <v>17.741938215105943</v>
      </c>
      <c r="E353" s="1">
        <f t="shared" si="173"/>
        <v>18.854055586771022</v>
      </c>
      <c r="F353" s="1">
        <f t="shared" si="173"/>
        <v>18.461722048439725</v>
      </c>
      <c r="G353" s="1">
        <f t="shared" si="173"/>
        <v>17.54772868587585</v>
      </c>
      <c r="H353" s="1">
        <f t="shared" si="173"/>
        <v>16.591270640521675</v>
      </c>
      <c r="I353" s="1">
        <f t="shared" si="173"/>
        <v>16.555289057128629</v>
      </c>
      <c r="J353" s="1">
        <f t="shared" si="173"/>
        <v>17.055114701684616</v>
      </c>
      <c r="K353" s="1">
        <f t="shared" si="173"/>
        <v>17.641283150702115</v>
      </c>
      <c r="L353" s="1">
        <f t="shared" si="173"/>
        <v>18.186612763109704</v>
      </c>
      <c r="M353" s="1">
        <f t="shared" si="173"/>
        <v>15.613714740383957</v>
      </c>
      <c r="N353" s="1">
        <f t="shared" si="173"/>
        <v>17.344567617386762</v>
      </c>
      <c r="O353" s="6">
        <f t="shared" si="174"/>
        <v>17.361539146513717</v>
      </c>
    </row>
    <row r="354" spans="1:15" x14ac:dyDescent="0.25">
      <c r="A354" s="1">
        <v>1987</v>
      </c>
      <c r="B354" s="1">
        <f t="shared" si="173"/>
        <v>16.696510009131998</v>
      </c>
      <c r="C354" s="1">
        <f t="shared" si="173"/>
        <v>18.814240280414744</v>
      </c>
      <c r="D354" s="1">
        <f t="shared" si="173"/>
        <v>18.553365570463512</v>
      </c>
      <c r="E354" s="1">
        <f t="shared" si="173"/>
        <v>19.239115243873542</v>
      </c>
      <c r="F354" s="1">
        <f t="shared" si="173"/>
        <v>19.136163037911096</v>
      </c>
      <c r="G354" s="1">
        <f t="shared" si="173"/>
        <v>18.021006628662104</v>
      </c>
      <c r="H354" s="1">
        <f t="shared" si="173"/>
        <v>18.138474612229242</v>
      </c>
      <c r="I354" s="1">
        <f t="shared" si="173"/>
        <v>17.817758596137427</v>
      </c>
      <c r="J354" s="1">
        <f t="shared" si="173"/>
        <v>18.020436689386425</v>
      </c>
      <c r="K354" s="1">
        <f t="shared" si="173"/>
        <v>18.345794958989824</v>
      </c>
      <c r="L354" s="1">
        <f t="shared" si="173"/>
        <v>18.492785153397566</v>
      </c>
      <c r="M354" s="1">
        <f t="shared" si="173"/>
        <v>16.533547758191599</v>
      </c>
      <c r="N354" s="1">
        <f t="shared" si="173"/>
        <v>18.14107816409744</v>
      </c>
      <c r="O354" s="6">
        <f t="shared" si="174"/>
        <v>18.150766544899088</v>
      </c>
    </row>
    <row r="355" spans="1:15" x14ac:dyDescent="0.25">
      <c r="A355" s="1">
        <v>1988</v>
      </c>
      <c r="B355" s="1">
        <f t="shared" si="173"/>
        <v>17.278732650552712</v>
      </c>
      <c r="C355" s="1">
        <f t="shared" si="173"/>
        <v>18.942555680773001</v>
      </c>
      <c r="D355" s="1">
        <f t="shared" si="173"/>
        <v>19.44485013243396</v>
      </c>
      <c r="E355" s="1">
        <f t="shared" si="173"/>
        <v>19.443842326176799</v>
      </c>
      <c r="F355" s="1">
        <f t="shared" si="173"/>
        <v>19.222244446445259</v>
      </c>
      <c r="G355" s="1">
        <f t="shared" si="173"/>
        <v>18.268218722116906</v>
      </c>
      <c r="H355" s="1">
        <f t="shared" si="173"/>
        <v>17.447088046029158</v>
      </c>
      <c r="I355" s="1">
        <f t="shared" si="173"/>
        <v>17.477647080837013</v>
      </c>
      <c r="J355" s="1">
        <f t="shared" si="173"/>
        <v>17.637059077414975</v>
      </c>
      <c r="K355" s="1">
        <f t="shared" si="173"/>
        <v>18.326523392315128</v>
      </c>
      <c r="L355" s="1">
        <f t="shared" si="173"/>
        <v>18.04355016885852</v>
      </c>
      <c r="M355" s="1">
        <f t="shared" si="173"/>
        <v>16.677565146960394</v>
      </c>
      <c r="N355" s="1">
        <f t="shared" si="173"/>
        <v>18.166087191720131</v>
      </c>
      <c r="O355" s="6">
        <f t="shared" si="174"/>
        <v>18.184156405909487</v>
      </c>
    </row>
    <row r="356" spans="1:15" x14ac:dyDescent="0.25">
      <c r="A356" s="1">
        <v>1989</v>
      </c>
      <c r="B356" s="1">
        <f t="shared" si="173"/>
        <v>13.778663222036009</v>
      </c>
      <c r="C356" s="1">
        <f t="shared" si="173"/>
        <v>14.66074018411479</v>
      </c>
      <c r="D356" s="1">
        <f t="shared" si="173"/>
        <v>18.572701977990118</v>
      </c>
      <c r="E356" s="1">
        <f t="shared" si="173"/>
        <v>18.886244553285184</v>
      </c>
      <c r="F356" s="1">
        <f t="shared" si="173"/>
        <v>18.46661270313826</v>
      </c>
      <c r="G356" s="1">
        <f t="shared" si="173"/>
        <v>17.971469489202342</v>
      </c>
      <c r="H356" s="1">
        <f t="shared" si="173"/>
        <v>17.254046474275047</v>
      </c>
      <c r="I356" s="1">
        <f t="shared" si="173"/>
        <v>17.301619088403168</v>
      </c>
      <c r="J356" s="1">
        <f t="shared" si="173"/>
        <v>17.639667336116563</v>
      </c>
      <c r="K356" s="1">
        <f t="shared" si="173"/>
        <v>18.026260432279308</v>
      </c>
      <c r="L356" s="1">
        <f t="shared" si="173"/>
        <v>18.353219811890703</v>
      </c>
      <c r="M356" s="1">
        <f t="shared" si="173"/>
        <v>15.713003158235312</v>
      </c>
      <c r="N356" s="1">
        <f t="shared" si="173"/>
        <v>17.266603161109309</v>
      </c>
      <c r="O356" s="6">
        <f t="shared" si="174"/>
        <v>17.218687369247235</v>
      </c>
    </row>
    <row r="357" spans="1:15" x14ac:dyDescent="0.25">
      <c r="A357" s="1">
        <v>1990</v>
      </c>
      <c r="B357" s="1">
        <f t="shared" si="173"/>
        <v>17.320598106162002</v>
      </c>
      <c r="C357" s="1">
        <f t="shared" si="173"/>
        <v>16.311572769421847</v>
      </c>
      <c r="D357" s="1">
        <f t="shared" si="173"/>
        <v>19.263008154024082</v>
      </c>
      <c r="E357" s="1">
        <f t="shared" si="173"/>
        <v>19.412389096247285</v>
      </c>
      <c r="F357" s="1">
        <f t="shared" si="173"/>
        <v>18.851592807826755</v>
      </c>
      <c r="G357" s="1">
        <f t="shared" si="173"/>
        <v>18.157152492368539</v>
      </c>
      <c r="H357" s="1">
        <f t="shared" si="173"/>
        <v>17.247497304332221</v>
      </c>
      <c r="I357" s="1">
        <f t="shared" si="173"/>
        <v>17.284486137550417</v>
      </c>
      <c r="J357" s="1">
        <f t="shared" si="173"/>
        <v>17.608809731699576</v>
      </c>
      <c r="K357" s="1">
        <f t="shared" si="173"/>
        <v>18.232185664960742</v>
      </c>
      <c r="L357" s="1">
        <f t="shared" si="173"/>
        <v>18.497498963170212</v>
      </c>
      <c r="M357" s="1">
        <f t="shared" si="173"/>
        <v>18.046523040023981</v>
      </c>
      <c r="N357" s="1">
        <f t="shared" si="173"/>
        <v>18.088809382694226</v>
      </c>
      <c r="O357" s="6">
        <f t="shared" si="174"/>
        <v>18.019442855648972</v>
      </c>
    </row>
    <row r="358" spans="1:15" x14ac:dyDescent="0.25">
      <c r="A358" s="1">
        <v>1991</v>
      </c>
      <c r="B358" s="1">
        <f t="shared" si="173"/>
        <v>16.82304898077804</v>
      </c>
      <c r="C358" s="1">
        <f t="shared" si="173"/>
        <v>19.226088300590632</v>
      </c>
      <c r="D358" s="1">
        <f t="shared" si="173"/>
        <v>19.466146015662545</v>
      </c>
      <c r="E358" s="1">
        <f t="shared" si="173"/>
        <v>18.852475843206346</v>
      </c>
      <c r="F358" s="1">
        <f t="shared" si="173"/>
        <v>18.825352635301144</v>
      </c>
      <c r="G358" s="1">
        <f t="shared" si="173"/>
        <v>18.549855519322634</v>
      </c>
      <c r="H358" s="1">
        <f t="shared" si="173"/>
        <v>17.391497243883805</v>
      </c>
      <c r="I358" s="1">
        <f t="shared" si="173"/>
        <v>17.161890108278563</v>
      </c>
      <c r="J358" s="1">
        <f t="shared" si="173"/>
        <v>17.810994480067254</v>
      </c>
      <c r="K358" s="1">
        <f t="shared" si="173"/>
        <v>17.615516694843578</v>
      </c>
      <c r="L358" s="1">
        <f t="shared" si="173"/>
        <v>18.510401221219311</v>
      </c>
      <c r="M358" s="1">
        <f t="shared" si="173"/>
        <v>15.65768672804527</v>
      </c>
      <c r="N358" s="1">
        <f t="shared" si="173"/>
        <v>17.956601236159308</v>
      </c>
      <c r="O358" s="6">
        <f t="shared" si="174"/>
        <v>17.99091281426659</v>
      </c>
    </row>
    <row r="359" spans="1:15" x14ac:dyDescent="0.25">
      <c r="A359" s="1">
        <v>1992</v>
      </c>
      <c r="B359" s="1">
        <f t="shared" si="173"/>
        <v>15.098271286090089</v>
      </c>
      <c r="C359" s="1">
        <f t="shared" si="173"/>
        <v>15.850168236558311</v>
      </c>
      <c r="D359" s="1">
        <f t="shared" si="173"/>
        <v>19.658730585922918</v>
      </c>
      <c r="E359" s="1">
        <f t="shared" si="173"/>
        <v>19.375925823883875</v>
      </c>
      <c r="F359" s="1">
        <f t="shared" si="173"/>
        <v>19.069762307594328</v>
      </c>
      <c r="G359" s="1">
        <f t="shared" si="173"/>
        <v>17.98063774409238</v>
      </c>
      <c r="H359" s="1">
        <f t="shared" si="173"/>
        <v>17.064030696932022</v>
      </c>
      <c r="I359" s="1">
        <f t="shared" si="173"/>
        <v>16.437391969586656</v>
      </c>
      <c r="J359" s="1">
        <f t="shared" si="173"/>
        <v>17.334336028829796</v>
      </c>
      <c r="K359" s="1">
        <f t="shared" si="173"/>
        <v>17.898099614557161</v>
      </c>
      <c r="L359" s="1">
        <f t="shared" si="173"/>
        <v>17.250246487604873</v>
      </c>
      <c r="M359" s="1">
        <f t="shared" si="173"/>
        <v>15.513069819992108</v>
      </c>
      <c r="N359" s="1">
        <f t="shared" si="173"/>
        <v>17.400668972903528</v>
      </c>
      <c r="O359" s="6">
        <f t="shared" si="174"/>
        <v>17.377555883470375</v>
      </c>
    </row>
    <row r="360" spans="1:15" x14ac:dyDescent="0.25">
      <c r="A360" s="1">
        <v>1993</v>
      </c>
      <c r="B360" s="1">
        <f t="shared" si="173"/>
        <v>14.646842265070838</v>
      </c>
      <c r="C360" s="1">
        <f t="shared" si="173"/>
        <v>18.462967979770564</v>
      </c>
      <c r="D360" s="1">
        <f t="shared" si="173"/>
        <v>18.382659634662684</v>
      </c>
      <c r="E360" s="1">
        <f t="shared" si="173"/>
        <v>19.210790830467445</v>
      </c>
      <c r="F360" s="1">
        <f t="shared" si="173"/>
        <v>19.378191006296074</v>
      </c>
      <c r="G360" s="1">
        <f t="shared" si="173"/>
        <v>18.151352834391673</v>
      </c>
      <c r="H360" s="1">
        <f t="shared" si="173"/>
        <v>17.488850343507316</v>
      </c>
      <c r="I360" s="1">
        <f t="shared" si="173"/>
        <v>17.256332854190166</v>
      </c>
      <c r="J360" s="1">
        <f t="shared" si="173"/>
        <v>17.702844799820255</v>
      </c>
      <c r="K360" s="1">
        <f t="shared" si="173"/>
        <v>18.318090230859301</v>
      </c>
      <c r="L360" s="1">
        <f t="shared" si="173"/>
        <v>18.358639289512908</v>
      </c>
      <c r="M360" s="1">
        <f t="shared" si="173"/>
        <v>16.385766782772318</v>
      </c>
      <c r="N360" s="1">
        <f t="shared" si="173"/>
        <v>17.813809871938233</v>
      </c>
      <c r="O360" s="6">
        <f t="shared" si="174"/>
        <v>17.811944070943461</v>
      </c>
    </row>
    <row r="361" spans="1:15" x14ac:dyDescent="0.25">
      <c r="A361" s="1">
        <v>1994</v>
      </c>
      <c r="B361" s="1">
        <f t="shared" si="173"/>
        <v>17.070446536295115</v>
      </c>
      <c r="C361" s="1">
        <f t="shared" si="173"/>
        <v>17.070384865532041</v>
      </c>
      <c r="D361" s="1">
        <f t="shared" si="173"/>
        <v>19.255347081833815</v>
      </c>
      <c r="E361" s="1">
        <f t="shared" si="173"/>
        <v>19.324115689497027</v>
      </c>
      <c r="F361" s="1">
        <f t="shared" si="173"/>
        <v>19.134201607013722</v>
      </c>
      <c r="G361" s="1">
        <f t="shared" si="173"/>
        <v>18.272800581821684</v>
      </c>
      <c r="H361" s="1">
        <f t="shared" si="173"/>
        <v>17.452891603947648</v>
      </c>
      <c r="I361" s="1">
        <f t="shared" si="173"/>
        <v>17.442060804942415</v>
      </c>
      <c r="J361" s="1">
        <f t="shared" si="173"/>
        <v>17.727597901609204</v>
      </c>
      <c r="K361" s="1">
        <f t="shared" si="173"/>
        <v>18.05273633430707</v>
      </c>
      <c r="L361" s="1">
        <f t="shared" si="173"/>
        <v>17.440908761093084</v>
      </c>
      <c r="M361" s="1">
        <f t="shared" si="173"/>
        <v>15.529788039816141</v>
      </c>
      <c r="N361" s="1">
        <f t="shared" si="173"/>
        <v>17.817498304243852</v>
      </c>
      <c r="O361" s="6">
        <f t="shared" si="174"/>
        <v>17.814439983975749</v>
      </c>
    </row>
    <row r="362" spans="1:15" x14ac:dyDescent="0.25">
      <c r="A362" s="1">
        <v>1995</v>
      </c>
      <c r="B362" s="1">
        <f t="shared" si="173"/>
        <v>14.371332820832309</v>
      </c>
      <c r="C362" s="1">
        <f t="shared" si="173"/>
        <v>15.131637255100923</v>
      </c>
      <c r="D362" s="1">
        <f t="shared" si="173"/>
        <v>19.251171398278448</v>
      </c>
      <c r="E362" s="1">
        <f t="shared" si="173"/>
        <v>19.590965356193891</v>
      </c>
      <c r="F362" s="1">
        <f t="shared" si="173"/>
        <v>19.253215631156387</v>
      </c>
      <c r="G362" s="1">
        <f t="shared" si="173"/>
        <v>18.57413329572611</v>
      </c>
      <c r="H362" s="1">
        <f t="shared" si="173"/>
        <v>17.764892924426942</v>
      </c>
      <c r="I362" s="1">
        <f t="shared" si="173"/>
        <v>17.89913723048663</v>
      </c>
      <c r="J362" s="1">
        <f t="shared" si="173"/>
        <v>18.04001161246266</v>
      </c>
      <c r="K362" s="1">
        <f t="shared" si="173"/>
        <v>18.279626549620573</v>
      </c>
      <c r="L362" s="1">
        <f t="shared" si="173"/>
        <v>18.237793764766639</v>
      </c>
      <c r="M362" s="1">
        <f t="shared" si="173"/>
        <v>17.155962717908533</v>
      </c>
      <c r="N362" s="1">
        <f t="shared" si="173"/>
        <v>17.837664751001345</v>
      </c>
      <c r="O362" s="6">
        <f t="shared" si="174"/>
        <v>17.795823379746672</v>
      </c>
    </row>
    <row r="363" spans="1:15" x14ac:dyDescent="0.25">
      <c r="A363" s="1">
        <v>1996</v>
      </c>
      <c r="B363" s="1">
        <f t="shared" si="173"/>
        <v>17.024171020752313</v>
      </c>
      <c r="C363" s="1">
        <f t="shared" si="173"/>
        <v>19.025666020165307</v>
      </c>
      <c r="D363" s="1">
        <f t="shared" si="173"/>
        <v>19.123740691167647</v>
      </c>
      <c r="E363" s="1">
        <f t="shared" si="173"/>
        <v>19.184842888407822</v>
      </c>
      <c r="F363" s="1">
        <f t="shared" si="173"/>
        <v>19.292064087104059</v>
      </c>
      <c r="G363" s="1">
        <f t="shared" si="173"/>
        <v>18.144907508234962</v>
      </c>
      <c r="H363" s="1">
        <f t="shared" si="173"/>
        <v>17.200795776818435</v>
      </c>
      <c r="I363" s="1">
        <f t="shared" si="173"/>
        <v>17.126837244652581</v>
      </c>
      <c r="J363" s="1">
        <f t="shared" si="173"/>
        <v>17.509098027930381</v>
      </c>
      <c r="K363" s="1">
        <f t="shared" si="173"/>
        <v>18.029983972352561</v>
      </c>
      <c r="L363" s="1">
        <f t="shared" si="173"/>
        <v>16.901334277313509</v>
      </c>
      <c r="M363" s="1">
        <f t="shared" si="173"/>
        <v>16.375359254658473</v>
      </c>
      <c r="N363" s="1">
        <f t="shared" si="173"/>
        <v>17.9094378806445</v>
      </c>
      <c r="O363" s="6">
        <f t="shared" si="174"/>
        <v>17.911566730796505</v>
      </c>
    </row>
    <row r="364" spans="1:15" x14ac:dyDescent="0.25">
      <c r="A364" s="1">
        <v>1997</v>
      </c>
      <c r="B364" s="1">
        <f t="shared" si="173"/>
        <v>16.429099646133803</v>
      </c>
      <c r="C364" s="1">
        <f t="shared" si="173"/>
        <v>13.653742569170284</v>
      </c>
      <c r="D364" s="1">
        <f t="shared" si="173"/>
        <v>18.852107426911033</v>
      </c>
      <c r="E364" s="1">
        <f t="shared" si="173"/>
        <v>18.687359379184386</v>
      </c>
      <c r="F364" s="1">
        <f t="shared" si="173"/>
        <v>19.057409280652688</v>
      </c>
      <c r="G364" s="1">
        <f t="shared" si="173"/>
        <v>18.102987173018182</v>
      </c>
      <c r="H364" s="1">
        <f t="shared" si="173"/>
        <v>17.356724024116982</v>
      </c>
      <c r="I364" s="1">
        <f t="shared" si="173"/>
        <v>17.243220925950229</v>
      </c>
      <c r="J364" s="1">
        <f t="shared" si="173"/>
        <v>18.363356199502149</v>
      </c>
      <c r="K364" s="1">
        <f t="shared" si="173"/>
        <v>18.987654816750339</v>
      </c>
      <c r="L364" s="1">
        <f t="shared" si="173"/>
        <v>19.055888324889541</v>
      </c>
      <c r="M364" s="1">
        <f t="shared" si="173"/>
        <v>16.150217831963605</v>
      </c>
      <c r="N364" s="1">
        <f t="shared" si="173"/>
        <v>17.729415869009518</v>
      </c>
      <c r="O364" s="6">
        <f t="shared" si="174"/>
        <v>17.661647299853602</v>
      </c>
    </row>
    <row r="365" spans="1:15" x14ac:dyDescent="0.25">
      <c r="A365" s="1">
        <v>1998</v>
      </c>
      <c r="B365" s="1">
        <f t="shared" si="173"/>
        <v>15.908210119283453</v>
      </c>
      <c r="C365" s="1">
        <f t="shared" si="173"/>
        <v>18.659544015451015</v>
      </c>
      <c r="D365" s="1">
        <f t="shared" si="173"/>
        <v>17.856557207118314</v>
      </c>
      <c r="E365" s="1">
        <f t="shared" si="173"/>
        <v>20.972974545655386</v>
      </c>
      <c r="F365" s="1">
        <f t="shared" si="173"/>
        <v>20.252481767994947</v>
      </c>
      <c r="G365" s="1">
        <f t="shared" si="173"/>
        <v>19.004568450133018</v>
      </c>
      <c r="H365" s="1">
        <f t="shared" si="173"/>
        <v>17.962987165470668</v>
      </c>
      <c r="I365" s="1">
        <f t="shared" si="173"/>
        <v>17.785979282826428</v>
      </c>
      <c r="J365" s="1">
        <f t="shared" si="173"/>
        <v>18.16015768277088</v>
      </c>
      <c r="K365" s="1">
        <f t="shared" si="173"/>
        <v>18.484669701042815</v>
      </c>
      <c r="L365" s="1">
        <f t="shared" si="173"/>
        <v>18.926530008018695</v>
      </c>
      <c r="M365" s="1">
        <f t="shared" si="173"/>
        <v>16.677071051090483</v>
      </c>
      <c r="N365" s="1">
        <f t="shared" si="173"/>
        <v>18.454797021821154</v>
      </c>
      <c r="O365" s="6">
        <f t="shared" si="174"/>
        <v>18.387644249738006</v>
      </c>
    </row>
    <row r="366" spans="1:15" x14ac:dyDescent="0.25">
      <c r="A366" s="1">
        <v>1999</v>
      </c>
      <c r="B366" s="1">
        <f t="shared" si="173"/>
        <v>17.191980542180445</v>
      </c>
      <c r="C366" s="1">
        <f t="shared" si="173"/>
        <v>19.055933703919617</v>
      </c>
      <c r="D366" s="1">
        <f t="shared" si="173"/>
        <v>19.654312761694108</v>
      </c>
      <c r="E366" s="1">
        <f t="shared" si="173"/>
        <v>19.30771912595841</v>
      </c>
      <c r="F366" s="1">
        <f t="shared" si="173"/>
        <v>19.128191489617389</v>
      </c>
      <c r="G366" s="1">
        <f t="shared" si="173"/>
        <v>18.66461836953858</v>
      </c>
      <c r="H366" s="1">
        <f t="shared" si="173"/>
        <v>17.634507329914115</v>
      </c>
      <c r="I366" s="1">
        <f t="shared" si="173"/>
        <v>17.638141517420227</v>
      </c>
      <c r="J366" s="1">
        <f t="shared" si="173"/>
        <v>17.861826763621881</v>
      </c>
      <c r="K366" s="1">
        <f t="shared" si="173"/>
        <v>17.983423639481519</v>
      </c>
      <c r="L366" s="1">
        <f t="shared" si="173"/>
        <v>18.466136261342111</v>
      </c>
      <c r="M366" s="1">
        <f t="shared" si="173"/>
        <v>17.134243686159984</v>
      </c>
      <c r="N366" s="1">
        <f t="shared" si="173"/>
        <v>18.304501365718497</v>
      </c>
      <c r="O366" s="6">
        <f t="shared" si="174"/>
        <v>18.31008626590403</v>
      </c>
    </row>
    <row r="367" spans="1:15" x14ac:dyDescent="0.25">
      <c r="A367" s="1">
        <v>2000</v>
      </c>
      <c r="B367" s="1">
        <f t="shared" si="173"/>
        <v>17.872596073018634</v>
      </c>
      <c r="C367" s="1">
        <f t="shared" ref="C367:N382" si="175">(621.97*C195)/(C238-C195)</f>
        <v>16.619887466011736</v>
      </c>
      <c r="D367" s="1">
        <f t="shared" si="175"/>
        <v>19.01926726769403</v>
      </c>
      <c r="E367" s="1">
        <f t="shared" si="175"/>
        <v>19.210629755201612</v>
      </c>
      <c r="F367" s="1">
        <f t="shared" si="175"/>
        <v>19.396381246465538</v>
      </c>
      <c r="G367" s="1">
        <f t="shared" si="175"/>
        <v>18.322256487985143</v>
      </c>
      <c r="H367" s="1">
        <f t="shared" si="175"/>
        <v>17.527747310502928</v>
      </c>
      <c r="I367" s="1">
        <f t="shared" si="175"/>
        <v>17.27435316532631</v>
      </c>
      <c r="J367" s="1">
        <f t="shared" si="175"/>
        <v>17.737200000243686</v>
      </c>
      <c r="K367" s="1">
        <f t="shared" si="175"/>
        <v>18.16362614278885</v>
      </c>
      <c r="L367" s="1">
        <f t="shared" si="175"/>
        <v>18.657206932893526</v>
      </c>
      <c r="M367" s="1">
        <f t="shared" si="175"/>
        <v>16.182588948142161</v>
      </c>
      <c r="N367" s="1">
        <f t="shared" si="175"/>
        <v>18.03128608672333</v>
      </c>
      <c r="O367" s="6">
        <f t="shared" si="174"/>
        <v>17.998645066356179</v>
      </c>
    </row>
    <row r="368" spans="1:15" x14ac:dyDescent="0.25">
      <c r="A368" s="1">
        <v>2001</v>
      </c>
      <c r="B368" s="1">
        <f t="shared" si="173"/>
        <v>14.513307692540412</v>
      </c>
      <c r="C368" s="1">
        <f t="shared" si="175"/>
        <v>15.763356458541272</v>
      </c>
      <c r="D368" s="1">
        <f t="shared" si="175"/>
        <v>19.162310080755212</v>
      </c>
      <c r="E368" s="1">
        <f t="shared" si="175"/>
        <v>19.618933384223222</v>
      </c>
      <c r="F368" s="1">
        <f t="shared" si="175"/>
        <v>19.534715913307309</v>
      </c>
      <c r="G368" s="1">
        <f t="shared" si="175"/>
        <v>18.161507919635252</v>
      </c>
      <c r="H368" s="1">
        <f t="shared" si="175"/>
        <v>17.209831281715708</v>
      </c>
      <c r="I368" s="1">
        <f t="shared" si="175"/>
        <v>17.146605730148732</v>
      </c>
      <c r="J368" s="1">
        <f t="shared" si="175"/>
        <v>17.591239450631779</v>
      </c>
      <c r="K368" s="1">
        <f t="shared" si="175"/>
        <v>18.620881517318967</v>
      </c>
      <c r="L368" s="1">
        <f t="shared" si="175"/>
        <v>18.78070382072584</v>
      </c>
      <c r="M368" s="1">
        <f t="shared" si="175"/>
        <v>17.561812952179608</v>
      </c>
      <c r="N368" s="1">
        <f t="shared" si="175"/>
        <v>17.787447570299904</v>
      </c>
      <c r="O368" s="6">
        <f t="shared" si="174"/>
        <v>17.805433850143611</v>
      </c>
    </row>
    <row r="369" spans="1:15" x14ac:dyDescent="0.25">
      <c r="A369" s="1">
        <v>2002</v>
      </c>
      <c r="B369" s="1">
        <f t="shared" si="173"/>
        <v>14.537314672762385</v>
      </c>
      <c r="C369" s="1">
        <f t="shared" si="175"/>
        <v>16.993292944898364</v>
      </c>
      <c r="D369" s="1">
        <f t="shared" si="175"/>
        <v>19.763229536522108</v>
      </c>
      <c r="E369" s="1">
        <f t="shared" si="175"/>
        <v>19.85092976452783</v>
      </c>
      <c r="F369" s="1">
        <f t="shared" si="175"/>
        <v>19.835158317597191</v>
      </c>
      <c r="G369" s="1">
        <f t="shared" si="175"/>
        <v>18.613827319812142</v>
      </c>
      <c r="H369" s="1">
        <f t="shared" si="175"/>
        <v>18.158789209646393</v>
      </c>
      <c r="I369" s="1">
        <f t="shared" si="175"/>
        <v>17.683600299001689</v>
      </c>
      <c r="J369" s="1">
        <f t="shared" si="175"/>
        <v>18.260403551508105</v>
      </c>
      <c r="K369" s="1">
        <f t="shared" si="175"/>
        <v>18.320513299578334</v>
      </c>
      <c r="L369" s="1">
        <f t="shared" si="175"/>
        <v>18.189186028074211</v>
      </c>
      <c r="M369" s="1">
        <f t="shared" si="175"/>
        <v>16.288345063565664</v>
      </c>
      <c r="N369" s="1">
        <f t="shared" si="175"/>
        <v>18.050302179640571</v>
      </c>
      <c r="O369" s="6">
        <f t="shared" si="174"/>
        <v>18.041215833957864</v>
      </c>
    </row>
    <row r="370" spans="1:15" x14ac:dyDescent="0.25">
      <c r="A370" s="1">
        <v>2003</v>
      </c>
      <c r="B370" s="1">
        <f t="shared" si="173"/>
        <v>16.656346681943099</v>
      </c>
      <c r="C370" s="1">
        <f t="shared" si="175"/>
        <v>19.109223993517695</v>
      </c>
      <c r="D370" s="1">
        <f t="shared" si="175"/>
        <v>19.407360103198251</v>
      </c>
      <c r="E370" s="1">
        <f t="shared" si="175"/>
        <v>19.582379226921844</v>
      </c>
      <c r="F370" s="1">
        <f t="shared" si="175"/>
        <v>19.698433440548946</v>
      </c>
      <c r="G370" s="1">
        <f t="shared" si="175"/>
        <v>18.430949599924041</v>
      </c>
      <c r="H370" s="1">
        <f t="shared" si="175"/>
        <v>17.851685243074002</v>
      </c>
      <c r="I370" s="1">
        <f t="shared" si="175"/>
        <v>17.957600725532441</v>
      </c>
      <c r="J370" s="1">
        <f t="shared" si="175"/>
        <v>18.217514362873562</v>
      </c>
      <c r="K370" s="1">
        <f t="shared" si="175"/>
        <v>19.068266169157045</v>
      </c>
      <c r="L370" s="1">
        <f t="shared" si="175"/>
        <v>18.94879259923788</v>
      </c>
      <c r="M370" s="1">
        <f t="shared" si="175"/>
        <v>16.359217671439076</v>
      </c>
      <c r="N370" s="1">
        <f t="shared" si="175"/>
        <v>18.425086420470038</v>
      </c>
      <c r="O370" s="6">
        <f t="shared" si="174"/>
        <v>18.440647484780659</v>
      </c>
    </row>
    <row r="371" spans="1:15" x14ac:dyDescent="0.25">
      <c r="A371" s="1">
        <v>2004</v>
      </c>
      <c r="B371" s="1">
        <f t="shared" si="173"/>
        <v>17.142129539692764</v>
      </c>
      <c r="C371" s="1">
        <f t="shared" si="175"/>
        <v>18.206591605677357</v>
      </c>
      <c r="D371" s="1">
        <f t="shared" si="175"/>
        <v>19.393037932586168</v>
      </c>
      <c r="E371" s="1">
        <f t="shared" si="175"/>
        <v>19.872418959592526</v>
      </c>
      <c r="F371" s="1">
        <f t="shared" si="175"/>
        <v>19.418388503179195</v>
      </c>
      <c r="G371" s="1">
        <f t="shared" si="175"/>
        <v>18.491284001142962</v>
      </c>
      <c r="H371" s="1">
        <f t="shared" si="175"/>
        <v>17.938959422583224</v>
      </c>
      <c r="I371" s="1">
        <f t="shared" si="175"/>
        <v>17.811373969441494</v>
      </c>
      <c r="J371" s="1">
        <f t="shared" si="175"/>
        <v>18.339447168147345</v>
      </c>
      <c r="K371" s="1">
        <f t="shared" si="175"/>
        <v>18.803397376986741</v>
      </c>
      <c r="L371" s="1">
        <f t="shared" si="175"/>
        <v>18.542112863864237</v>
      </c>
      <c r="M371" s="1">
        <f t="shared" si="175"/>
        <v>17.863702846248579</v>
      </c>
      <c r="N371" s="1">
        <f t="shared" si="175"/>
        <v>18.497923439337679</v>
      </c>
      <c r="O371" s="6">
        <f t="shared" si="174"/>
        <v>18.485237015761882</v>
      </c>
    </row>
    <row r="372" spans="1:15" x14ac:dyDescent="0.25">
      <c r="A372" s="1">
        <v>2005</v>
      </c>
      <c r="B372" s="1">
        <f t="shared" si="173"/>
        <v>15.399315947302362</v>
      </c>
      <c r="C372" s="1">
        <f t="shared" si="175"/>
        <v>19.960269425141579</v>
      </c>
      <c r="D372" s="1">
        <f t="shared" si="175"/>
        <v>20.001056208463755</v>
      </c>
      <c r="E372" s="1">
        <f t="shared" si="175"/>
        <v>20.250383332006216</v>
      </c>
      <c r="F372" s="1">
        <f t="shared" si="175"/>
        <v>19.334933439481713</v>
      </c>
      <c r="G372" s="1">
        <f t="shared" si="175"/>
        <v>18.747969676348774</v>
      </c>
      <c r="H372" s="1">
        <f t="shared" si="175"/>
        <v>18.177257467145637</v>
      </c>
      <c r="I372" s="1">
        <f t="shared" si="175"/>
        <v>17.654780429790346</v>
      </c>
      <c r="J372" s="1">
        <f t="shared" si="175"/>
        <v>18.429060014503627</v>
      </c>
      <c r="K372" s="1">
        <f t="shared" si="175"/>
        <v>18.54095645374877</v>
      </c>
      <c r="L372" s="1">
        <f t="shared" si="175"/>
        <v>19.150055478691868</v>
      </c>
      <c r="M372" s="1">
        <f t="shared" si="175"/>
        <v>18.328434303108857</v>
      </c>
      <c r="N372" s="1">
        <f t="shared" si="175"/>
        <v>18.626591297804058</v>
      </c>
      <c r="O372" s="6">
        <f t="shared" si="174"/>
        <v>18.66453934797779</v>
      </c>
    </row>
    <row r="373" spans="1:15" x14ac:dyDescent="0.25">
      <c r="A373" s="1">
        <v>2006</v>
      </c>
      <c r="B373" s="1">
        <f t="shared" si="173"/>
        <v>19.283478329929952</v>
      </c>
      <c r="C373" s="1">
        <f t="shared" si="175"/>
        <v>19.751923887942109</v>
      </c>
      <c r="D373" s="1">
        <f t="shared" si="175"/>
        <v>19.349782855037844</v>
      </c>
      <c r="E373" s="1">
        <f t="shared" si="175"/>
        <v>19.784057585716607</v>
      </c>
      <c r="F373" s="1">
        <f t="shared" si="175"/>
        <v>19.248626760168431</v>
      </c>
      <c r="G373" s="1">
        <f t="shared" si="175"/>
        <v>18.807644466085303</v>
      </c>
      <c r="H373" s="1">
        <f t="shared" si="175"/>
        <v>18.11036914987217</v>
      </c>
      <c r="I373" s="1">
        <f t="shared" si="175"/>
        <v>17.673500546257412</v>
      </c>
      <c r="J373" s="1">
        <f t="shared" si="175"/>
        <v>18.195587425853514</v>
      </c>
      <c r="K373" s="1">
        <f t="shared" si="175"/>
        <v>19.019586184260984</v>
      </c>
      <c r="L373" s="1">
        <f t="shared" si="175"/>
        <v>17.526543281054856</v>
      </c>
      <c r="M373" s="1">
        <f t="shared" si="175"/>
        <v>14.632208698314866</v>
      </c>
      <c r="N373" s="1">
        <f t="shared" si="175"/>
        <v>18.404867239315251</v>
      </c>
      <c r="O373" s="6">
        <f t="shared" si="174"/>
        <v>18.448609097541169</v>
      </c>
    </row>
    <row r="374" spans="1:15" x14ac:dyDescent="0.25">
      <c r="A374" s="1">
        <v>2007</v>
      </c>
      <c r="B374" s="1">
        <f t="shared" si="173"/>
        <v>14.467927596571421</v>
      </c>
      <c r="C374" s="1">
        <f t="shared" si="175"/>
        <v>18.431289762514712</v>
      </c>
      <c r="D374" s="1">
        <f t="shared" si="175"/>
        <v>19.549618644144864</v>
      </c>
      <c r="E374" s="1">
        <f t="shared" si="175"/>
        <v>19.637707593650763</v>
      </c>
      <c r="F374" s="1">
        <f t="shared" si="175"/>
        <v>19.676845058830967</v>
      </c>
      <c r="G374" s="1">
        <f t="shared" si="175"/>
        <v>18.502717847815777</v>
      </c>
      <c r="H374" s="1">
        <f t="shared" si="175"/>
        <v>17.927244716826728</v>
      </c>
      <c r="I374" s="1">
        <f t="shared" si="175"/>
        <v>17.90501860463041</v>
      </c>
      <c r="J374" s="1">
        <f t="shared" si="175"/>
        <v>18.222174784862055</v>
      </c>
      <c r="K374" s="1">
        <f t="shared" si="175"/>
        <v>18.416987712735729</v>
      </c>
      <c r="L374" s="1">
        <f t="shared" si="175"/>
        <v>18.523093962986401</v>
      </c>
      <c r="M374" s="1">
        <f t="shared" si="175"/>
        <v>16.651251019434532</v>
      </c>
      <c r="N374" s="1">
        <f t="shared" si="175"/>
        <v>18.166620319834969</v>
      </c>
      <c r="O374" s="6">
        <f t="shared" si="174"/>
        <v>18.159323108750364</v>
      </c>
    </row>
    <row r="375" spans="1:15" x14ac:dyDescent="0.25">
      <c r="A375" s="1">
        <v>2008</v>
      </c>
      <c r="B375" s="1">
        <f t="shared" si="173"/>
        <v>15.520540207689491</v>
      </c>
      <c r="C375" s="1">
        <f t="shared" si="175"/>
        <v>15.269610354152571</v>
      </c>
      <c r="D375" s="1">
        <f t="shared" si="175"/>
        <v>19.231715192806622</v>
      </c>
      <c r="E375" s="1">
        <f t="shared" si="175"/>
        <v>19.116841701072754</v>
      </c>
      <c r="F375" s="1">
        <f t="shared" si="175"/>
        <v>19.113736645611628</v>
      </c>
      <c r="G375" s="1">
        <f t="shared" si="175"/>
        <v>18.532318557502048</v>
      </c>
      <c r="H375" s="1">
        <f t="shared" si="175"/>
        <v>17.754504541442042</v>
      </c>
      <c r="I375" s="1">
        <f t="shared" si="175"/>
        <v>17.949447073131196</v>
      </c>
      <c r="J375" s="1">
        <f t="shared" si="175"/>
        <v>18.350406364517458</v>
      </c>
      <c r="K375" s="1">
        <f t="shared" si="175"/>
        <v>18.872470048986074</v>
      </c>
      <c r="L375" s="1">
        <f t="shared" si="175"/>
        <v>18.889441342185503</v>
      </c>
      <c r="M375" s="1">
        <f t="shared" si="175"/>
        <v>18.023289904753749</v>
      </c>
      <c r="N375" s="1">
        <f t="shared" si="175"/>
        <v>18.058488692630693</v>
      </c>
      <c r="O375" s="6">
        <f t="shared" si="174"/>
        <v>18.052026827820928</v>
      </c>
    </row>
    <row r="376" spans="1:15" x14ac:dyDescent="0.25">
      <c r="A376" s="1">
        <v>2009</v>
      </c>
      <c r="B376" s="1">
        <f t="shared" si="173"/>
        <v>18.387999732322868</v>
      </c>
      <c r="C376" s="1">
        <f t="shared" si="175"/>
        <v>19.28213968795697</v>
      </c>
      <c r="D376" s="1">
        <f t="shared" si="175"/>
        <v>19.718586673351343</v>
      </c>
      <c r="E376" s="1">
        <f t="shared" si="175"/>
        <v>19.487513375544996</v>
      </c>
      <c r="F376" s="1">
        <f t="shared" si="175"/>
        <v>19.180666784593981</v>
      </c>
      <c r="G376" s="1">
        <f t="shared" si="175"/>
        <v>18.791619233296373</v>
      </c>
      <c r="H376" s="1">
        <f t="shared" si="175"/>
        <v>18.153407792749434</v>
      </c>
      <c r="I376" s="1">
        <f t="shared" si="175"/>
        <v>18.14818236185765</v>
      </c>
      <c r="J376" s="1">
        <f t="shared" si="175"/>
        <v>18.627184114831131</v>
      </c>
      <c r="K376" s="1">
        <f t="shared" si="175"/>
        <v>18.528201196387403</v>
      </c>
      <c r="L376" s="1">
        <f t="shared" si="175"/>
        <v>18.449720059145367</v>
      </c>
      <c r="M376" s="1">
        <f t="shared" si="175"/>
        <v>16.871524462261046</v>
      </c>
      <c r="N376" s="1">
        <f t="shared" si="175"/>
        <v>18.640644920811262</v>
      </c>
      <c r="O376" s="6">
        <f t="shared" si="174"/>
        <v>18.635562122858214</v>
      </c>
    </row>
    <row r="377" spans="1:15" x14ac:dyDescent="0.25">
      <c r="A377" s="1">
        <v>2010</v>
      </c>
      <c r="B377" s="1">
        <f t="shared" si="173"/>
        <v>17.887869662354557</v>
      </c>
      <c r="C377" s="1">
        <f t="shared" si="175"/>
        <v>19.571929148297656</v>
      </c>
      <c r="D377" s="1">
        <f t="shared" si="175"/>
        <v>19.919721827381551</v>
      </c>
      <c r="E377" s="1">
        <f t="shared" si="175"/>
        <v>20.433743775638675</v>
      </c>
      <c r="F377" s="1">
        <f t="shared" si="175"/>
        <v>20.13260581117358</v>
      </c>
      <c r="G377" s="1">
        <f t="shared" si="175"/>
        <v>19.010109599582588</v>
      </c>
      <c r="H377" s="1">
        <f t="shared" si="175"/>
        <v>18.022823735191118</v>
      </c>
      <c r="I377" s="1">
        <f t="shared" si="175"/>
        <v>18.071370264144822</v>
      </c>
      <c r="J377" s="1">
        <f t="shared" si="175"/>
        <v>18.139196416091902</v>
      </c>
      <c r="K377" s="1">
        <f t="shared" si="175"/>
        <v>18.475698439894078</v>
      </c>
      <c r="L377" s="1">
        <f t="shared" si="175"/>
        <v>18.749371846203761</v>
      </c>
      <c r="M377" s="1">
        <f t="shared" si="175"/>
        <v>16.829780256289158</v>
      </c>
      <c r="N377" s="1">
        <f t="shared" si="175"/>
        <v>18.757332991641448</v>
      </c>
      <c r="O377" s="6">
        <f t="shared" si="174"/>
        <v>18.770351731853619</v>
      </c>
    </row>
    <row r="378" spans="1:15" x14ac:dyDescent="0.25">
      <c r="A378" s="1">
        <v>2011</v>
      </c>
      <c r="B378" s="1">
        <f t="shared" si="173"/>
        <v>16.110098965946758</v>
      </c>
      <c r="C378" s="1">
        <f t="shared" si="175"/>
        <v>18.77518167220617</v>
      </c>
      <c r="D378" s="1">
        <f t="shared" si="175"/>
        <v>19.492162488540242</v>
      </c>
      <c r="E378" s="1">
        <f t="shared" si="175"/>
        <v>19.285301053332034</v>
      </c>
      <c r="F378" s="1">
        <f t="shared" si="175"/>
        <v>19.639734147555274</v>
      </c>
      <c r="G378" s="1">
        <f t="shared" si="175"/>
        <v>18.88473513946974</v>
      </c>
      <c r="H378" s="1">
        <f t="shared" si="175"/>
        <v>18.023987759619494</v>
      </c>
      <c r="I378" s="1">
        <f t="shared" si="175"/>
        <v>17.856767700402226</v>
      </c>
      <c r="J378" s="1">
        <f t="shared" si="175"/>
        <v>18.041773600257201</v>
      </c>
      <c r="K378" s="1">
        <f t="shared" si="175"/>
        <v>18.444473983416373</v>
      </c>
      <c r="L378" s="1">
        <f t="shared" si="175"/>
        <v>18.258890352555113</v>
      </c>
      <c r="M378" s="1">
        <f t="shared" si="175"/>
        <v>15.757580925631558</v>
      </c>
      <c r="N378" s="1">
        <f t="shared" si="175"/>
        <v>18.223548079378002</v>
      </c>
      <c r="O378" s="6">
        <f t="shared" si="174"/>
        <v>18.214223982411017</v>
      </c>
    </row>
    <row r="379" spans="1:15" x14ac:dyDescent="0.25">
      <c r="A379" s="1">
        <v>2012</v>
      </c>
      <c r="B379" s="1">
        <f t="shared" si="173"/>
        <v>16.686854658158378</v>
      </c>
      <c r="C379" s="1">
        <f t="shared" si="175"/>
        <v>19.079436256982429</v>
      </c>
      <c r="D379" s="1">
        <f t="shared" si="175"/>
        <v>19.50673723712039</v>
      </c>
      <c r="E379" s="1">
        <f t="shared" si="175"/>
        <v>19.498499393553836</v>
      </c>
      <c r="F379" s="1">
        <f t="shared" si="175"/>
        <v>18.794390896940357</v>
      </c>
      <c r="G379" s="1">
        <f t="shared" si="175"/>
        <v>18.486337297823908</v>
      </c>
      <c r="H379" s="1">
        <f t="shared" si="175"/>
        <v>17.767021793428437</v>
      </c>
      <c r="I379" s="1">
        <f t="shared" si="175"/>
        <v>17.609487202768673</v>
      </c>
      <c r="J379" s="1">
        <f t="shared" si="175"/>
        <v>18.103777181053545</v>
      </c>
      <c r="K379" s="1">
        <f t="shared" si="175"/>
        <v>18.483795855453483</v>
      </c>
      <c r="L379" s="1">
        <f t="shared" si="175"/>
        <v>18.768854941923184</v>
      </c>
      <c r="M379" s="1">
        <f t="shared" si="175"/>
        <v>17.031049305451479</v>
      </c>
      <c r="N379" s="1">
        <f t="shared" si="175"/>
        <v>18.320943204588925</v>
      </c>
      <c r="O379" s="6">
        <f t="shared" si="174"/>
        <v>18.318020168388177</v>
      </c>
    </row>
    <row r="380" spans="1:15" x14ac:dyDescent="0.25">
      <c r="A380" s="1">
        <v>2013</v>
      </c>
      <c r="B380" s="1">
        <f t="shared" si="173"/>
        <v>17.859405323585626</v>
      </c>
      <c r="C380" s="1">
        <f t="shared" si="175"/>
        <v>18.741612209097823</v>
      </c>
      <c r="D380" s="1">
        <f t="shared" si="175"/>
        <v>19.289025562915889</v>
      </c>
      <c r="E380" s="1">
        <f t="shared" si="175"/>
        <v>19.383165549075837</v>
      </c>
      <c r="F380" s="1">
        <f t="shared" si="175"/>
        <v>19.366919748348757</v>
      </c>
      <c r="G380" s="1">
        <f t="shared" si="175"/>
        <v>18.646038787659204</v>
      </c>
      <c r="H380" s="1">
        <f t="shared" si="175"/>
        <v>17.492138033869619</v>
      </c>
      <c r="I380" s="1">
        <f t="shared" si="175"/>
        <v>17.358021648444591</v>
      </c>
      <c r="J380" s="1">
        <f t="shared" si="175"/>
        <v>18.124151146865103</v>
      </c>
      <c r="K380" s="1">
        <f t="shared" si="175"/>
        <v>18.42335410692915</v>
      </c>
      <c r="L380" s="1">
        <f t="shared" si="175"/>
        <v>18.796207056063714</v>
      </c>
      <c r="M380" s="1">
        <f t="shared" si="175"/>
        <v>17.771641327668373</v>
      </c>
      <c r="N380" s="1">
        <f t="shared" si="175"/>
        <v>18.434150751986163</v>
      </c>
      <c r="O380" s="6">
        <f t="shared" si="174"/>
        <v>18.437640041710306</v>
      </c>
    </row>
    <row r="381" spans="1:15" x14ac:dyDescent="0.25">
      <c r="A381" s="1">
        <v>2014</v>
      </c>
      <c r="B381" s="1">
        <f t="shared" si="173"/>
        <v>17.674558490599789</v>
      </c>
      <c r="C381" s="1">
        <f t="shared" si="175"/>
        <v>18.904561308126752</v>
      </c>
      <c r="D381" s="1">
        <f t="shared" si="175"/>
        <v>19.394922440563157</v>
      </c>
      <c r="E381" s="1">
        <f t="shared" si="175"/>
        <v>19.318388525218943</v>
      </c>
      <c r="F381" s="1">
        <f t="shared" si="175"/>
        <v>19.216990350748432</v>
      </c>
      <c r="G381" s="1">
        <f t="shared" si="175"/>
        <v>19.111025589901679</v>
      </c>
      <c r="H381" s="1">
        <f t="shared" si="175"/>
        <v>17.92445655261551</v>
      </c>
      <c r="I381" s="1">
        <f t="shared" si="175"/>
        <v>17.665614599868974</v>
      </c>
      <c r="J381" s="1">
        <f t="shared" si="175"/>
        <v>17.909853187767684</v>
      </c>
      <c r="K381" s="1">
        <f t="shared" si="175"/>
        <v>18.471705782875304</v>
      </c>
      <c r="L381" s="1">
        <f t="shared" si="175"/>
        <v>18.973030858514367</v>
      </c>
      <c r="M381" s="1">
        <f t="shared" si="175"/>
        <v>17.592453780125151</v>
      </c>
      <c r="N381" s="1">
        <f t="shared" si="175"/>
        <v>18.51773330875935</v>
      </c>
      <c r="O381" s="6">
        <f t="shared" si="174"/>
        <v>18.513130122243812</v>
      </c>
    </row>
    <row r="382" spans="1:15" x14ac:dyDescent="0.25">
      <c r="A382" s="1">
        <v>2015</v>
      </c>
      <c r="B382" s="1">
        <f t="shared" si="173"/>
        <v>16.01202848716958</v>
      </c>
      <c r="C382" s="1">
        <f t="shared" si="175"/>
        <v>19.48104297215102</v>
      </c>
      <c r="D382" s="1">
        <f t="shared" si="175"/>
        <v>19.437699190520831</v>
      </c>
      <c r="E382" s="1">
        <f t="shared" si="175"/>
        <v>19.393641633984796</v>
      </c>
      <c r="F382" s="1">
        <f t="shared" si="175"/>
        <v>19.445499211187098</v>
      </c>
      <c r="G382" s="1">
        <f t="shared" si="175"/>
        <v>18.576770612140116</v>
      </c>
      <c r="H382" s="1">
        <f t="shared" si="175"/>
        <v>18.254016905601301</v>
      </c>
      <c r="I382" s="1">
        <f t="shared" si="175"/>
        <v>18.167377629007614</v>
      </c>
      <c r="J382" s="1">
        <f t="shared" si="175"/>
        <v>18.490440479176037</v>
      </c>
      <c r="K382" s="1">
        <f t="shared" si="175"/>
        <v>18.82098818762125</v>
      </c>
      <c r="L382" s="1">
        <f t="shared" si="175"/>
        <v>19.038007737142834</v>
      </c>
      <c r="M382" s="1">
        <f t="shared" si="175"/>
        <v>16.428639828310434</v>
      </c>
      <c r="N382" s="1">
        <f t="shared" si="175"/>
        <v>18.474227662627172</v>
      </c>
      <c r="O382" s="6">
        <f t="shared" si="174"/>
        <v>18.462179406167742</v>
      </c>
    </row>
    <row r="383" spans="1:15" x14ac:dyDescent="0.25">
      <c r="A383" s="1">
        <v>2016</v>
      </c>
      <c r="B383" s="1">
        <f t="shared" si="173"/>
        <v>15.727410780394489</v>
      </c>
      <c r="C383" s="1">
        <f t="shared" ref="C383:N387" si="176">(621.97*C211)/(C254-C211)</f>
        <v>18.986550878981138</v>
      </c>
      <c r="D383" s="1">
        <f t="shared" si="176"/>
        <v>20.440350281834764</v>
      </c>
      <c r="E383" s="1">
        <f t="shared" si="176"/>
        <v>20.277833960001043</v>
      </c>
      <c r="F383" s="1">
        <f t="shared" si="176"/>
        <v>19.694512560583306</v>
      </c>
      <c r="G383" s="1">
        <f t="shared" si="176"/>
        <v>18.633235275216688</v>
      </c>
      <c r="H383" s="1">
        <f t="shared" si="176"/>
        <v>18.230912960456262</v>
      </c>
      <c r="I383" s="1">
        <f t="shared" si="176"/>
        <v>18.071810181989939</v>
      </c>
      <c r="J383" s="1">
        <f t="shared" si="176"/>
        <v>18.390370825203554</v>
      </c>
      <c r="K383" s="1">
        <f t="shared" si="176"/>
        <v>18.805974033880773</v>
      </c>
      <c r="L383" s="1">
        <f t="shared" si="176"/>
        <v>19.457164987405715</v>
      </c>
      <c r="M383" s="1">
        <f t="shared" si="176"/>
        <v>18.129241267994843</v>
      </c>
      <c r="N383" s="1">
        <f t="shared" si="176"/>
        <v>18.8127506767146</v>
      </c>
      <c r="O383" s="6">
        <f t="shared" si="174"/>
        <v>18.737113999495211</v>
      </c>
    </row>
    <row r="384" spans="1:15" x14ac:dyDescent="0.25">
      <c r="A384" s="1">
        <v>2017</v>
      </c>
      <c r="B384" s="1">
        <f t="shared" si="173"/>
        <v>18.447588521892737</v>
      </c>
      <c r="C384" s="1">
        <f t="shared" si="176"/>
        <v>18.795446015613564</v>
      </c>
      <c r="D384" s="1">
        <f t="shared" si="176"/>
        <v>19.923730376365999</v>
      </c>
      <c r="E384" s="1">
        <f t="shared" si="176"/>
        <v>19.706887338096049</v>
      </c>
      <c r="F384" s="1">
        <f t="shared" si="176"/>
        <v>19.627159634633134</v>
      </c>
      <c r="G384" s="1">
        <f t="shared" si="176"/>
        <v>19.21738515368412</v>
      </c>
      <c r="H384" s="1">
        <f t="shared" si="176"/>
        <v>18.219234314685384</v>
      </c>
      <c r="I384" s="1">
        <f t="shared" si="176"/>
        <v>18.04478032248289</v>
      </c>
      <c r="J384" s="1">
        <f t="shared" si="176"/>
        <v>18.365757828137976</v>
      </c>
      <c r="K384" s="1">
        <f t="shared" si="176"/>
        <v>18.891707970288945</v>
      </c>
      <c r="L384" s="1">
        <f t="shared" si="176"/>
        <v>18.484998272035977</v>
      </c>
      <c r="M384" s="1">
        <f t="shared" si="176"/>
        <v>17.614712821610425</v>
      </c>
      <c r="N384" s="1">
        <f t="shared" si="176"/>
        <v>18.792760462710032</v>
      </c>
      <c r="O384" s="6">
        <f t="shared" si="174"/>
        <v>18.778282380793932</v>
      </c>
    </row>
    <row r="385" spans="1:15" x14ac:dyDescent="0.25">
      <c r="A385" s="1">
        <v>2018</v>
      </c>
      <c r="B385" s="1">
        <f t="shared" si="173"/>
        <v>16.428321074649315</v>
      </c>
      <c r="C385" s="1">
        <f t="shared" si="176"/>
        <v>19.765206198905496</v>
      </c>
      <c r="D385" s="1">
        <f t="shared" si="176"/>
        <v>19.314726800357189</v>
      </c>
      <c r="E385" s="1">
        <f t="shared" si="176"/>
        <v>19.311801476790471</v>
      </c>
      <c r="F385" s="1">
        <f t="shared" si="176"/>
        <v>19.297160116160526</v>
      </c>
      <c r="G385" s="1">
        <f t="shared" si="176"/>
        <v>18.805832953711601</v>
      </c>
      <c r="H385" s="1">
        <f t="shared" si="176"/>
        <v>18.287126536229877</v>
      </c>
      <c r="I385" s="1">
        <f t="shared" si="176"/>
        <v>18.05059157808471</v>
      </c>
      <c r="J385" s="1">
        <f t="shared" si="176"/>
        <v>18.589026399168773</v>
      </c>
      <c r="K385" s="1">
        <f t="shared" si="176"/>
        <v>18.767533558125141</v>
      </c>
      <c r="L385" s="1">
        <f t="shared" si="176"/>
        <v>19.504898197932903</v>
      </c>
      <c r="M385" s="1">
        <f t="shared" si="176"/>
        <v>17.800046487919435</v>
      </c>
      <c r="N385" s="1">
        <f t="shared" si="176"/>
        <v>18.638915026632255</v>
      </c>
      <c r="O385" s="6">
        <f t="shared" si="174"/>
        <v>18.660189281502955</v>
      </c>
    </row>
    <row r="386" spans="1:15" x14ac:dyDescent="0.25">
      <c r="A386" s="1">
        <v>2019</v>
      </c>
      <c r="B386" s="1">
        <f t="shared" si="173"/>
        <v>18.524394589838323</v>
      </c>
      <c r="C386" s="1">
        <f t="shared" si="176"/>
        <v>18.30989063235798</v>
      </c>
      <c r="D386" s="1">
        <f t="shared" si="176"/>
        <v>19.7609849482572</v>
      </c>
      <c r="E386" s="1">
        <f t="shared" si="176"/>
        <v>20.228699652233303</v>
      </c>
      <c r="F386" s="1">
        <f t="shared" si="176"/>
        <v>19.585465240823549</v>
      </c>
      <c r="G386" s="1">
        <f t="shared" si="176"/>
        <v>18.817664547849418</v>
      </c>
      <c r="H386" s="1">
        <f t="shared" si="176"/>
        <v>18.318946480593443</v>
      </c>
      <c r="I386" s="1">
        <f t="shared" si="176"/>
        <v>18.162472033437158</v>
      </c>
      <c r="J386" s="1">
        <f t="shared" si="176"/>
        <v>18.501624736356387</v>
      </c>
      <c r="K386" s="1">
        <f t="shared" si="176"/>
        <v>18.140263280112219</v>
      </c>
      <c r="L386" s="1">
        <f t="shared" si="176"/>
        <v>19.41342291618227</v>
      </c>
      <c r="M386" s="1">
        <f t="shared" si="176"/>
        <v>17.466828123164337</v>
      </c>
      <c r="N386" s="1">
        <f t="shared" si="176"/>
        <v>18.761254538505387</v>
      </c>
      <c r="O386" s="6">
        <f t="shared" si="174"/>
        <v>18.769221431767132</v>
      </c>
    </row>
    <row r="387" spans="1:15" x14ac:dyDescent="0.25">
      <c r="A387" s="1">
        <v>2020</v>
      </c>
      <c r="B387" s="1">
        <f t="shared" si="173"/>
        <v>16.734810596543607</v>
      </c>
      <c r="C387" s="1">
        <f t="shared" si="176"/>
        <v>18.775007302146633</v>
      </c>
      <c r="D387" s="1">
        <f t="shared" si="176"/>
        <v>20.082302901525271</v>
      </c>
      <c r="E387" s="1">
        <f t="shared" si="176"/>
        <v>19.769404809479919</v>
      </c>
      <c r="F387" s="1">
        <f t="shared" si="176"/>
        <v>19.957780607058229</v>
      </c>
      <c r="G387" s="1">
        <f t="shared" si="176"/>
        <v>18.850609706253898</v>
      </c>
      <c r="H387" s="1">
        <f t="shared" si="176"/>
        <v>18.122455146258115</v>
      </c>
      <c r="I387" s="1">
        <f t="shared" si="176"/>
        <v>17.939522980200742</v>
      </c>
      <c r="J387" s="1">
        <f t="shared" si="176"/>
        <v>18.126852493369295</v>
      </c>
      <c r="K387" s="1">
        <f t="shared" si="176"/>
        <v>18.347895430079273</v>
      </c>
      <c r="L387" s="1">
        <f t="shared" si="176"/>
        <v>19.016644384418484</v>
      </c>
      <c r="M387" s="1">
        <f t="shared" si="176"/>
        <v>19.056646017425901</v>
      </c>
      <c r="N387" s="1">
        <f t="shared" si="176"/>
        <v>18.796867533708404</v>
      </c>
      <c r="O387" s="6">
        <f t="shared" si="174"/>
        <v>18.731661031229944</v>
      </c>
    </row>
    <row r="389" spans="1:15" ht="19.5" thickBot="1" x14ac:dyDescent="0.35">
      <c r="B389" s="8" t="s">
        <v>45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5" x14ac:dyDescent="0.25">
      <c r="A390" s="1"/>
      <c r="B390" s="2" t="s">
        <v>35</v>
      </c>
      <c r="C390" s="2" t="s">
        <v>14</v>
      </c>
      <c r="D390" s="2" t="s">
        <v>15</v>
      </c>
      <c r="E390" s="2" t="s">
        <v>16</v>
      </c>
      <c r="F390" s="2" t="s">
        <v>17</v>
      </c>
      <c r="G390" s="2" t="s">
        <v>18</v>
      </c>
      <c r="H390" s="2" t="s">
        <v>19</v>
      </c>
      <c r="I390" s="2" t="s">
        <v>20</v>
      </c>
      <c r="J390" s="2" t="s">
        <v>21</v>
      </c>
      <c r="K390" s="2" t="s">
        <v>22</v>
      </c>
      <c r="L390" s="2" t="s">
        <v>23</v>
      </c>
      <c r="M390" s="2" t="s">
        <v>24</v>
      </c>
      <c r="N390" s="3" t="s">
        <v>36</v>
      </c>
    </row>
    <row r="391" spans="1:15" x14ac:dyDescent="0.25">
      <c r="A391" s="1">
        <v>1981</v>
      </c>
      <c r="B391" s="4">
        <f>(2840/(3.5*LN(B47)-LN(B176)-4.805))+55</f>
        <v>292.64195827620631</v>
      </c>
      <c r="C391" s="4">
        <f t="shared" ref="C391:N391" si="177">(2840/(3.5*LN(C47)-LN(C176)-4.805))+55</f>
        <v>294.1336548491455</v>
      </c>
      <c r="D391" s="4">
        <f t="shared" si="177"/>
        <v>295.85723723310696</v>
      </c>
      <c r="E391" s="4">
        <f t="shared" si="177"/>
        <v>296.6214078290767</v>
      </c>
      <c r="F391" s="4">
        <f t="shared" si="177"/>
        <v>296.36008515472793</v>
      </c>
      <c r="G391" s="4">
        <f t="shared" si="177"/>
        <v>296.03619866287528</v>
      </c>
      <c r="H391" s="4">
        <f t="shared" si="177"/>
        <v>294.98700261951916</v>
      </c>
      <c r="I391" s="4">
        <f t="shared" si="177"/>
        <v>294.71371694751645</v>
      </c>
      <c r="J391" s="4">
        <f t="shared" si="177"/>
        <v>295.29923521370409</v>
      </c>
      <c r="K391" s="4">
        <f t="shared" si="177"/>
        <v>295.88563643699808</v>
      </c>
      <c r="L391" s="4">
        <f t="shared" si="177"/>
        <v>295.23173402296169</v>
      </c>
      <c r="M391" s="4">
        <f t="shared" si="177"/>
        <v>293.74569774251739</v>
      </c>
      <c r="N391" s="4">
        <f t="shared" si="177"/>
        <v>295.17801078142497</v>
      </c>
      <c r="O391" s="6">
        <f>AVERAGE(B391:M391)</f>
        <v>295.12613041569625</v>
      </c>
    </row>
    <row r="392" spans="1:15" x14ac:dyDescent="0.25">
      <c r="A392" s="1">
        <v>1982</v>
      </c>
      <c r="B392" s="4">
        <f t="shared" ref="B392:N430" si="178">(2840/(3.5*LN(B48)-LN(B177)-4.805))+55</f>
        <v>294.61633496128218</v>
      </c>
      <c r="C392" s="4">
        <f t="shared" si="178"/>
        <v>293.96222557186422</v>
      </c>
      <c r="D392" s="4">
        <f t="shared" si="178"/>
        <v>295.86289385601617</v>
      </c>
      <c r="E392" s="4">
        <f t="shared" si="178"/>
        <v>296.64198525020316</v>
      </c>
      <c r="F392" s="4">
        <f t="shared" si="178"/>
        <v>296.49755727920945</v>
      </c>
      <c r="G392" s="4">
        <f t="shared" si="178"/>
        <v>295.70463177449903</v>
      </c>
      <c r="H392" s="4">
        <f t="shared" si="178"/>
        <v>295.04507463476307</v>
      </c>
      <c r="I392" s="4">
        <f t="shared" si="178"/>
        <v>294.40605960504934</v>
      </c>
      <c r="J392" s="4">
        <f t="shared" si="178"/>
        <v>295.21376655143456</v>
      </c>
      <c r="K392" s="4">
        <f t="shared" si="178"/>
        <v>295.33375843758301</v>
      </c>
      <c r="L392" s="4">
        <f t="shared" si="178"/>
        <v>294.81783909443095</v>
      </c>
      <c r="M392" s="4">
        <f t="shared" si="178"/>
        <v>294.199931523386</v>
      </c>
      <c r="N392" s="4">
        <f t="shared" si="178"/>
        <v>295.22600553387952</v>
      </c>
      <c r="O392" s="6">
        <f t="shared" ref="O392:O430" si="179">AVERAGE(B392:M392)</f>
        <v>295.19183821164341</v>
      </c>
    </row>
    <row r="393" spans="1:15" x14ac:dyDescent="0.25">
      <c r="A393" s="1">
        <v>1983</v>
      </c>
      <c r="B393" s="4">
        <f t="shared" si="178"/>
        <v>291.43678609230483</v>
      </c>
      <c r="C393" s="4">
        <f t="shared" si="178"/>
        <v>295.14532329539725</v>
      </c>
      <c r="D393" s="4">
        <f t="shared" si="178"/>
        <v>294.54557387890247</v>
      </c>
      <c r="E393" s="4">
        <f t="shared" si="178"/>
        <v>296.88935055940647</v>
      </c>
      <c r="F393" s="4">
        <f t="shared" si="178"/>
        <v>296.64543138305419</v>
      </c>
      <c r="G393" s="4">
        <f t="shared" si="178"/>
        <v>295.70785967527377</v>
      </c>
      <c r="H393" s="4">
        <f t="shared" si="178"/>
        <v>294.77511264731004</v>
      </c>
      <c r="I393" s="4">
        <f t="shared" si="178"/>
        <v>294.07063936383679</v>
      </c>
      <c r="J393" s="4">
        <f t="shared" si="178"/>
        <v>295.07426717007934</v>
      </c>
      <c r="K393" s="4">
        <f t="shared" si="178"/>
        <v>295.38567712700149</v>
      </c>
      <c r="L393" s="4">
        <f t="shared" si="178"/>
        <v>295.08534733114254</v>
      </c>
      <c r="M393" s="4">
        <f t="shared" si="178"/>
        <v>293.98951720526651</v>
      </c>
      <c r="N393" s="4">
        <f t="shared" si="178"/>
        <v>295.06892575916675</v>
      </c>
      <c r="O393" s="6">
        <f t="shared" si="179"/>
        <v>294.89590714408126</v>
      </c>
    </row>
    <row r="394" spans="1:15" x14ac:dyDescent="0.25">
      <c r="A394" s="1">
        <v>1984</v>
      </c>
      <c r="B394" s="4">
        <f t="shared" si="178"/>
        <v>291.36741867500893</v>
      </c>
      <c r="C394" s="4">
        <f t="shared" si="178"/>
        <v>295.38574509331175</v>
      </c>
      <c r="D394" s="4">
        <f t="shared" si="178"/>
        <v>296.07662081275419</v>
      </c>
      <c r="E394" s="4">
        <f t="shared" si="178"/>
        <v>296.25935368203682</v>
      </c>
      <c r="F394" s="4">
        <f t="shared" si="178"/>
        <v>296.06334853973868</v>
      </c>
      <c r="G394" s="4">
        <f t="shared" si="178"/>
        <v>295.53989016779633</v>
      </c>
      <c r="H394" s="4">
        <f t="shared" si="178"/>
        <v>295.01682939186389</v>
      </c>
      <c r="I394" s="4">
        <f t="shared" si="178"/>
        <v>295.19447020469863</v>
      </c>
      <c r="J394" s="4">
        <f t="shared" si="178"/>
        <v>295.26854682715293</v>
      </c>
      <c r="K394" s="4">
        <f t="shared" si="178"/>
        <v>295.71523973207525</v>
      </c>
      <c r="L394" s="4">
        <f t="shared" si="178"/>
        <v>295.06780658989976</v>
      </c>
      <c r="M394" s="4">
        <f t="shared" si="178"/>
        <v>292.92483257512799</v>
      </c>
      <c r="N394" s="4">
        <f t="shared" si="178"/>
        <v>295.01460045654579</v>
      </c>
      <c r="O394" s="6">
        <f t="shared" si="179"/>
        <v>294.99000852428873</v>
      </c>
    </row>
    <row r="395" spans="1:15" x14ac:dyDescent="0.25">
      <c r="A395" s="1">
        <v>1985</v>
      </c>
      <c r="B395" s="4">
        <f t="shared" si="178"/>
        <v>294.44944928024967</v>
      </c>
      <c r="C395" s="4">
        <f t="shared" si="178"/>
        <v>291.38897550068907</v>
      </c>
      <c r="D395" s="4">
        <f t="shared" si="178"/>
        <v>295.73142517988401</v>
      </c>
      <c r="E395" s="4">
        <f t="shared" si="178"/>
        <v>296.08353355514635</v>
      </c>
      <c r="F395" s="4">
        <f t="shared" si="178"/>
        <v>295.98388064842453</v>
      </c>
      <c r="G395" s="4">
        <f t="shared" si="178"/>
        <v>295.29728832677154</v>
      </c>
      <c r="H395" s="4">
        <f t="shared" si="178"/>
        <v>294.64113201674297</v>
      </c>
      <c r="I395" s="4">
        <f t="shared" si="178"/>
        <v>294.96283473739425</v>
      </c>
      <c r="J395" s="4">
        <f t="shared" si="178"/>
        <v>295.04543821387438</v>
      </c>
      <c r="K395" s="4">
        <f t="shared" si="178"/>
        <v>295.58877039665742</v>
      </c>
      <c r="L395" s="4">
        <f t="shared" si="178"/>
        <v>295.80701319567811</v>
      </c>
      <c r="M395" s="4">
        <f t="shared" si="178"/>
        <v>293.21357390270418</v>
      </c>
      <c r="N395" s="4">
        <f t="shared" si="178"/>
        <v>294.94493738889923</v>
      </c>
      <c r="O395" s="6">
        <f t="shared" si="179"/>
        <v>294.84944291285137</v>
      </c>
    </row>
    <row r="396" spans="1:15" x14ac:dyDescent="0.25">
      <c r="A396" s="1">
        <v>1986</v>
      </c>
      <c r="B396" s="4">
        <f t="shared" si="178"/>
        <v>293.60215311921763</v>
      </c>
      <c r="C396" s="4">
        <f t="shared" si="178"/>
        <v>295.21906716967908</v>
      </c>
      <c r="D396" s="4">
        <f t="shared" si="178"/>
        <v>295.29956755554758</v>
      </c>
      <c r="E396" s="4">
        <f t="shared" si="178"/>
        <v>296.39463756923703</v>
      </c>
      <c r="F396" s="4">
        <f t="shared" si="178"/>
        <v>296.14175318754945</v>
      </c>
      <c r="G396" s="4">
        <f t="shared" si="178"/>
        <v>295.34026663875488</v>
      </c>
      <c r="H396" s="4">
        <f t="shared" si="178"/>
        <v>294.4974919270345</v>
      </c>
      <c r="I396" s="4">
        <f t="shared" si="178"/>
        <v>294.46704485016119</v>
      </c>
      <c r="J396" s="4">
        <f t="shared" si="178"/>
        <v>294.93150678763254</v>
      </c>
      <c r="K396" s="4">
        <f t="shared" si="178"/>
        <v>295.51239755704142</v>
      </c>
      <c r="L396" s="4">
        <f t="shared" si="178"/>
        <v>295.91558866759203</v>
      </c>
      <c r="M396" s="4">
        <f t="shared" si="178"/>
        <v>293.07215321346712</v>
      </c>
      <c r="N396" s="4">
        <f t="shared" si="178"/>
        <v>295.04197145833484</v>
      </c>
      <c r="O396" s="6">
        <f t="shared" si="179"/>
        <v>295.03280235357624</v>
      </c>
    </row>
    <row r="397" spans="1:15" x14ac:dyDescent="0.25">
      <c r="A397" s="1">
        <v>1987</v>
      </c>
      <c r="B397" s="4">
        <f t="shared" si="178"/>
        <v>294.1339926529032</v>
      </c>
      <c r="C397" s="4">
        <f t="shared" si="178"/>
        <v>296.36902993044549</v>
      </c>
      <c r="D397" s="4">
        <f t="shared" si="178"/>
        <v>296.08545355766614</v>
      </c>
      <c r="E397" s="4">
        <f t="shared" si="178"/>
        <v>296.71034576683599</v>
      </c>
      <c r="F397" s="4">
        <f t="shared" si="178"/>
        <v>296.7334296878833</v>
      </c>
      <c r="G397" s="4">
        <f t="shared" si="178"/>
        <v>295.79824594155639</v>
      </c>
      <c r="H397" s="4">
        <f t="shared" si="178"/>
        <v>295.93389258058778</v>
      </c>
      <c r="I397" s="4">
        <f t="shared" si="178"/>
        <v>295.65885598133548</v>
      </c>
      <c r="J397" s="4">
        <f t="shared" si="178"/>
        <v>295.81042529653831</v>
      </c>
      <c r="K397" s="4">
        <f t="shared" si="178"/>
        <v>296.12889715327299</v>
      </c>
      <c r="L397" s="4">
        <f t="shared" si="178"/>
        <v>296.0653581375559</v>
      </c>
      <c r="M397" s="4">
        <f t="shared" si="178"/>
        <v>293.98803339325627</v>
      </c>
      <c r="N397" s="4">
        <f t="shared" si="178"/>
        <v>295.79272723995814</v>
      </c>
      <c r="O397" s="6">
        <f t="shared" si="179"/>
        <v>295.78466333998637</v>
      </c>
    </row>
    <row r="398" spans="1:15" x14ac:dyDescent="0.25">
      <c r="A398" s="1">
        <v>1988</v>
      </c>
      <c r="B398" s="4">
        <f t="shared" si="178"/>
        <v>294.68970946401328</v>
      </c>
      <c r="C398" s="4">
        <f t="shared" si="178"/>
        <v>296.12852177914942</v>
      </c>
      <c r="D398" s="4">
        <f t="shared" si="178"/>
        <v>296.84422981508288</v>
      </c>
      <c r="E398" s="4">
        <f t="shared" si="178"/>
        <v>296.93410249644154</v>
      </c>
      <c r="F398" s="4">
        <f t="shared" si="178"/>
        <v>296.78477057888256</v>
      </c>
      <c r="G398" s="4">
        <f t="shared" si="178"/>
        <v>296.03941788517477</v>
      </c>
      <c r="H398" s="4">
        <f t="shared" si="178"/>
        <v>295.3198173377707</v>
      </c>
      <c r="I398" s="4">
        <f t="shared" si="178"/>
        <v>295.31692013555585</v>
      </c>
      <c r="J398" s="4">
        <f t="shared" si="178"/>
        <v>295.51761668921017</v>
      </c>
      <c r="K398" s="4">
        <f t="shared" si="178"/>
        <v>296.08157566176129</v>
      </c>
      <c r="L398" s="4">
        <f t="shared" si="178"/>
        <v>295.65643530118211</v>
      </c>
      <c r="M398" s="4">
        <f t="shared" si="178"/>
        <v>294.26100635658617</v>
      </c>
      <c r="N398" s="4">
        <f t="shared" si="178"/>
        <v>295.80226808073809</v>
      </c>
      <c r="O398" s="6">
        <f t="shared" si="179"/>
        <v>295.79784362506757</v>
      </c>
    </row>
    <row r="399" spans="1:15" x14ac:dyDescent="0.25">
      <c r="A399" s="1">
        <v>1989</v>
      </c>
      <c r="B399" s="4">
        <f t="shared" si="178"/>
        <v>290.59146078751849</v>
      </c>
      <c r="C399" s="4">
        <f t="shared" si="178"/>
        <v>291.14137222839315</v>
      </c>
      <c r="D399" s="4">
        <f t="shared" si="178"/>
        <v>295.77580580945983</v>
      </c>
      <c r="E399" s="4">
        <f t="shared" si="178"/>
        <v>296.41005071401037</v>
      </c>
      <c r="F399" s="4">
        <f t="shared" si="178"/>
        <v>296.13360024787136</v>
      </c>
      <c r="G399" s="4">
        <f t="shared" si="178"/>
        <v>295.78143693474885</v>
      </c>
      <c r="H399" s="4">
        <f t="shared" si="178"/>
        <v>295.15184648447394</v>
      </c>
      <c r="I399" s="4">
        <f t="shared" si="178"/>
        <v>295.22041605838416</v>
      </c>
      <c r="J399" s="4">
        <f t="shared" si="178"/>
        <v>295.4938796370061</v>
      </c>
      <c r="K399" s="4">
        <f t="shared" si="178"/>
        <v>295.82243254155657</v>
      </c>
      <c r="L399" s="4">
        <f t="shared" si="178"/>
        <v>295.90121525215812</v>
      </c>
      <c r="M399" s="4">
        <f t="shared" si="178"/>
        <v>293.10328952753872</v>
      </c>
      <c r="N399" s="4">
        <f t="shared" si="178"/>
        <v>294.8448695192393</v>
      </c>
      <c r="O399" s="6">
        <f t="shared" si="179"/>
        <v>294.71056718526</v>
      </c>
    </row>
    <row r="400" spans="1:15" x14ac:dyDescent="0.25">
      <c r="A400" s="1">
        <v>1990</v>
      </c>
      <c r="B400" s="4">
        <f t="shared" si="178"/>
        <v>294.71363004230022</v>
      </c>
      <c r="C400" s="4">
        <f t="shared" si="178"/>
        <v>293.10133300060153</v>
      </c>
      <c r="D400" s="4">
        <f t="shared" si="178"/>
        <v>295.90112641860213</v>
      </c>
      <c r="E400" s="4">
        <f t="shared" si="178"/>
        <v>296.64157112931639</v>
      </c>
      <c r="F400" s="4">
        <f t="shared" si="178"/>
        <v>296.47006268386099</v>
      </c>
      <c r="G400" s="4">
        <f t="shared" si="178"/>
        <v>295.92949995690333</v>
      </c>
      <c r="H400" s="4">
        <f t="shared" si="178"/>
        <v>295.08283516430788</v>
      </c>
      <c r="I400" s="4">
        <f t="shared" si="178"/>
        <v>295.10457464449115</v>
      </c>
      <c r="J400" s="4">
        <f t="shared" si="178"/>
        <v>295.41931708799018</v>
      </c>
      <c r="K400" s="4">
        <f t="shared" si="178"/>
        <v>295.95867569973888</v>
      </c>
      <c r="L400" s="4">
        <f t="shared" si="178"/>
        <v>296.15073335867208</v>
      </c>
      <c r="M400" s="4">
        <f t="shared" si="178"/>
        <v>295.73848075031589</v>
      </c>
      <c r="N400" s="4">
        <f t="shared" si="178"/>
        <v>295.615832967936</v>
      </c>
      <c r="O400" s="6">
        <f t="shared" si="179"/>
        <v>295.51765332809174</v>
      </c>
    </row>
    <row r="401" spans="1:15" x14ac:dyDescent="0.25">
      <c r="A401" s="1">
        <v>1991</v>
      </c>
      <c r="B401" s="4">
        <f t="shared" si="178"/>
        <v>294.24532327235255</v>
      </c>
      <c r="C401" s="4">
        <f t="shared" si="178"/>
        <v>296.58894340241238</v>
      </c>
      <c r="D401" s="4">
        <f t="shared" si="178"/>
        <v>296.83093622917727</v>
      </c>
      <c r="E401" s="4">
        <f t="shared" si="178"/>
        <v>296.40843640519904</v>
      </c>
      <c r="F401" s="4">
        <f t="shared" si="178"/>
        <v>296.39865936145645</v>
      </c>
      <c r="G401" s="4">
        <f t="shared" si="178"/>
        <v>296.27525195809847</v>
      </c>
      <c r="H401" s="4">
        <f t="shared" si="178"/>
        <v>295.27958406204004</v>
      </c>
      <c r="I401" s="4">
        <f t="shared" si="178"/>
        <v>295.01997621165282</v>
      </c>
      <c r="J401" s="4">
        <f t="shared" si="178"/>
        <v>295.55527915333687</v>
      </c>
      <c r="K401" s="4">
        <f t="shared" si="178"/>
        <v>295.42215440283036</v>
      </c>
      <c r="L401" s="4">
        <f t="shared" si="178"/>
        <v>296.10142982669731</v>
      </c>
      <c r="M401" s="4">
        <f t="shared" si="178"/>
        <v>292.98873662616529</v>
      </c>
      <c r="N401" s="4">
        <f t="shared" si="178"/>
        <v>295.59215555430427</v>
      </c>
      <c r="O401" s="6">
        <f t="shared" si="179"/>
        <v>295.59289257595157</v>
      </c>
    </row>
    <row r="402" spans="1:15" x14ac:dyDescent="0.25">
      <c r="A402" s="1">
        <v>1992</v>
      </c>
      <c r="B402" s="4">
        <f t="shared" si="178"/>
        <v>292.28311495720465</v>
      </c>
      <c r="C402" s="4">
        <f t="shared" si="178"/>
        <v>292.50925113140954</v>
      </c>
      <c r="D402" s="4">
        <f t="shared" si="178"/>
        <v>296.84680189231517</v>
      </c>
      <c r="E402" s="4">
        <f t="shared" si="178"/>
        <v>296.8776386567456</v>
      </c>
      <c r="F402" s="4">
        <f t="shared" si="178"/>
        <v>296.68438248124653</v>
      </c>
      <c r="G402" s="4">
        <f t="shared" si="178"/>
        <v>295.8128275765755</v>
      </c>
      <c r="H402" s="4">
        <f t="shared" si="178"/>
        <v>295.04315472026695</v>
      </c>
      <c r="I402" s="4">
        <f t="shared" si="178"/>
        <v>294.39297390678593</v>
      </c>
      <c r="J402" s="4">
        <f t="shared" si="178"/>
        <v>295.22504727153193</v>
      </c>
      <c r="K402" s="4">
        <f t="shared" si="178"/>
        <v>295.74193498166215</v>
      </c>
      <c r="L402" s="4">
        <f t="shared" si="178"/>
        <v>294.86433242450551</v>
      </c>
      <c r="M402" s="4">
        <f t="shared" si="178"/>
        <v>292.82674068015001</v>
      </c>
      <c r="N402" s="4">
        <f t="shared" si="178"/>
        <v>295.01337162913632</v>
      </c>
      <c r="O402" s="6">
        <f t="shared" si="179"/>
        <v>294.92568339003327</v>
      </c>
    </row>
    <row r="403" spans="1:15" x14ac:dyDescent="0.25">
      <c r="A403" s="1">
        <v>1993</v>
      </c>
      <c r="B403" s="4">
        <f t="shared" si="178"/>
        <v>291.55119492675499</v>
      </c>
      <c r="C403" s="4">
        <f t="shared" si="178"/>
        <v>295.47053528494934</v>
      </c>
      <c r="D403" s="4">
        <f t="shared" si="178"/>
        <v>295.81846181840257</v>
      </c>
      <c r="E403" s="4">
        <f t="shared" si="178"/>
        <v>296.72704759330395</v>
      </c>
      <c r="F403" s="4">
        <f t="shared" si="178"/>
        <v>296.95621191971969</v>
      </c>
      <c r="G403" s="4">
        <f t="shared" si="178"/>
        <v>295.95440793912275</v>
      </c>
      <c r="H403" s="4">
        <f t="shared" si="178"/>
        <v>295.38354467302656</v>
      </c>
      <c r="I403" s="4">
        <f t="shared" si="178"/>
        <v>295.17050997428083</v>
      </c>
      <c r="J403" s="4">
        <f t="shared" si="178"/>
        <v>295.55392299272637</v>
      </c>
      <c r="K403" s="4">
        <f t="shared" si="178"/>
        <v>296.08129034446733</v>
      </c>
      <c r="L403" s="4">
        <f t="shared" si="178"/>
        <v>296.05352018324004</v>
      </c>
      <c r="M403" s="4">
        <f t="shared" si="178"/>
        <v>293.81130381861931</v>
      </c>
      <c r="N403" s="4">
        <f t="shared" si="178"/>
        <v>295.42964952719348</v>
      </c>
      <c r="O403" s="6">
        <f t="shared" si="179"/>
        <v>295.37766262238443</v>
      </c>
    </row>
    <row r="404" spans="1:15" x14ac:dyDescent="0.25">
      <c r="A404" s="1">
        <v>1994</v>
      </c>
      <c r="B404" s="4">
        <f t="shared" si="178"/>
        <v>294.43531534721768</v>
      </c>
      <c r="C404" s="4">
        <f t="shared" si="178"/>
        <v>294.2022752436668</v>
      </c>
      <c r="D404" s="4">
        <f t="shared" si="178"/>
        <v>296.63811107987118</v>
      </c>
      <c r="E404" s="4">
        <f t="shared" si="178"/>
        <v>296.77731078155387</v>
      </c>
      <c r="F404" s="4">
        <f t="shared" si="178"/>
        <v>296.71965619686489</v>
      </c>
      <c r="G404" s="4">
        <f t="shared" si="178"/>
        <v>296.06838598426896</v>
      </c>
      <c r="H404" s="4">
        <f t="shared" si="178"/>
        <v>295.37124028292885</v>
      </c>
      <c r="I404" s="4">
        <f t="shared" si="178"/>
        <v>295.33437764425116</v>
      </c>
      <c r="J404" s="4">
        <f t="shared" si="178"/>
        <v>295.6041894081136</v>
      </c>
      <c r="K404" s="4">
        <f t="shared" si="178"/>
        <v>295.8577873448512</v>
      </c>
      <c r="L404" s="4">
        <f t="shared" si="178"/>
        <v>295.12001079912443</v>
      </c>
      <c r="M404" s="4">
        <f t="shared" si="178"/>
        <v>292.8513293739345</v>
      </c>
      <c r="N404" s="4">
        <f t="shared" si="178"/>
        <v>295.45287401167741</v>
      </c>
      <c r="O404" s="6">
        <f t="shared" si="179"/>
        <v>295.41499912388718</v>
      </c>
    </row>
    <row r="405" spans="1:15" x14ac:dyDescent="0.25">
      <c r="A405" s="1">
        <v>1995</v>
      </c>
      <c r="B405" s="4">
        <f t="shared" si="178"/>
        <v>291.21578319601565</v>
      </c>
      <c r="C405" s="4">
        <f t="shared" si="178"/>
        <v>291.85227233956255</v>
      </c>
      <c r="D405" s="4">
        <f t="shared" si="178"/>
        <v>296.5771294748929</v>
      </c>
      <c r="E405" s="4">
        <f t="shared" si="178"/>
        <v>297.02818479611756</v>
      </c>
      <c r="F405" s="4">
        <f t="shared" si="178"/>
        <v>296.82209665097037</v>
      </c>
      <c r="G405" s="4">
        <f t="shared" si="178"/>
        <v>296.31368473065777</v>
      </c>
      <c r="H405" s="4">
        <f t="shared" si="178"/>
        <v>295.60307277163167</v>
      </c>
      <c r="I405" s="4">
        <f t="shared" si="178"/>
        <v>295.74851087538138</v>
      </c>
      <c r="J405" s="4">
        <f t="shared" si="178"/>
        <v>295.88619740270684</v>
      </c>
      <c r="K405" s="4">
        <f t="shared" si="178"/>
        <v>296.02959514977101</v>
      </c>
      <c r="L405" s="4">
        <f t="shared" si="178"/>
        <v>295.80306387499223</v>
      </c>
      <c r="M405" s="4">
        <f t="shared" si="178"/>
        <v>294.67852529892446</v>
      </c>
      <c r="N405" s="4">
        <f t="shared" si="178"/>
        <v>295.4117657014308</v>
      </c>
      <c r="O405" s="6">
        <f t="shared" si="179"/>
        <v>295.29650971346865</v>
      </c>
    </row>
    <row r="406" spans="1:15" x14ac:dyDescent="0.25">
      <c r="A406" s="1">
        <v>1996</v>
      </c>
      <c r="B406" s="4">
        <f t="shared" si="178"/>
        <v>294.32187007432441</v>
      </c>
      <c r="C406" s="4">
        <f t="shared" si="178"/>
        <v>296.16470223122747</v>
      </c>
      <c r="D406" s="4">
        <f t="shared" si="178"/>
        <v>296.54427957217604</v>
      </c>
      <c r="E406" s="4">
        <f t="shared" si="178"/>
        <v>296.68009409830222</v>
      </c>
      <c r="F406" s="4">
        <f t="shared" si="178"/>
        <v>296.85408331943546</v>
      </c>
      <c r="G406" s="4">
        <f t="shared" si="178"/>
        <v>295.94708455096475</v>
      </c>
      <c r="H406" s="4">
        <f t="shared" si="178"/>
        <v>295.10370024689098</v>
      </c>
      <c r="I406" s="4">
        <f t="shared" si="178"/>
        <v>295.04268806785046</v>
      </c>
      <c r="J406" s="4">
        <f t="shared" si="178"/>
        <v>295.39432969171219</v>
      </c>
      <c r="K406" s="4">
        <f t="shared" si="178"/>
        <v>295.82243254155657</v>
      </c>
      <c r="L406" s="4">
        <f t="shared" si="178"/>
        <v>294.43772133906054</v>
      </c>
      <c r="M406" s="4">
        <f t="shared" si="178"/>
        <v>293.84639159803925</v>
      </c>
      <c r="N406" s="4">
        <f t="shared" si="178"/>
        <v>295.539411558707</v>
      </c>
      <c r="O406" s="6">
        <f t="shared" si="179"/>
        <v>295.51328144429505</v>
      </c>
    </row>
    <row r="407" spans="1:15" x14ac:dyDescent="0.25">
      <c r="A407" s="1">
        <v>1997</v>
      </c>
      <c r="B407" s="4">
        <f t="shared" si="178"/>
        <v>293.69970049443072</v>
      </c>
      <c r="C407" s="4">
        <f t="shared" si="178"/>
        <v>289.71750329605607</v>
      </c>
      <c r="D407" s="4">
        <f t="shared" si="178"/>
        <v>296.10485819457375</v>
      </c>
      <c r="E407" s="4">
        <f t="shared" si="178"/>
        <v>296.3136836428381</v>
      </c>
      <c r="F407" s="4">
        <f t="shared" si="178"/>
        <v>296.6972680351123</v>
      </c>
      <c r="G407" s="4">
        <f t="shared" si="178"/>
        <v>295.91112347615154</v>
      </c>
      <c r="H407" s="4">
        <f t="shared" si="178"/>
        <v>295.24095948514764</v>
      </c>
      <c r="I407" s="4">
        <f t="shared" si="178"/>
        <v>295.15846602110753</v>
      </c>
      <c r="J407" s="4">
        <f t="shared" si="178"/>
        <v>296.10552391906242</v>
      </c>
      <c r="K407" s="4">
        <f t="shared" si="178"/>
        <v>296.59589022414332</v>
      </c>
      <c r="L407" s="4">
        <f t="shared" si="178"/>
        <v>296.61338531190222</v>
      </c>
      <c r="M407" s="4">
        <f t="shared" si="178"/>
        <v>293.52922959907499</v>
      </c>
      <c r="N407" s="4">
        <f t="shared" si="178"/>
        <v>295.29204797077398</v>
      </c>
      <c r="O407" s="6">
        <f t="shared" si="179"/>
        <v>295.14063264163332</v>
      </c>
    </row>
    <row r="408" spans="1:15" x14ac:dyDescent="0.25">
      <c r="A408" s="1">
        <v>1998</v>
      </c>
      <c r="B408" s="4">
        <f t="shared" si="178"/>
        <v>293.0022011769575</v>
      </c>
      <c r="C408" s="4">
        <f t="shared" si="178"/>
        <v>295.31556928403995</v>
      </c>
      <c r="D408" s="4">
        <f t="shared" si="178"/>
        <v>294.28753606091249</v>
      </c>
      <c r="E408" s="4">
        <f t="shared" si="178"/>
        <v>298.07642829600064</v>
      </c>
      <c r="F408" s="4">
        <f t="shared" si="178"/>
        <v>297.61938832638509</v>
      </c>
      <c r="G408" s="4">
        <f t="shared" si="178"/>
        <v>296.64489726830681</v>
      </c>
      <c r="H408" s="4">
        <f t="shared" si="178"/>
        <v>295.80632734463995</v>
      </c>
      <c r="I408" s="4">
        <f t="shared" si="178"/>
        <v>295.6144815674545</v>
      </c>
      <c r="J408" s="4">
        <f t="shared" si="178"/>
        <v>295.98132585639343</v>
      </c>
      <c r="K408" s="4">
        <f t="shared" si="178"/>
        <v>296.21694334071339</v>
      </c>
      <c r="L408" s="4">
        <f t="shared" si="178"/>
        <v>296.44322483382985</v>
      </c>
      <c r="M408" s="4">
        <f t="shared" si="178"/>
        <v>294.1575003587991</v>
      </c>
      <c r="N408" s="4">
        <f t="shared" si="178"/>
        <v>295.88455469790813</v>
      </c>
      <c r="O408" s="6">
        <f t="shared" si="179"/>
        <v>295.76381864286935</v>
      </c>
    </row>
    <row r="409" spans="1:15" x14ac:dyDescent="0.25">
      <c r="A409" s="1">
        <v>1999</v>
      </c>
      <c r="B409" s="4">
        <f t="shared" si="178"/>
        <v>294.53517825527308</v>
      </c>
      <c r="C409" s="4">
        <f t="shared" si="178"/>
        <v>296.38641588057203</v>
      </c>
      <c r="D409" s="4">
        <f t="shared" si="178"/>
        <v>296.97654522525193</v>
      </c>
      <c r="E409" s="4">
        <f t="shared" si="178"/>
        <v>296.79376432176656</v>
      </c>
      <c r="F409" s="4">
        <f t="shared" si="178"/>
        <v>296.66448909986082</v>
      </c>
      <c r="G409" s="4">
        <f t="shared" si="178"/>
        <v>296.36990476039733</v>
      </c>
      <c r="H409" s="4">
        <f t="shared" si="178"/>
        <v>295.46486247809139</v>
      </c>
      <c r="I409" s="4">
        <f t="shared" si="178"/>
        <v>295.46486247809139</v>
      </c>
      <c r="J409" s="4">
        <f t="shared" si="178"/>
        <v>295.68835119547771</v>
      </c>
      <c r="K409" s="4">
        <f t="shared" si="178"/>
        <v>295.79649628678709</v>
      </c>
      <c r="L409" s="4">
        <f t="shared" si="178"/>
        <v>296.11768792935715</v>
      </c>
      <c r="M409" s="4">
        <f t="shared" si="178"/>
        <v>294.56515385982954</v>
      </c>
      <c r="N409" s="4">
        <f t="shared" si="178"/>
        <v>295.91557388807428</v>
      </c>
      <c r="O409" s="6">
        <f t="shared" si="179"/>
        <v>295.90197598089634</v>
      </c>
    </row>
    <row r="410" spans="1:15" x14ac:dyDescent="0.25">
      <c r="A410" s="1">
        <v>2000</v>
      </c>
      <c r="B410" s="4">
        <f t="shared" si="178"/>
        <v>295.20356668606871</v>
      </c>
      <c r="C410" s="4">
        <f t="shared" ref="C410:N425" si="180">(2840/(3.5*LN(C66)-LN(C195)-4.805))+55</f>
        <v>293.51835110012235</v>
      </c>
      <c r="D410" s="4">
        <f t="shared" si="180"/>
        <v>296.01661006872757</v>
      </c>
      <c r="E410" s="4">
        <f t="shared" si="180"/>
        <v>296.62157343546153</v>
      </c>
      <c r="F410" s="4">
        <f t="shared" si="180"/>
        <v>296.87563980499465</v>
      </c>
      <c r="G410" s="4">
        <f t="shared" si="180"/>
        <v>296.12560096426336</v>
      </c>
      <c r="H410" s="4">
        <f t="shared" si="180"/>
        <v>295.39992763683915</v>
      </c>
      <c r="I410" s="4">
        <f t="shared" si="180"/>
        <v>295.17377847138391</v>
      </c>
      <c r="J410" s="4">
        <f t="shared" si="180"/>
        <v>295.58896535656197</v>
      </c>
      <c r="K410" s="4">
        <f t="shared" si="180"/>
        <v>295.94118815143111</v>
      </c>
      <c r="L410" s="4">
        <f t="shared" si="180"/>
        <v>296.26335936931793</v>
      </c>
      <c r="M410" s="4">
        <f t="shared" si="180"/>
        <v>293.65082058541134</v>
      </c>
      <c r="N410" s="4">
        <f t="shared" si="180"/>
        <v>295.59305903878845</v>
      </c>
      <c r="O410" s="6">
        <f t="shared" si="179"/>
        <v>295.53161513588196</v>
      </c>
    </row>
    <row r="411" spans="1:15" x14ac:dyDescent="0.25">
      <c r="A411" s="1">
        <v>2001</v>
      </c>
      <c r="B411" s="4">
        <f t="shared" si="178"/>
        <v>291.5859484641561</v>
      </c>
      <c r="C411" s="4">
        <f t="shared" si="180"/>
        <v>293.03589752344374</v>
      </c>
      <c r="D411" s="4">
        <f t="shared" si="180"/>
        <v>296.65460341490694</v>
      </c>
      <c r="E411" s="4">
        <f t="shared" si="180"/>
        <v>297.10162812197825</v>
      </c>
      <c r="F411" s="4">
        <f t="shared" si="180"/>
        <v>297.076353769663</v>
      </c>
      <c r="G411" s="4">
        <f t="shared" si="180"/>
        <v>295.97344730540203</v>
      </c>
      <c r="H411" s="4">
        <f t="shared" si="180"/>
        <v>295.1278619555759</v>
      </c>
      <c r="I411" s="4">
        <f t="shared" si="180"/>
        <v>295.07547772734461</v>
      </c>
      <c r="J411" s="4">
        <f t="shared" si="180"/>
        <v>295.45231081449606</v>
      </c>
      <c r="K411" s="4">
        <f t="shared" si="180"/>
        <v>296.34657636378131</v>
      </c>
      <c r="L411" s="4">
        <f t="shared" si="180"/>
        <v>296.42529199725811</v>
      </c>
      <c r="M411" s="4">
        <f t="shared" si="180"/>
        <v>295.02520746987977</v>
      </c>
      <c r="N411" s="4">
        <f t="shared" si="180"/>
        <v>295.45021187320305</v>
      </c>
      <c r="O411" s="6">
        <f t="shared" si="179"/>
        <v>295.40671707732378</v>
      </c>
    </row>
    <row r="412" spans="1:15" x14ac:dyDescent="0.25">
      <c r="A412" s="1">
        <v>2002</v>
      </c>
      <c r="B412" s="4">
        <f t="shared" si="178"/>
        <v>291.45895945850714</v>
      </c>
      <c r="C412" s="4">
        <f t="shared" si="180"/>
        <v>293.88629677350013</v>
      </c>
      <c r="D412" s="4">
        <f t="shared" si="180"/>
        <v>296.88061853226668</v>
      </c>
      <c r="E412" s="4">
        <f t="shared" si="180"/>
        <v>297.21807750110997</v>
      </c>
      <c r="F412" s="4">
        <f t="shared" si="180"/>
        <v>297.29761908401912</v>
      </c>
      <c r="G412" s="4">
        <f t="shared" si="180"/>
        <v>296.35371742850043</v>
      </c>
      <c r="H412" s="4">
        <f t="shared" si="180"/>
        <v>296.01297420796311</v>
      </c>
      <c r="I412" s="4">
        <f t="shared" si="180"/>
        <v>295.55723371695058</v>
      </c>
      <c r="J412" s="4">
        <f t="shared" si="180"/>
        <v>296.02638301422155</v>
      </c>
      <c r="K412" s="4">
        <f t="shared" si="180"/>
        <v>296.02414492213802</v>
      </c>
      <c r="L412" s="4">
        <f t="shared" si="180"/>
        <v>295.78020768193403</v>
      </c>
      <c r="M412" s="4">
        <f t="shared" si="180"/>
        <v>293.65655875736371</v>
      </c>
      <c r="N412" s="4">
        <f t="shared" si="180"/>
        <v>295.58796152369951</v>
      </c>
      <c r="O412" s="6">
        <f t="shared" si="179"/>
        <v>295.51273258987288</v>
      </c>
    </row>
    <row r="413" spans="1:15" x14ac:dyDescent="0.25">
      <c r="A413" s="1">
        <v>2003</v>
      </c>
      <c r="B413" s="4">
        <f t="shared" si="178"/>
        <v>293.95027242270066</v>
      </c>
      <c r="C413" s="4">
        <f t="shared" si="180"/>
        <v>296.30893829008824</v>
      </c>
      <c r="D413" s="4">
        <f t="shared" si="180"/>
        <v>296.77710434905043</v>
      </c>
      <c r="E413" s="4">
        <f t="shared" si="180"/>
        <v>296.98365091795722</v>
      </c>
      <c r="F413" s="4">
        <f t="shared" si="180"/>
        <v>297.2136874594778</v>
      </c>
      <c r="G413" s="4">
        <f t="shared" si="180"/>
        <v>296.19615184322561</v>
      </c>
      <c r="H413" s="4">
        <f t="shared" si="180"/>
        <v>295.67715741677284</v>
      </c>
      <c r="I413" s="4">
        <f t="shared" si="180"/>
        <v>295.79965880123143</v>
      </c>
      <c r="J413" s="4">
        <f t="shared" si="180"/>
        <v>296.02259734717632</v>
      </c>
      <c r="K413" s="4">
        <f t="shared" si="180"/>
        <v>296.71695085848262</v>
      </c>
      <c r="L413" s="4">
        <f t="shared" si="180"/>
        <v>296.51925500910852</v>
      </c>
      <c r="M413" s="4">
        <f t="shared" si="180"/>
        <v>293.77113467203469</v>
      </c>
      <c r="N413" s="4">
        <f t="shared" si="180"/>
        <v>296.01030485399309</v>
      </c>
      <c r="O413" s="6">
        <f t="shared" si="179"/>
        <v>295.99471328227554</v>
      </c>
    </row>
    <row r="414" spans="1:15" x14ac:dyDescent="0.25">
      <c r="A414" s="1">
        <v>2004</v>
      </c>
      <c r="B414" s="4">
        <f t="shared" si="178"/>
        <v>294.49229977761439</v>
      </c>
      <c r="C414" s="4">
        <f t="shared" si="180"/>
        <v>295.4391375741053</v>
      </c>
      <c r="D414" s="4">
        <f t="shared" si="180"/>
        <v>296.38201625752481</v>
      </c>
      <c r="E414" s="4">
        <f t="shared" si="180"/>
        <v>297.20088528570415</v>
      </c>
      <c r="F414" s="4">
        <f t="shared" si="180"/>
        <v>296.97899055039909</v>
      </c>
      <c r="G414" s="4">
        <f t="shared" si="180"/>
        <v>296.27477255315296</v>
      </c>
      <c r="H414" s="4">
        <f t="shared" si="180"/>
        <v>295.78564818206758</v>
      </c>
      <c r="I414" s="4">
        <f t="shared" si="180"/>
        <v>295.69922570788333</v>
      </c>
      <c r="J414" s="4">
        <f t="shared" si="180"/>
        <v>296.12881528605101</v>
      </c>
      <c r="K414" s="4">
        <f t="shared" si="180"/>
        <v>296.48204382723992</v>
      </c>
      <c r="L414" s="4">
        <f t="shared" si="180"/>
        <v>296.19693441887568</v>
      </c>
      <c r="M414" s="4">
        <f t="shared" si="180"/>
        <v>295.30906252012892</v>
      </c>
      <c r="N414" s="4">
        <f t="shared" si="180"/>
        <v>296.0602450645149</v>
      </c>
      <c r="O414" s="6">
        <f t="shared" si="179"/>
        <v>296.03081932839558</v>
      </c>
    </row>
    <row r="415" spans="1:15" x14ac:dyDescent="0.25">
      <c r="A415" s="1">
        <v>2005</v>
      </c>
      <c r="B415" s="4">
        <f t="shared" si="178"/>
        <v>292.56498206968445</v>
      </c>
      <c r="C415" s="4">
        <f t="shared" si="180"/>
        <v>297.09074789304049</v>
      </c>
      <c r="D415" s="4">
        <f t="shared" si="180"/>
        <v>297.30661078275244</v>
      </c>
      <c r="E415" s="4">
        <f t="shared" si="180"/>
        <v>297.57223058730915</v>
      </c>
      <c r="F415" s="4">
        <f t="shared" si="180"/>
        <v>296.88256458543412</v>
      </c>
      <c r="G415" s="4">
        <f t="shared" si="180"/>
        <v>296.46103457159461</v>
      </c>
      <c r="H415" s="4">
        <f t="shared" si="180"/>
        <v>295.97783546148872</v>
      </c>
      <c r="I415" s="4">
        <f t="shared" si="180"/>
        <v>295.50644350846233</v>
      </c>
      <c r="J415" s="4">
        <f t="shared" si="180"/>
        <v>296.20509048877972</v>
      </c>
      <c r="K415" s="4">
        <f t="shared" si="180"/>
        <v>296.27780221263754</v>
      </c>
      <c r="L415" s="4">
        <f t="shared" si="180"/>
        <v>296.64872615391789</v>
      </c>
      <c r="M415" s="4">
        <f t="shared" si="180"/>
        <v>295.81041136077215</v>
      </c>
      <c r="N415" s="4">
        <f t="shared" si="180"/>
        <v>296.19873644903328</v>
      </c>
      <c r="O415" s="6">
        <f t="shared" si="179"/>
        <v>296.19203997298945</v>
      </c>
    </row>
    <row r="416" spans="1:15" x14ac:dyDescent="0.25">
      <c r="A416" s="1">
        <v>2006</v>
      </c>
      <c r="B416" s="4">
        <f t="shared" si="178"/>
        <v>296.67507199405577</v>
      </c>
      <c r="C416" s="4">
        <f t="shared" si="180"/>
        <v>297.06983309485616</v>
      </c>
      <c r="D416" s="4">
        <f t="shared" si="180"/>
        <v>296.81484070539159</v>
      </c>
      <c r="E416" s="4">
        <f t="shared" si="180"/>
        <v>297.22307761504885</v>
      </c>
      <c r="F416" s="4">
        <f t="shared" si="180"/>
        <v>296.84490988540489</v>
      </c>
      <c r="G416" s="4">
        <f t="shared" si="180"/>
        <v>296.47169389547139</v>
      </c>
      <c r="H416" s="4">
        <f t="shared" si="180"/>
        <v>295.96376396583736</v>
      </c>
      <c r="I416" s="4">
        <f t="shared" si="180"/>
        <v>295.54087042480393</v>
      </c>
      <c r="J416" s="4">
        <f t="shared" si="180"/>
        <v>296.02067935150069</v>
      </c>
      <c r="K416" s="4">
        <f t="shared" si="180"/>
        <v>296.67076230154839</v>
      </c>
      <c r="L416" s="4">
        <f t="shared" si="180"/>
        <v>295.03586231966995</v>
      </c>
      <c r="M416" s="4">
        <f t="shared" si="180"/>
        <v>291.7278768417375</v>
      </c>
      <c r="N416" s="4">
        <f t="shared" si="180"/>
        <v>296.01352869606376</v>
      </c>
      <c r="O416" s="6">
        <f t="shared" si="179"/>
        <v>296.00493686627715</v>
      </c>
    </row>
    <row r="417" spans="1:15" x14ac:dyDescent="0.25">
      <c r="A417" s="1">
        <v>2007</v>
      </c>
      <c r="B417" s="4">
        <f t="shared" si="178"/>
        <v>291.12206018384074</v>
      </c>
      <c r="C417" s="4">
        <f t="shared" si="180"/>
        <v>295.51580784095933</v>
      </c>
      <c r="D417" s="4">
        <f t="shared" si="180"/>
        <v>296.54306511510185</v>
      </c>
      <c r="E417" s="4">
        <f t="shared" si="180"/>
        <v>296.98629040904535</v>
      </c>
      <c r="F417" s="4">
        <f t="shared" si="180"/>
        <v>297.11438681819527</v>
      </c>
      <c r="G417" s="4">
        <f t="shared" si="180"/>
        <v>296.27965600034611</v>
      </c>
      <c r="H417" s="4">
        <f t="shared" si="180"/>
        <v>295.75791108158148</v>
      </c>
      <c r="I417" s="4">
        <f t="shared" si="180"/>
        <v>295.74301133826839</v>
      </c>
      <c r="J417" s="4">
        <f t="shared" si="180"/>
        <v>295.99747414896518</v>
      </c>
      <c r="K417" s="4">
        <f t="shared" si="180"/>
        <v>296.16328755905215</v>
      </c>
      <c r="L417" s="4">
        <f t="shared" si="180"/>
        <v>296.14219084155076</v>
      </c>
      <c r="M417" s="4">
        <f t="shared" si="180"/>
        <v>294.13558635296175</v>
      </c>
      <c r="N417" s="4">
        <f t="shared" si="180"/>
        <v>295.69064982562668</v>
      </c>
      <c r="O417" s="6">
        <f t="shared" si="179"/>
        <v>295.62506064082237</v>
      </c>
    </row>
    <row r="418" spans="1:15" x14ac:dyDescent="0.25">
      <c r="A418" s="1">
        <v>2008</v>
      </c>
      <c r="B418" s="4">
        <f t="shared" si="178"/>
        <v>292.77993752028613</v>
      </c>
      <c r="C418" s="4">
        <f t="shared" si="180"/>
        <v>292.1814820758857</v>
      </c>
      <c r="D418" s="4">
        <f t="shared" si="180"/>
        <v>296.51577862715203</v>
      </c>
      <c r="E418" s="4">
        <f t="shared" si="180"/>
        <v>296.61164787025507</v>
      </c>
      <c r="F418" s="4">
        <f t="shared" si="180"/>
        <v>296.65628918079915</v>
      </c>
      <c r="G418" s="4">
        <f t="shared" si="180"/>
        <v>296.28709460096172</v>
      </c>
      <c r="H418" s="4">
        <f t="shared" si="180"/>
        <v>295.5727973889725</v>
      </c>
      <c r="I418" s="4">
        <f t="shared" si="180"/>
        <v>295.75791108158148</v>
      </c>
      <c r="J418" s="4">
        <f t="shared" si="180"/>
        <v>296.06334853973868</v>
      </c>
      <c r="K418" s="4">
        <f t="shared" si="180"/>
        <v>296.5145009326834</v>
      </c>
      <c r="L418" s="4">
        <f t="shared" si="180"/>
        <v>296.36329989841101</v>
      </c>
      <c r="M418" s="4">
        <f t="shared" si="180"/>
        <v>295.47814874029802</v>
      </c>
      <c r="N418" s="4">
        <f t="shared" si="180"/>
        <v>295.6208749254285</v>
      </c>
      <c r="O418" s="6">
        <f t="shared" si="179"/>
        <v>295.56518637141875</v>
      </c>
    </row>
    <row r="419" spans="1:15" x14ac:dyDescent="0.25">
      <c r="A419" s="1">
        <v>2009</v>
      </c>
      <c r="B419" s="4">
        <f t="shared" si="178"/>
        <v>295.8686444884882</v>
      </c>
      <c r="C419" s="4">
        <f t="shared" si="180"/>
        <v>296.66579737529463</v>
      </c>
      <c r="D419" s="4">
        <f t="shared" si="180"/>
        <v>297.07148964080619</v>
      </c>
      <c r="E419" s="4">
        <f t="shared" si="180"/>
        <v>296.99033511566688</v>
      </c>
      <c r="F419" s="4">
        <f t="shared" si="180"/>
        <v>296.76325786113455</v>
      </c>
      <c r="G419" s="4">
        <f t="shared" si="180"/>
        <v>296.49186161675823</v>
      </c>
      <c r="H419" s="4">
        <f t="shared" si="180"/>
        <v>295.99443559047518</v>
      </c>
      <c r="I419" s="4">
        <f t="shared" si="180"/>
        <v>295.99531857136822</v>
      </c>
      <c r="J419" s="4">
        <f t="shared" si="180"/>
        <v>296.36353841284233</v>
      </c>
      <c r="K419" s="4">
        <f t="shared" si="180"/>
        <v>296.23250044662177</v>
      </c>
      <c r="L419" s="4">
        <f t="shared" si="180"/>
        <v>295.92694242929849</v>
      </c>
      <c r="M419" s="4">
        <f t="shared" si="180"/>
        <v>294.15294927089172</v>
      </c>
      <c r="N419" s="4">
        <f t="shared" si="180"/>
        <v>296.23055746661544</v>
      </c>
      <c r="O419" s="6">
        <f t="shared" si="179"/>
        <v>296.20975590163721</v>
      </c>
    </row>
    <row r="420" spans="1:15" x14ac:dyDescent="0.25">
      <c r="A420" s="1">
        <v>2010</v>
      </c>
      <c r="B420" s="4">
        <f t="shared" si="178"/>
        <v>295.20728362429958</v>
      </c>
      <c r="C420" s="4">
        <f t="shared" si="180"/>
        <v>296.86975673039512</v>
      </c>
      <c r="D420" s="4">
        <f t="shared" si="180"/>
        <v>297.22990147998871</v>
      </c>
      <c r="E420" s="4">
        <f t="shared" si="180"/>
        <v>297.71894557091775</v>
      </c>
      <c r="F420" s="4">
        <f t="shared" si="180"/>
        <v>297.55107862594673</v>
      </c>
      <c r="G420" s="4">
        <f t="shared" si="180"/>
        <v>296.6876009860357</v>
      </c>
      <c r="H420" s="4">
        <f t="shared" si="180"/>
        <v>295.86655629658355</v>
      </c>
      <c r="I420" s="4">
        <f t="shared" si="180"/>
        <v>295.89146471622666</v>
      </c>
      <c r="J420" s="4">
        <f t="shared" si="180"/>
        <v>295.90859108218859</v>
      </c>
      <c r="K420" s="4">
        <f t="shared" si="180"/>
        <v>296.18050993538202</v>
      </c>
      <c r="L420" s="4">
        <f t="shared" si="180"/>
        <v>296.32432930570769</v>
      </c>
      <c r="M420" s="4">
        <f t="shared" si="180"/>
        <v>294.16369978202135</v>
      </c>
      <c r="N420" s="4">
        <f t="shared" si="180"/>
        <v>296.31628035026785</v>
      </c>
      <c r="O420" s="6">
        <f t="shared" si="179"/>
        <v>296.29997651130782</v>
      </c>
    </row>
    <row r="421" spans="1:15" x14ac:dyDescent="0.25">
      <c r="A421" s="1">
        <v>2011</v>
      </c>
      <c r="B421" s="4">
        <f t="shared" si="178"/>
        <v>293.23025027040484</v>
      </c>
      <c r="C421" s="4">
        <f t="shared" si="180"/>
        <v>296.17025306893902</v>
      </c>
      <c r="D421" s="4">
        <f t="shared" si="180"/>
        <v>296.8462397197269</v>
      </c>
      <c r="E421" s="4">
        <f t="shared" si="180"/>
        <v>296.74644254294071</v>
      </c>
      <c r="F421" s="4">
        <f t="shared" si="180"/>
        <v>297.15842763125488</v>
      </c>
      <c r="G421" s="4">
        <f t="shared" si="180"/>
        <v>296.59182842728967</v>
      </c>
      <c r="H421" s="4">
        <f t="shared" si="180"/>
        <v>295.85448223631522</v>
      </c>
      <c r="I421" s="4">
        <f t="shared" si="180"/>
        <v>295.73612358309799</v>
      </c>
      <c r="J421" s="4">
        <f t="shared" si="180"/>
        <v>295.85616214507445</v>
      </c>
      <c r="K421" s="4">
        <f t="shared" si="180"/>
        <v>296.17649613754497</v>
      </c>
      <c r="L421" s="4">
        <f t="shared" si="180"/>
        <v>295.81436437829484</v>
      </c>
      <c r="M421" s="4">
        <f t="shared" si="180"/>
        <v>292.96649254106285</v>
      </c>
      <c r="N421" s="4">
        <f t="shared" si="180"/>
        <v>295.80843444204925</v>
      </c>
      <c r="O421" s="6">
        <f t="shared" si="179"/>
        <v>295.76229689016225</v>
      </c>
    </row>
    <row r="422" spans="1:15" x14ac:dyDescent="0.25">
      <c r="A422" s="1">
        <v>2012</v>
      </c>
      <c r="B422" s="4">
        <f t="shared" si="178"/>
        <v>293.8244482972226</v>
      </c>
      <c r="C422" s="4">
        <f t="shared" si="180"/>
        <v>296.33732672881388</v>
      </c>
      <c r="D422" s="4">
        <f t="shared" si="180"/>
        <v>296.80795011604084</v>
      </c>
      <c r="E422" s="4">
        <f t="shared" si="180"/>
        <v>296.94608860985932</v>
      </c>
      <c r="F422" s="4">
        <f t="shared" si="180"/>
        <v>296.41157777494061</v>
      </c>
      <c r="G422" s="4">
        <f t="shared" si="180"/>
        <v>296.22965255166378</v>
      </c>
      <c r="H422" s="4">
        <f t="shared" si="180"/>
        <v>295.64029598607374</v>
      </c>
      <c r="I422" s="4">
        <f t="shared" si="180"/>
        <v>295.47608616033233</v>
      </c>
      <c r="J422" s="4">
        <f t="shared" si="180"/>
        <v>295.9125209004344</v>
      </c>
      <c r="K422" s="4">
        <f t="shared" si="180"/>
        <v>296.20366754507853</v>
      </c>
      <c r="L422" s="4">
        <f t="shared" si="180"/>
        <v>296.43579527336072</v>
      </c>
      <c r="M422" s="4">
        <f t="shared" si="180"/>
        <v>294.47346949795099</v>
      </c>
      <c r="N422" s="4">
        <f t="shared" si="180"/>
        <v>295.91453217922196</v>
      </c>
      <c r="O422" s="6">
        <f t="shared" si="179"/>
        <v>295.89157328681432</v>
      </c>
    </row>
    <row r="423" spans="1:15" x14ac:dyDescent="0.25">
      <c r="A423" s="1">
        <v>2013</v>
      </c>
      <c r="B423" s="4">
        <f t="shared" si="178"/>
        <v>295.25533111011276</v>
      </c>
      <c r="C423" s="4">
        <f t="shared" si="180"/>
        <v>296.09363803420149</v>
      </c>
      <c r="D423" s="4">
        <f t="shared" si="180"/>
        <v>296.7413991965077</v>
      </c>
      <c r="E423" s="4">
        <f t="shared" si="180"/>
        <v>296.84171333667848</v>
      </c>
      <c r="F423" s="4">
        <f t="shared" si="180"/>
        <v>296.96251747644487</v>
      </c>
      <c r="G423" s="4">
        <f t="shared" si="180"/>
        <v>296.41644900442714</v>
      </c>
      <c r="H423" s="4">
        <f t="shared" si="180"/>
        <v>295.40093638453698</v>
      </c>
      <c r="I423" s="4">
        <f t="shared" si="180"/>
        <v>295.24916525124434</v>
      </c>
      <c r="J423" s="4">
        <f t="shared" si="180"/>
        <v>295.95178996427126</v>
      </c>
      <c r="K423" s="4">
        <f t="shared" si="180"/>
        <v>296.14533331388071</v>
      </c>
      <c r="L423" s="4">
        <f t="shared" si="180"/>
        <v>296.40150416305562</v>
      </c>
      <c r="M423" s="4">
        <f t="shared" si="180"/>
        <v>295.27912216468428</v>
      </c>
      <c r="N423" s="4">
        <f t="shared" si="180"/>
        <v>296.07219279109148</v>
      </c>
      <c r="O423" s="6">
        <f t="shared" si="179"/>
        <v>296.06157495000377</v>
      </c>
    </row>
    <row r="424" spans="1:15" x14ac:dyDescent="0.25">
      <c r="A424" s="1">
        <v>2014</v>
      </c>
      <c r="B424" s="4">
        <f t="shared" si="178"/>
        <v>295.09134185230727</v>
      </c>
      <c r="C424" s="4">
        <f t="shared" si="180"/>
        <v>296.15083697243711</v>
      </c>
      <c r="D424" s="4">
        <f t="shared" si="180"/>
        <v>296.81009024355751</v>
      </c>
      <c r="E424" s="4">
        <f t="shared" si="180"/>
        <v>296.78312417222367</v>
      </c>
      <c r="F424" s="4">
        <f t="shared" si="180"/>
        <v>296.75416414954475</v>
      </c>
      <c r="G424" s="4">
        <f t="shared" si="180"/>
        <v>296.729185144643</v>
      </c>
      <c r="H424" s="4">
        <f t="shared" si="180"/>
        <v>295.7741854857988</v>
      </c>
      <c r="I424" s="4">
        <f t="shared" si="180"/>
        <v>295.5319136879117</v>
      </c>
      <c r="J424" s="4">
        <f t="shared" si="180"/>
        <v>295.74381995737264</v>
      </c>
      <c r="K424" s="4">
        <f t="shared" si="180"/>
        <v>296.22224758292288</v>
      </c>
      <c r="L424" s="4">
        <f t="shared" si="180"/>
        <v>296.5295933308949</v>
      </c>
      <c r="M424" s="4">
        <f t="shared" si="180"/>
        <v>294.92147977226091</v>
      </c>
      <c r="N424" s="4">
        <f t="shared" si="180"/>
        <v>296.10653190959817</v>
      </c>
      <c r="O424" s="6">
        <f t="shared" si="179"/>
        <v>296.08683186265625</v>
      </c>
    </row>
    <row r="425" spans="1:15" x14ac:dyDescent="0.25">
      <c r="A425" s="1">
        <v>2015</v>
      </c>
      <c r="B425" s="4">
        <f t="shared" si="178"/>
        <v>293.06670553387482</v>
      </c>
      <c r="C425" s="4">
        <f t="shared" si="180"/>
        <v>296.65068344593021</v>
      </c>
      <c r="D425" s="4">
        <f t="shared" si="180"/>
        <v>296.75848968950572</v>
      </c>
      <c r="E425" s="4">
        <f t="shared" si="180"/>
        <v>296.81086839998551</v>
      </c>
      <c r="F425" s="4">
        <f t="shared" si="180"/>
        <v>296.94445483350671</v>
      </c>
      <c r="G425" s="4">
        <f t="shared" si="180"/>
        <v>296.38251311953235</v>
      </c>
      <c r="H425" s="4">
        <f t="shared" si="180"/>
        <v>296.06746202152067</v>
      </c>
      <c r="I425" s="4">
        <f t="shared" si="180"/>
        <v>296.00972146632245</v>
      </c>
      <c r="J425" s="4">
        <f t="shared" si="180"/>
        <v>296.26743261118952</v>
      </c>
      <c r="K425" s="4">
        <f t="shared" si="180"/>
        <v>296.54852496036693</v>
      </c>
      <c r="L425" s="4">
        <f t="shared" si="180"/>
        <v>296.50116559895116</v>
      </c>
      <c r="M425" s="4">
        <f t="shared" si="180"/>
        <v>293.66688871098933</v>
      </c>
      <c r="N425" s="4">
        <f t="shared" si="180"/>
        <v>296.02036958365613</v>
      </c>
      <c r="O425" s="6">
        <f t="shared" si="179"/>
        <v>295.97290919930634</v>
      </c>
    </row>
    <row r="426" spans="1:15" x14ac:dyDescent="0.25">
      <c r="A426" s="1">
        <v>2016</v>
      </c>
      <c r="B426" s="4">
        <f t="shared" si="178"/>
        <v>292.3717275096144</v>
      </c>
      <c r="C426" s="4">
        <f t="shared" ref="C426:N430" si="181">(2840/(3.5*LN(C82)-LN(C211)-4.805))+55</f>
        <v>295.49207677664947</v>
      </c>
      <c r="D426" s="4">
        <f t="shared" si="181"/>
        <v>297.63497285632434</v>
      </c>
      <c r="E426" s="4">
        <f t="shared" si="181"/>
        <v>297.61157559998793</v>
      </c>
      <c r="F426" s="4">
        <f t="shared" si="181"/>
        <v>297.20348139480041</v>
      </c>
      <c r="G426" s="4">
        <f t="shared" si="181"/>
        <v>296.3338124513827</v>
      </c>
      <c r="H426" s="4">
        <f t="shared" si="181"/>
        <v>296.06876530961017</v>
      </c>
      <c r="I426" s="4">
        <f t="shared" si="181"/>
        <v>295.91902145154711</v>
      </c>
      <c r="J426" s="4">
        <f t="shared" si="181"/>
        <v>296.1663229506907</v>
      </c>
      <c r="K426" s="4">
        <f t="shared" si="181"/>
        <v>296.45208196484271</v>
      </c>
      <c r="L426" s="4">
        <f t="shared" si="181"/>
        <v>296.89233725592851</v>
      </c>
      <c r="M426" s="4">
        <f t="shared" si="181"/>
        <v>295.49195636536115</v>
      </c>
      <c r="N426" s="4">
        <f t="shared" si="181"/>
        <v>296.25288319254003</v>
      </c>
      <c r="O426" s="6">
        <f t="shared" si="179"/>
        <v>296.13651099056159</v>
      </c>
    </row>
    <row r="427" spans="1:15" x14ac:dyDescent="0.25">
      <c r="A427" s="1">
        <v>2017</v>
      </c>
      <c r="B427" s="4">
        <f t="shared" si="178"/>
        <v>295.86517277141667</v>
      </c>
      <c r="C427" s="4">
        <f t="shared" si="181"/>
        <v>295.95816679997506</v>
      </c>
      <c r="D427" s="4">
        <f t="shared" si="181"/>
        <v>297.18288601877271</v>
      </c>
      <c r="E427" s="4">
        <f t="shared" si="181"/>
        <v>297.0955763995471</v>
      </c>
      <c r="F427" s="4">
        <f t="shared" si="181"/>
        <v>297.073145494198</v>
      </c>
      <c r="G427" s="4">
        <f t="shared" si="181"/>
        <v>296.82209665097037</v>
      </c>
      <c r="H427" s="4">
        <f t="shared" si="181"/>
        <v>296.02054760021713</v>
      </c>
      <c r="I427" s="4">
        <f t="shared" si="181"/>
        <v>295.89277744068391</v>
      </c>
      <c r="J427" s="4">
        <f t="shared" si="181"/>
        <v>296.15038129999181</v>
      </c>
      <c r="K427" s="4">
        <f t="shared" si="181"/>
        <v>296.53411449844754</v>
      </c>
      <c r="L427" s="4">
        <f t="shared" si="181"/>
        <v>295.986426725694</v>
      </c>
      <c r="M427" s="4">
        <f t="shared" si="181"/>
        <v>295.00879848982885</v>
      </c>
      <c r="N427" s="4">
        <f t="shared" si="181"/>
        <v>296.32877279812453</v>
      </c>
      <c r="O427" s="6">
        <f t="shared" si="179"/>
        <v>296.29917418247857</v>
      </c>
    </row>
    <row r="428" spans="1:15" x14ac:dyDescent="0.25">
      <c r="A428" s="1">
        <v>2018</v>
      </c>
      <c r="B428" s="4">
        <f t="shared" si="178"/>
        <v>293.65007942407351</v>
      </c>
      <c r="C428" s="4">
        <f t="shared" si="181"/>
        <v>296.97457746707903</v>
      </c>
      <c r="D428" s="4">
        <f t="shared" si="181"/>
        <v>296.79138776873936</v>
      </c>
      <c r="E428" s="4">
        <f t="shared" si="181"/>
        <v>296.81729132927819</v>
      </c>
      <c r="F428" s="4">
        <f t="shared" si="181"/>
        <v>296.82109806382391</v>
      </c>
      <c r="G428" s="4">
        <f t="shared" si="181"/>
        <v>296.48865111245243</v>
      </c>
      <c r="H428" s="4">
        <f t="shared" si="181"/>
        <v>296.0529601100551</v>
      </c>
      <c r="I428" s="4">
        <f t="shared" si="181"/>
        <v>295.84689902926692</v>
      </c>
      <c r="J428" s="4">
        <f t="shared" si="181"/>
        <v>296.27912133519754</v>
      </c>
      <c r="K428" s="4">
        <f t="shared" si="181"/>
        <v>296.4226636644305</v>
      </c>
      <c r="L428" s="4">
        <f t="shared" si="181"/>
        <v>296.95196509250684</v>
      </c>
      <c r="M428" s="4">
        <f t="shared" si="181"/>
        <v>295.17428576737484</v>
      </c>
      <c r="N428" s="4">
        <f t="shared" si="181"/>
        <v>296.19164261031057</v>
      </c>
      <c r="O428" s="6">
        <f t="shared" si="179"/>
        <v>296.18924834702318</v>
      </c>
    </row>
    <row r="429" spans="1:15" x14ac:dyDescent="0.25">
      <c r="A429" s="1">
        <v>2019</v>
      </c>
      <c r="B429" s="4">
        <f t="shared" si="178"/>
        <v>295.90904392031575</v>
      </c>
      <c r="C429" s="4">
        <f t="shared" si="181"/>
        <v>295.59973695652491</v>
      </c>
      <c r="D429" s="4">
        <f t="shared" si="181"/>
        <v>297.10322817186682</v>
      </c>
      <c r="E429" s="4">
        <f t="shared" si="181"/>
        <v>297.46926715089205</v>
      </c>
      <c r="F429" s="4">
        <f t="shared" si="181"/>
        <v>297.00371552243701</v>
      </c>
      <c r="G429" s="4">
        <f t="shared" si="181"/>
        <v>296.41621403285694</v>
      </c>
      <c r="H429" s="4">
        <f t="shared" si="181"/>
        <v>296.02607652327288</v>
      </c>
      <c r="I429" s="4">
        <f t="shared" si="181"/>
        <v>295.97707139578461</v>
      </c>
      <c r="J429" s="4">
        <f t="shared" si="181"/>
        <v>296.20999879729862</v>
      </c>
      <c r="K429" s="4">
        <f t="shared" si="181"/>
        <v>295.82541597135935</v>
      </c>
      <c r="L429" s="4">
        <f t="shared" si="181"/>
        <v>296.87766946696246</v>
      </c>
      <c r="M429" s="4">
        <f t="shared" si="181"/>
        <v>294.71938115917658</v>
      </c>
      <c r="N429" s="4">
        <f t="shared" si="181"/>
        <v>296.27067400622093</v>
      </c>
      <c r="O429" s="6">
        <f t="shared" si="179"/>
        <v>296.2614015890623</v>
      </c>
    </row>
    <row r="430" spans="1:15" x14ac:dyDescent="0.25">
      <c r="A430" s="1">
        <v>2020</v>
      </c>
      <c r="B430" s="4">
        <f t="shared" si="178"/>
        <v>293.64560578563317</v>
      </c>
      <c r="C430" s="4">
        <f t="shared" si="181"/>
        <v>295.28257075253157</v>
      </c>
      <c r="D430" s="4">
        <f t="shared" si="181"/>
        <v>297.07317404975504</v>
      </c>
      <c r="E430" s="4">
        <f t="shared" si="181"/>
        <v>297.15589145344319</v>
      </c>
      <c r="F430" s="4">
        <f t="shared" si="181"/>
        <v>297.36862489185569</v>
      </c>
      <c r="G430" s="4">
        <f t="shared" si="181"/>
        <v>296.51712833336467</v>
      </c>
      <c r="H430" s="4">
        <f t="shared" si="181"/>
        <v>295.9125209004344</v>
      </c>
      <c r="I430" s="4">
        <f t="shared" si="181"/>
        <v>295.71048500970687</v>
      </c>
      <c r="J430" s="4">
        <f t="shared" si="181"/>
        <v>295.90291640726144</v>
      </c>
      <c r="K430" s="4">
        <f t="shared" si="181"/>
        <v>296.01878011755343</v>
      </c>
      <c r="L430" s="4">
        <f t="shared" si="181"/>
        <v>296.43932032803889</v>
      </c>
      <c r="M430" s="4">
        <f t="shared" si="181"/>
        <v>296.4866618689498</v>
      </c>
      <c r="N430" s="4">
        <f t="shared" si="181"/>
        <v>296.21724658993537</v>
      </c>
      <c r="O430" s="6">
        <f t="shared" si="179"/>
        <v>296.12613999154399</v>
      </c>
    </row>
    <row r="432" spans="1:15" ht="19.5" thickBot="1" x14ac:dyDescent="0.35">
      <c r="B432" s="8" t="s">
        <v>46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5" x14ac:dyDescent="0.25">
      <c r="A433" s="1"/>
      <c r="B433" s="2" t="s">
        <v>35</v>
      </c>
      <c r="C433" s="2" t="s">
        <v>14</v>
      </c>
      <c r="D433" s="2" t="s">
        <v>15</v>
      </c>
      <c r="E433" s="2" t="s">
        <v>16</v>
      </c>
      <c r="F433" s="2" t="s">
        <v>17</v>
      </c>
      <c r="G433" s="2" t="s">
        <v>18</v>
      </c>
      <c r="H433" s="2" t="s">
        <v>19</v>
      </c>
      <c r="I433" s="2" t="s">
        <v>20</v>
      </c>
      <c r="J433" s="2" t="s">
        <v>21</v>
      </c>
      <c r="K433" s="2" t="s">
        <v>22</v>
      </c>
      <c r="L433" s="2" t="s">
        <v>23</v>
      </c>
      <c r="M433" s="2" t="s">
        <v>24</v>
      </c>
      <c r="N433" s="3" t="s">
        <v>36</v>
      </c>
    </row>
    <row r="434" spans="1:15" x14ac:dyDescent="0.25">
      <c r="A434" s="1">
        <v>1981</v>
      </c>
      <c r="B434" s="4">
        <f>B47*(1000/B219)^(0.2854*(1-0.28*(10^-3)*B348))*EXP(((3.376/B391)-0.00254)*B348*(1+0.81*(10^-3)*B348))</f>
        <v>342.71521331308435</v>
      </c>
      <c r="C434" s="4">
        <f t="shared" ref="C434:N434" si="182">C47*(1000/C219)^(0.2854*(1-0.28*(10^-3)*C348))*EXP(((3.376/C391)-0.00254)*C348*(1+0.81*(10^-3)*C348))</f>
        <v>350.00183733814015</v>
      </c>
      <c r="D434" s="4">
        <f t="shared" si="182"/>
        <v>353.39393648555864</v>
      </c>
      <c r="E434" s="4">
        <f t="shared" si="182"/>
        <v>355.66813726788143</v>
      </c>
      <c r="F434" s="4">
        <f t="shared" si="182"/>
        <v>352.90600114017707</v>
      </c>
      <c r="G434" s="4">
        <f t="shared" si="182"/>
        <v>351.12091929764506</v>
      </c>
      <c r="H434" s="4">
        <f t="shared" si="182"/>
        <v>346.09443086910522</v>
      </c>
      <c r="I434" s="4">
        <f t="shared" si="182"/>
        <v>345.67994436774075</v>
      </c>
      <c r="J434" s="4">
        <f t="shared" si="182"/>
        <v>347.62302432134646</v>
      </c>
      <c r="K434" s="4">
        <f t="shared" si="182"/>
        <v>350.47013503648117</v>
      </c>
      <c r="L434" s="4">
        <f t="shared" si="182"/>
        <v>348.97252438918207</v>
      </c>
      <c r="M434" s="4">
        <f t="shared" si="182"/>
        <v>345.70416235828066</v>
      </c>
      <c r="N434" s="4">
        <f t="shared" si="182"/>
        <v>349.22526366650681</v>
      </c>
      <c r="O434" s="6">
        <f>AVERAGE(B434:M434)</f>
        <v>349.19585551538529</v>
      </c>
    </row>
    <row r="435" spans="1:15" x14ac:dyDescent="0.25">
      <c r="A435" s="1">
        <v>1982</v>
      </c>
      <c r="B435" s="4">
        <f t="shared" ref="B435:N473" si="183">B48*(1000/B220)^(0.2854*(1-0.28*(10^-3)*B349))*EXP(((3.376/B392)-0.00254)*B349*(1+0.81*(10^-3)*B349))</f>
        <v>348.35915430690579</v>
      </c>
      <c r="C435" s="4">
        <f t="shared" si="183"/>
        <v>347.58916831207466</v>
      </c>
      <c r="D435" s="4">
        <f t="shared" si="183"/>
        <v>352.34177807014743</v>
      </c>
      <c r="E435" s="4">
        <f t="shared" si="183"/>
        <v>354.54851418062231</v>
      </c>
      <c r="F435" s="4">
        <f t="shared" si="183"/>
        <v>353.42116180669694</v>
      </c>
      <c r="G435" s="4">
        <f t="shared" si="183"/>
        <v>348.96280593331028</v>
      </c>
      <c r="H435" s="4">
        <f t="shared" si="183"/>
        <v>346.05206823235369</v>
      </c>
      <c r="I435" s="4">
        <f t="shared" si="183"/>
        <v>343.6648666972668</v>
      </c>
      <c r="J435" s="4">
        <f t="shared" si="183"/>
        <v>346.90572420399661</v>
      </c>
      <c r="K435" s="4">
        <f t="shared" si="183"/>
        <v>347.57711816744063</v>
      </c>
      <c r="L435" s="4">
        <f t="shared" si="183"/>
        <v>347.90982638894616</v>
      </c>
      <c r="M435" s="4">
        <f t="shared" si="183"/>
        <v>346.75616787694588</v>
      </c>
      <c r="N435" s="4">
        <f t="shared" si="183"/>
        <v>348.68401729796329</v>
      </c>
      <c r="O435" s="6">
        <f t="shared" ref="O435:O473" si="184">AVERAGE(B435:M435)</f>
        <v>348.67402951472565</v>
      </c>
    </row>
    <row r="436" spans="1:15" x14ac:dyDescent="0.25">
      <c r="A436" s="1">
        <v>1983</v>
      </c>
      <c r="B436" s="4">
        <f t="shared" si="183"/>
        <v>342.24587565795139</v>
      </c>
      <c r="C436" s="4">
        <f t="shared" si="183"/>
        <v>358.24254428542952</v>
      </c>
      <c r="D436" s="4">
        <f t="shared" si="183"/>
        <v>359.65576554621634</v>
      </c>
      <c r="E436" s="4">
        <f t="shared" si="183"/>
        <v>358.05469710400905</v>
      </c>
      <c r="F436" s="4">
        <f t="shared" si="183"/>
        <v>354.29636620561956</v>
      </c>
      <c r="G436" s="4">
        <f t="shared" si="183"/>
        <v>349.35142907452405</v>
      </c>
      <c r="H436" s="4">
        <f t="shared" si="183"/>
        <v>345.18825153341078</v>
      </c>
      <c r="I436" s="4">
        <f t="shared" si="183"/>
        <v>342.04111854881285</v>
      </c>
      <c r="J436" s="4">
        <f t="shared" si="183"/>
        <v>346.38106383846474</v>
      </c>
      <c r="K436" s="4">
        <f t="shared" si="183"/>
        <v>347.87782128195323</v>
      </c>
      <c r="L436" s="4">
        <f t="shared" si="183"/>
        <v>347.98137257012138</v>
      </c>
      <c r="M436" s="4">
        <f t="shared" si="183"/>
        <v>344.72631566693468</v>
      </c>
      <c r="N436" s="4">
        <f t="shared" si="183"/>
        <v>349.89618487940635</v>
      </c>
      <c r="O436" s="6">
        <f t="shared" si="184"/>
        <v>349.67021844278742</v>
      </c>
    </row>
    <row r="437" spans="1:15" x14ac:dyDescent="0.25">
      <c r="A437" s="1">
        <v>1984</v>
      </c>
      <c r="B437" s="4">
        <f t="shared" si="183"/>
        <v>338.82712944921803</v>
      </c>
      <c r="C437" s="4">
        <f t="shared" si="183"/>
        <v>351.51427827488828</v>
      </c>
      <c r="D437" s="4">
        <f t="shared" si="183"/>
        <v>353.51574892792598</v>
      </c>
      <c r="E437" s="4">
        <f t="shared" si="183"/>
        <v>353.00599691784015</v>
      </c>
      <c r="F437" s="4">
        <f t="shared" si="183"/>
        <v>351.99129398895747</v>
      </c>
      <c r="G437" s="4">
        <f t="shared" si="183"/>
        <v>349.11184990379013</v>
      </c>
      <c r="H437" s="4">
        <f t="shared" si="183"/>
        <v>346.71993439785501</v>
      </c>
      <c r="I437" s="4">
        <f t="shared" si="183"/>
        <v>347.1814416231166</v>
      </c>
      <c r="J437" s="4">
        <f t="shared" si="183"/>
        <v>348.17707013813543</v>
      </c>
      <c r="K437" s="4">
        <f t="shared" si="183"/>
        <v>349.7654731766039</v>
      </c>
      <c r="L437" s="4">
        <f t="shared" si="183"/>
        <v>348.2443269469029</v>
      </c>
      <c r="M437" s="4">
        <f t="shared" si="183"/>
        <v>342.48119719540603</v>
      </c>
      <c r="N437" s="4">
        <f t="shared" si="183"/>
        <v>348.3047673953846</v>
      </c>
      <c r="O437" s="6">
        <f t="shared" si="184"/>
        <v>348.37797841171999</v>
      </c>
    </row>
    <row r="438" spans="1:15" x14ac:dyDescent="0.25">
      <c r="A438" s="1">
        <v>1985</v>
      </c>
      <c r="B438" s="4">
        <f t="shared" si="183"/>
        <v>348.30048157784978</v>
      </c>
      <c r="C438" s="4">
        <f t="shared" si="183"/>
        <v>344.07058978924084</v>
      </c>
      <c r="D438" s="4">
        <f t="shared" si="183"/>
        <v>354.34260123449133</v>
      </c>
      <c r="E438" s="4">
        <f t="shared" si="183"/>
        <v>352.4801049401035</v>
      </c>
      <c r="F438" s="4">
        <f t="shared" si="183"/>
        <v>350.98567446902774</v>
      </c>
      <c r="G438" s="4">
        <f t="shared" si="183"/>
        <v>347.69590145504208</v>
      </c>
      <c r="H438" s="4">
        <f t="shared" si="183"/>
        <v>345.16505526954774</v>
      </c>
      <c r="I438" s="4">
        <f t="shared" si="183"/>
        <v>346.22028969239926</v>
      </c>
      <c r="J438" s="4">
        <f t="shared" si="183"/>
        <v>346.80768861918426</v>
      </c>
      <c r="K438" s="4">
        <f t="shared" si="183"/>
        <v>349.83997240610728</v>
      </c>
      <c r="L438" s="4">
        <f t="shared" si="183"/>
        <v>351.00840626466754</v>
      </c>
      <c r="M438" s="4">
        <f t="shared" si="183"/>
        <v>343.64826693331219</v>
      </c>
      <c r="N438" s="4">
        <f t="shared" si="183"/>
        <v>348.50492693084368</v>
      </c>
      <c r="O438" s="6">
        <f t="shared" si="184"/>
        <v>348.38041938758107</v>
      </c>
    </row>
    <row r="439" spans="1:15" x14ac:dyDescent="0.25">
      <c r="A439" s="1">
        <v>1986</v>
      </c>
      <c r="B439" s="4">
        <f t="shared" si="183"/>
        <v>345.89148234431224</v>
      </c>
      <c r="C439" s="4">
        <f t="shared" si="183"/>
        <v>351.58649113223743</v>
      </c>
      <c r="D439" s="4">
        <f t="shared" si="183"/>
        <v>350.35882151142874</v>
      </c>
      <c r="E439" s="4">
        <f t="shared" si="183"/>
        <v>354.20839327096439</v>
      </c>
      <c r="F439" s="4">
        <f t="shared" si="183"/>
        <v>352.19510008475652</v>
      </c>
      <c r="G439" s="4">
        <f t="shared" si="183"/>
        <v>348.46127533225246</v>
      </c>
      <c r="H439" s="4">
        <f t="shared" si="183"/>
        <v>344.3422736279187</v>
      </c>
      <c r="I439" s="4">
        <f t="shared" si="183"/>
        <v>344.17512132574336</v>
      </c>
      <c r="J439" s="4">
        <f t="shared" si="183"/>
        <v>346.24128201752842</v>
      </c>
      <c r="K439" s="4">
        <f t="shared" si="183"/>
        <v>348.39035445166314</v>
      </c>
      <c r="L439" s="4">
        <f t="shared" si="183"/>
        <v>351.01436116175933</v>
      </c>
      <c r="M439" s="4">
        <f t="shared" si="183"/>
        <v>342.72659878330967</v>
      </c>
      <c r="N439" s="4">
        <f t="shared" si="183"/>
        <v>348.21860288580274</v>
      </c>
      <c r="O439" s="6">
        <f t="shared" si="184"/>
        <v>348.29929625365622</v>
      </c>
    </row>
    <row r="440" spans="1:15" x14ac:dyDescent="0.25">
      <c r="A440" s="1">
        <v>1987</v>
      </c>
      <c r="B440" s="4">
        <f t="shared" si="183"/>
        <v>347.14575730572881</v>
      </c>
      <c r="C440" s="4">
        <f t="shared" si="183"/>
        <v>354.0061297027097</v>
      </c>
      <c r="D440" s="4">
        <f t="shared" si="183"/>
        <v>353.26556440339823</v>
      </c>
      <c r="E440" s="4">
        <f t="shared" si="183"/>
        <v>355.80307724112015</v>
      </c>
      <c r="F440" s="4">
        <f t="shared" si="183"/>
        <v>354.82132810484808</v>
      </c>
      <c r="G440" s="4">
        <f t="shared" si="183"/>
        <v>350.20016240869995</v>
      </c>
      <c r="H440" s="4">
        <f t="shared" si="183"/>
        <v>350.50888101915217</v>
      </c>
      <c r="I440" s="4">
        <f t="shared" si="183"/>
        <v>349.1655783461685</v>
      </c>
      <c r="J440" s="4">
        <f t="shared" si="183"/>
        <v>350.13202342368925</v>
      </c>
      <c r="K440" s="4">
        <f t="shared" si="183"/>
        <v>351.27470115549681</v>
      </c>
      <c r="L440" s="4">
        <f t="shared" si="183"/>
        <v>352.85472396784377</v>
      </c>
      <c r="M440" s="4">
        <f t="shared" si="183"/>
        <v>346.4320899023474</v>
      </c>
      <c r="N440" s="4">
        <f t="shared" si="183"/>
        <v>351.25871944572543</v>
      </c>
      <c r="O440" s="6">
        <f t="shared" si="184"/>
        <v>351.3008347484336</v>
      </c>
    </row>
    <row r="441" spans="1:15" x14ac:dyDescent="0.25">
      <c r="A441" s="1">
        <v>1988</v>
      </c>
      <c r="B441" s="4">
        <f t="shared" si="183"/>
        <v>349.45567550252304</v>
      </c>
      <c r="C441" s="4">
        <f t="shared" si="183"/>
        <v>356.34390574972105</v>
      </c>
      <c r="D441" s="4">
        <f t="shared" si="183"/>
        <v>356.82294201217064</v>
      </c>
      <c r="E441" s="4">
        <f t="shared" si="183"/>
        <v>356.34553647836549</v>
      </c>
      <c r="F441" s="4">
        <f t="shared" si="183"/>
        <v>355.2751701443384</v>
      </c>
      <c r="G441" s="4">
        <f t="shared" si="183"/>
        <v>351.07477358487859</v>
      </c>
      <c r="H441" s="4">
        <f t="shared" si="183"/>
        <v>347.68992792694917</v>
      </c>
      <c r="I441" s="4">
        <f t="shared" si="183"/>
        <v>347.97059150785395</v>
      </c>
      <c r="J441" s="4">
        <f t="shared" si="183"/>
        <v>348.32691011394616</v>
      </c>
      <c r="K441" s="4">
        <f t="shared" si="183"/>
        <v>351.35397900098695</v>
      </c>
      <c r="L441" s="4">
        <f t="shared" si="183"/>
        <v>351.12404105574194</v>
      </c>
      <c r="M441" s="4">
        <f t="shared" si="183"/>
        <v>346.32151755861418</v>
      </c>
      <c r="N441" s="4">
        <f t="shared" si="183"/>
        <v>351.42380450356001</v>
      </c>
      <c r="O441" s="6">
        <f t="shared" si="184"/>
        <v>351.50874755300742</v>
      </c>
    </row>
    <row r="442" spans="1:15" x14ac:dyDescent="0.25">
      <c r="A442" s="1">
        <v>1989</v>
      </c>
      <c r="B442" s="4">
        <f t="shared" si="183"/>
        <v>337.78946002703668</v>
      </c>
      <c r="C442" s="4">
        <f t="shared" si="183"/>
        <v>343.64187728609483</v>
      </c>
      <c r="D442" s="4">
        <f t="shared" si="183"/>
        <v>355.0426775478648</v>
      </c>
      <c r="E442" s="4">
        <f t="shared" si="183"/>
        <v>354.39980971738748</v>
      </c>
      <c r="F442" s="4">
        <f t="shared" si="183"/>
        <v>352.27910670616433</v>
      </c>
      <c r="G442" s="4">
        <f t="shared" si="183"/>
        <v>349.86045063516008</v>
      </c>
      <c r="H442" s="4">
        <f t="shared" si="183"/>
        <v>346.86288330491317</v>
      </c>
      <c r="I442" s="4">
        <f t="shared" si="183"/>
        <v>346.92826636959313</v>
      </c>
      <c r="J442" s="4">
        <f t="shared" si="183"/>
        <v>348.47089830561941</v>
      </c>
      <c r="K442" s="4">
        <f t="shared" si="183"/>
        <v>350.11971280314884</v>
      </c>
      <c r="L442" s="4">
        <f t="shared" si="183"/>
        <v>352.51391914786211</v>
      </c>
      <c r="M442" s="4">
        <f t="shared" si="183"/>
        <v>343.48651341618267</v>
      </c>
      <c r="N442" s="4">
        <f t="shared" si="183"/>
        <v>348.54793987608105</v>
      </c>
      <c r="O442" s="6">
        <f t="shared" si="184"/>
        <v>348.44963127225225</v>
      </c>
    </row>
    <row r="443" spans="1:15" x14ac:dyDescent="0.25">
      <c r="A443" s="1">
        <v>1990</v>
      </c>
      <c r="B443" s="4">
        <f t="shared" si="183"/>
        <v>349.7007664130121</v>
      </c>
      <c r="C443" s="4">
        <f t="shared" si="183"/>
        <v>349.01088327862959</v>
      </c>
      <c r="D443" s="4">
        <f t="shared" si="183"/>
        <v>360.25922574525782</v>
      </c>
      <c r="E443" s="4">
        <f t="shared" si="183"/>
        <v>357.61157063522171</v>
      </c>
      <c r="F443" s="4">
        <f t="shared" si="183"/>
        <v>353.79745879809565</v>
      </c>
      <c r="G443" s="4">
        <f t="shared" si="183"/>
        <v>350.69201279577743</v>
      </c>
      <c r="H443" s="4">
        <f t="shared" si="183"/>
        <v>347.15861650629085</v>
      </c>
      <c r="I443" s="4">
        <f t="shared" si="183"/>
        <v>347.37179708976146</v>
      </c>
      <c r="J443" s="4">
        <f t="shared" si="183"/>
        <v>348.58638378645713</v>
      </c>
      <c r="K443" s="4">
        <f t="shared" si="183"/>
        <v>351.1828658203483</v>
      </c>
      <c r="L443" s="4">
        <f t="shared" si="183"/>
        <v>352.45263179038665</v>
      </c>
      <c r="M443" s="4">
        <f t="shared" si="183"/>
        <v>350.7256488478086</v>
      </c>
      <c r="N443" s="4">
        <f t="shared" si="183"/>
        <v>351.7241951436759</v>
      </c>
      <c r="O443" s="6">
        <f t="shared" si="184"/>
        <v>351.54582179225395</v>
      </c>
    </row>
    <row r="444" spans="1:15" x14ac:dyDescent="0.25">
      <c r="A444" s="1">
        <v>1991</v>
      </c>
      <c r="B444" s="4">
        <f t="shared" si="183"/>
        <v>347.70425381614092</v>
      </c>
      <c r="C444" s="4">
        <f t="shared" si="183"/>
        <v>356.32694750181395</v>
      </c>
      <c r="D444" s="4">
        <f t="shared" si="183"/>
        <v>357.06920222919985</v>
      </c>
      <c r="E444" s="4">
        <f t="shared" si="183"/>
        <v>354.12367733534245</v>
      </c>
      <c r="F444" s="4">
        <f t="shared" si="183"/>
        <v>353.94601156903218</v>
      </c>
      <c r="G444" s="4">
        <f t="shared" si="183"/>
        <v>352.25477461915551</v>
      </c>
      <c r="H444" s="4">
        <f t="shared" si="183"/>
        <v>347.41124161785154</v>
      </c>
      <c r="I444" s="4">
        <f t="shared" si="183"/>
        <v>346.72920481985426</v>
      </c>
      <c r="J444" s="4">
        <f t="shared" si="183"/>
        <v>349.64007867932429</v>
      </c>
      <c r="K444" s="4">
        <f t="shared" si="183"/>
        <v>348.62965215388829</v>
      </c>
      <c r="L444" s="4">
        <f t="shared" si="183"/>
        <v>352.81771468671093</v>
      </c>
      <c r="M444" s="4">
        <f t="shared" si="183"/>
        <v>343.56181868397408</v>
      </c>
      <c r="N444" s="4">
        <f t="shared" si="183"/>
        <v>350.70691938689833</v>
      </c>
      <c r="O444" s="6">
        <f t="shared" si="184"/>
        <v>350.85121480935732</v>
      </c>
    </row>
    <row r="445" spans="1:15" x14ac:dyDescent="0.25">
      <c r="A445" s="1">
        <v>1992</v>
      </c>
      <c r="B445" s="4">
        <f t="shared" si="183"/>
        <v>341.94063148207681</v>
      </c>
      <c r="C445" s="4">
        <f t="shared" si="183"/>
        <v>347.83591358681667</v>
      </c>
      <c r="D445" s="4">
        <f t="shared" si="183"/>
        <v>358.58995557692072</v>
      </c>
      <c r="E445" s="4">
        <f t="shared" si="183"/>
        <v>356.0741326794805</v>
      </c>
      <c r="F445" s="4">
        <f t="shared" si="183"/>
        <v>354.51982313002679</v>
      </c>
      <c r="G445" s="4">
        <f t="shared" si="183"/>
        <v>349.77794482952635</v>
      </c>
      <c r="H445" s="4">
        <f t="shared" si="183"/>
        <v>345.75027001468101</v>
      </c>
      <c r="I445" s="4">
        <f t="shared" si="183"/>
        <v>343.49750351621236</v>
      </c>
      <c r="J445" s="4">
        <f t="shared" si="183"/>
        <v>347.19013420688782</v>
      </c>
      <c r="K445" s="4">
        <f t="shared" si="183"/>
        <v>349.43144006705461</v>
      </c>
      <c r="L445" s="4">
        <f t="shared" si="183"/>
        <v>348.303273428007</v>
      </c>
      <c r="M445" s="4">
        <f t="shared" si="183"/>
        <v>343.04842117371919</v>
      </c>
      <c r="N445" s="4">
        <f t="shared" si="183"/>
        <v>348.85750783940983</v>
      </c>
      <c r="O445" s="6">
        <f t="shared" si="184"/>
        <v>348.82995364095081</v>
      </c>
    </row>
    <row r="446" spans="1:15" x14ac:dyDescent="0.25">
      <c r="A446" s="1">
        <v>1993</v>
      </c>
      <c r="B446" s="4">
        <f t="shared" si="183"/>
        <v>341.38564917122056</v>
      </c>
      <c r="C446" s="4">
        <f t="shared" si="183"/>
        <v>355.70136385072698</v>
      </c>
      <c r="D446" s="4">
        <f t="shared" si="183"/>
        <v>353.19554679016875</v>
      </c>
      <c r="E446" s="4">
        <f t="shared" si="183"/>
        <v>355.47859854109328</v>
      </c>
      <c r="F446" s="4">
        <f t="shared" si="183"/>
        <v>355.68442700964249</v>
      </c>
      <c r="G446" s="4">
        <f t="shared" si="183"/>
        <v>350.51409476828024</v>
      </c>
      <c r="H446" s="4">
        <f t="shared" si="183"/>
        <v>347.72733082358189</v>
      </c>
      <c r="I446" s="4">
        <f t="shared" si="183"/>
        <v>346.78757655196887</v>
      </c>
      <c r="J446" s="4">
        <f t="shared" si="183"/>
        <v>348.71091042556867</v>
      </c>
      <c r="K446" s="4">
        <f t="shared" si="183"/>
        <v>351.28410168317174</v>
      </c>
      <c r="L446" s="4">
        <f t="shared" si="183"/>
        <v>351.77226243781286</v>
      </c>
      <c r="M446" s="4">
        <f t="shared" si="183"/>
        <v>346.00607401959212</v>
      </c>
      <c r="N446" s="4">
        <f t="shared" si="183"/>
        <v>350.31109919569866</v>
      </c>
      <c r="O446" s="6">
        <f t="shared" si="184"/>
        <v>350.35399467273572</v>
      </c>
    </row>
    <row r="447" spans="1:15" x14ac:dyDescent="0.25">
      <c r="A447" s="1">
        <v>1994</v>
      </c>
      <c r="B447" s="4">
        <f t="shared" si="183"/>
        <v>348.92698500683355</v>
      </c>
      <c r="C447" s="4">
        <f t="shared" si="183"/>
        <v>350.13569056224526</v>
      </c>
      <c r="D447" s="4">
        <f t="shared" si="183"/>
        <v>356.31511391528198</v>
      </c>
      <c r="E447" s="4">
        <f t="shared" si="183"/>
        <v>356.16421396492609</v>
      </c>
      <c r="F447" s="4">
        <f t="shared" si="183"/>
        <v>354.87681195963222</v>
      </c>
      <c r="G447" s="4">
        <f t="shared" si="183"/>
        <v>350.9650636172322</v>
      </c>
      <c r="H447" s="4">
        <f t="shared" si="183"/>
        <v>347.47730369416598</v>
      </c>
      <c r="I447" s="4">
        <f t="shared" si="183"/>
        <v>347.57135287491218</v>
      </c>
      <c r="J447" s="4">
        <f t="shared" si="183"/>
        <v>348.66746248787615</v>
      </c>
      <c r="K447" s="4">
        <f t="shared" si="183"/>
        <v>350.16488151021224</v>
      </c>
      <c r="L447" s="4">
        <f t="shared" si="183"/>
        <v>348.66049814363151</v>
      </c>
      <c r="M447" s="4">
        <f t="shared" si="183"/>
        <v>343.07821272584556</v>
      </c>
      <c r="N447" s="4">
        <f t="shared" si="183"/>
        <v>350.223190697603</v>
      </c>
      <c r="O447" s="6">
        <f t="shared" si="184"/>
        <v>350.25029920523292</v>
      </c>
    </row>
    <row r="448" spans="1:15" x14ac:dyDescent="0.25">
      <c r="A448" s="1">
        <v>1995</v>
      </c>
      <c r="B448" s="4">
        <f t="shared" si="183"/>
        <v>340.43588350617637</v>
      </c>
      <c r="C448" s="4">
        <f t="shared" si="183"/>
        <v>344.48265980392136</v>
      </c>
      <c r="D448" s="4">
        <f t="shared" si="183"/>
        <v>356.59838781841881</v>
      </c>
      <c r="E448" s="4">
        <f t="shared" si="183"/>
        <v>357.07705911621878</v>
      </c>
      <c r="F448" s="4">
        <f t="shared" si="183"/>
        <v>355.33943253407557</v>
      </c>
      <c r="G448" s="4">
        <f t="shared" si="183"/>
        <v>352.26204306352378</v>
      </c>
      <c r="H448" s="4">
        <f t="shared" si="183"/>
        <v>348.99520733127679</v>
      </c>
      <c r="I448" s="4">
        <f t="shared" si="183"/>
        <v>349.40690312110831</v>
      </c>
      <c r="J448" s="4">
        <f t="shared" si="183"/>
        <v>349.91057199117017</v>
      </c>
      <c r="K448" s="4">
        <f t="shared" si="183"/>
        <v>351.22206364807869</v>
      </c>
      <c r="L448" s="4">
        <f t="shared" si="183"/>
        <v>352.03439519856943</v>
      </c>
      <c r="M448" s="4">
        <f t="shared" si="183"/>
        <v>348.42931284740445</v>
      </c>
      <c r="N448" s="4">
        <f t="shared" si="183"/>
        <v>350.60999645461453</v>
      </c>
      <c r="O448" s="6">
        <f t="shared" si="184"/>
        <v>350.51615999832865</v>
      </c>
    </row>
    <row r="449" spans="1:15" x14ac:dyDescent="0.25">
      <c r="A449" s="1">
        <v>1996</v>
      </c>
      <c r="B449" s="4">
        <f t="shared" si="183"/>
        <v>349.10243939154526</v>
      </c>
      <c r="C449" s="4">
        <f t="shared" si="183"/>
        <v>356.85790855036277</v>
      </c>
      <c r="D449" s="4">
        <f t="shared" si="183"/>
        <v>355.70022208357432</v>
      </c>
      <c r="E449" s="4">
        <f t="shared" si="183"/>
        <v>355.50535421894574</v>
      </c>
      <c r="F449" s="4">
        <f t="shared" si="183"/>
        <v>355.49768556299807</v>
      </c>
      <c r="G449" s="4">
        <f t="shared" si="183"/>
        <v>350.49624162858925</v>
      </c>
      <c r="H449" s="4">
        <f t="shared" si="183"/>
        <v>346.64246859504948</v>
      </c>
      <c r="I449" s="4">
        <f t="shared" si="183"/>
        <v>346.30440219359923</v>
      </c>
      <c r="J449" s="4">
        <f t="shared" si="183"/>
        <v>347.84750881004578</v>
      </c>
      <c r="K449" s="4">
        <f t="shared" si="183"/>
        <v>350.15157409907312</v>
      </c>
      <c r="L449" s="4">
        <f t="shared" si="183"/>
        <v>347.41067399682908</v>
      </c>
      <c r="M449" s="4">
        <f t="shared" si="183"/>
        <v>345.73165091266821</v>
      </c>
      <c r="N449" s="4">
        <f t="shared" si="183"/>
        <v>350.57167959072854</v>
      </c>
      <c r="O449" s="6">
        <f t="shared" si="184"/>
        <v>350.60401083694006</v>
      </c>
    </row>
    <row r="450" spans="1:15" x14ac:dyDescent="0.25">
      <c r="A450" s="1">
        <v>1997</v>
      </c>
      <c r="B450" s="4">
        <f t="shared" si="183"/>
        <v>346.97450214215723</v>
      </c>
      <c r="C450" s="4">
        <f t="shared" si="183"/>
        <v>341.0485832916155</v>
      </c>
      <c r="D450" s="4">
        <f t="shared" si="183"/>
        <v>355.7016709023145</v>
      </c>
      <c r="E450" s="4">
        <f t="shared" si="183"/>
        <v>353.22022754642495</v>
      </c>
      <c r="F450" s="4">
        <f t="shared" si="183"/>
        <v>354.35001773528882</v>
      </c>
      <c r="G450" s="4">
        <f t="shared" si="183"/>
        <v>350.32216210175068</v>
      </c>
      <c r="H450" s="4">
        <f t="shared" si="183"/>
        <v>347.30553986985296</v>
      </c>
      <c r="I450" s="4">
        <f t="shared" si="183"/>
        <v>346.73459239896312</v>
      </c>
      <c r="J450" s="4">
        <f t="shared" si="183"/>
        <v>351.54553628065327</v>
      </c>
      <c r="K450" s="4">
        <f t="shared" si="183"/>
        <v>354.2897668355497</v>
      </c>
      <c r="L450" s="4">
        <f t="shared" si="183"/>
        <v>354.77174415379687</v>
      </c>
      <c r="M450" s="4">
        <f t="shared" si="183"/>
        <v>345.31655564277287</v>
      </c>
      <c r="N450" s="4">
        <f t="shared" si="183"/>
        <v>350.28938141305281</v>
      </c>
      <c r="O450" s="6">
        <f t="shared" si="184"/>
        <v>350.13174157509508</v>
      </c>
    </row>
    <row r="451" spans="1:15" x14ac:dyDescent="0.25">
      <c r="A451" s="1">
        <v>1998</v>
      </c>
      <c r="B451" s="4">
        <f t="shared" si="183"/>
        <v>345.81208127047461</v>
      </c>
      <c r="C451" s="4">
        <f t="shared" si="183"/>
        <v>358.21023849300326</v>
      </c>
      <c r="D451" s="4">
        <f t="shared" si="183"/>
        <v>356.66112344830992</v>
      </c>
      <c r="E451" s="4">
        <f t="shared" si="183"/>
        <v>362.89060947575024</v>
      </c>
      <c r="F451" s="4">
        <f t="shared" si="183"/>
        <v>359.43838353412411</v>
      </c>
      <c r="G451" s="4">
        <f t="shared" si="183"/>
        <v>354.17904535453317</v>
      </c>
      <c r="H451" s="4">
        <f t="shared" si="183"/>
        <v>349.65985782383706</v>
      </c>
      <c r="I451" s="4">
        <f t="shared" si="183"/>
        <v>349.11930541706676</v>
      </c>
      <c r="J451" s="4">
        <f t="shared" si="183"/>
        <v>350.45041428596397</v>
      </c>
      <c r="K451" s="4">
        <f t="shared" si="183"/>
        <v>352.00220246192077</v>
      </c>
      <c r="L451" s="4">
        <f t="shared" si="183"/>
        <v>354.56749121146123</v>
      </c>
      <c r="M451" s="4">
        <f t="shared" si="183"/>
        <v>346.84962046420043</v>
      </c>
      <c r="N451" s="4">
        <f t="shared" si="183"/>
        <v>353.4692939669244</v>
      </c>
      <c r="O451" s="6">
        <f t="shared" si="184"/>
        <v>353.32003110338718</v>
      </c>
    </row>
    <row r="452" spans="1:15" x14ac:dyDescent="0.25">
      <c r="A452" s="1">
        <v>1999</v>
      </c>
      <c r="B452" s="4">
        <f t="shared" si="183"/>
        <v>349.48799762301337</v>
      </c>
      <c r="C452" s="4">
        <f t="shared" si="183"/>
        <v>355.95349921481642</v>
      </c>
      <c r="D452" s="4">
        <f t="shared" si="183"/>
        <v>357.87236658407448</v>
      </c>
      <c r="E452" s="4">
        <f t="shared" si="183"/>
        <v>355.94161658427316</v>
      </c>
      <c r="F452" s="4">
        <f t="shared" si="183"/>
        <v>355.11275753122408</v>
      </c>
      <c r="G452" s="4">
        <f t="shared" si="183"/>
        <v>352.73713202526943</v>
      </c>
      <c r="H452" s="4">
        <f t="shared" si="183"/>
        <v>348.5761123603761</v>
      </c>
      <c r="I452" s="4">
        <f t="shared" si="183"/>
        <v>348.60752814276441</v>
      </c>
      <c r="J452" s="4">
        <f t="shared" si="183"/>
        <v>349.3939321011548</v>
      </c>
      <c r="K452" s="4">
        <f t="shared" si="183"/>
        <v>349.88506359014292</v>
      </c>
      <c r="L452" s="4">
        <f t="shared" si="183"/>
        <v>352.35664194544552</v>
      </c>
      <c r="M452" s="4">
        <f t="shared" si="183"/>
        <v>348.8216750984858</v>
      </c>
      <c r="N452" s="4">
        <f t="shared" si="183"/>
        <v>352.02342533460006</v>
      </c>
      <c r="O452" s="6">
        <f t="shared" si="184"/>
        <v>352.06219356675342</v>
      </c>
    </row>
    <row r="453" spans="1:15" x14ac:dyDescent="0.25">
      <c r="A453" s="1">
        <v>2000</v>
      </c>
      <c r="B453" s="4">
        <f t="shared" si="183"/>
        <v>351.99067542764828</v>
      </c>
      <c r="C453" s="4">
        <f t="shared" ref="C453:N468" si="185">C66*(1000/C238)^(0.2854*(1-0.28*(10^-3)*C367))*EXP(((3.376/C410)-0.00254)*C367*(1+0.81*(10^-3)*C367))</f>
        <v>349.64648072665432</v>
      </c>
      <c r="D453" s="4">
        <f t="shared" si="185"/>
        <v>357.58124580031443</v>
      </c>
      <c r="E453" s="4">
        <f t="shared" si="185"/>
        <v>356.02602763486522</v>
      </c>
      <c r="F453" s="4">
        <f t="shared" si="185"/>
        <v>356.255300462278</v>
      </c>
      <c r="G453" s="4">
        <f t="shared" si="185"/>
        <v>351.09188799504415</v>
      </c>
      <c r="H453" s="4">
        <f t="shared" si="185"/>
        <v>347.98123379637917</v>
      </c>
      <c r="I453" s="4">
        <f t="shared" si="185"/>
        <v>346.92837518955287</v>
      </c>
      <c r="J453" s="4">
        <f t="shared" si="185"/>
        <v>348.82814610974418</v>
      </c>
      <c r="K453" s="4">
        <f t="shared" si="185"/>
        <v>350.68642680465666</v>
      </c>
      <c r="L453" s="4">
        <f t="shared" si="185"/>
        <v>353.22491680908894</v>
      </c>
      <c r="M453" s="4">
        <f t="shared" si="185"/>
        <v>344.98659745372015</v>
      </c>
      <c r="N453" s="4">
        <f t="shared" si="185"/>
        <v>351.34599618875797</v>
      </c>
      <c r="O453" s="6">
        <f t="shared" si="184"/>
        <v>351.26894285082881</v>
      </c>
    </row>
    <row r="454" spans="1:15" x14ac:dyDescent="0.25">
      <c r="A454" s="1">
        <v>2001</v>
      </c>
      <c r="B454" s="4">
        <f t="shared" si="183"/>
        <v>339.91516448938518</v>
      </c>
      <c r="C454" s="4">
        <f t="shared" si="185"/>
        <v>344.29822786039472</v>
      </c>
      <c r="D454" s="4">
        <f t="shared" si="185"/>
        <v>355.44962177821321</v>
      </c>
      <c r="E454" s="4">
        <f t="shared" si="185"/>
        <v>356.92664036602116</v>
      </c>
      <c r="F454" s="4">
        <f t="shared" si="185"/>
        <v>356.36077679712577</v>
      </c>
      <c r="G454" s="4">
        <f t="shared" si="185"/>
        <v>350.50288397793793</v>
      </c>
      <c r="H454" s="4">
        <f t="shared" si="185"/>
        <v>346.59790337984316</v>
      </c>
      <c r="I454" s="4">
        <f t="shared" si="185"/>
        <v>346.31127764337128</v>
      </c>
      <c r="J454" s="4">
        <f t="shared" si="185"/>
        <v>348.2644835760409</v>
      </c>
      <c r="K454" s="4">
        <f t="shared" si="185"/>
        <v>352.48771559814759</v>
      </c>
      <c r="L454" s="4">
        <f t="shared" si="185"/>
        <v>353.43116290425047</v>
      </c>
      <c r="M454" s="4">
        <f t="shared" si="185"/>
        <v>350.20681222877118</v>
      </c>
      <c r="N454" s="4">
        <f t="shared" si="185"/>
        <v>349.9766453928259</v>
      </c>
      <c r="O454" s="6">
        <f t="shared" si="184"/>
        <v>350.06272254995855</v>
      </c>
    </row>
    <row r="455" spans="1:15" x14ac:dyDescent="0.25">
      <c r="A455" s="1">
        <v>2002</v>
      </c>
      <c r="B455" s="4">
        <f t="shared" si="183"/>
        <v>340.79981958402311</v>
      </c>
      <c r="C455" s="4">
        <f t="shared" si="185"/>
        <v>351.09383345098001</v>
      </c>
      <c r="D455" s="4">
        <f t="shared" si="185"/>
        <v>359.28111225956599</v>
      </c>
      <c r="E455" s="4">
        <f t="shared" si="185"/>
        <v>358.23687410321054</v>
      </c>
      <c r="F455" s="4">
        <f t="shared" si="185"/>
        <v>357.69283094688899</v>
      </c>
      <c r="G455" s="4">
        <f t="shared" si="185"/>
        <v>352.3919393982892</v>
      </c>
      <c r="H455" s="4">
        <f t="shared" si="185"/>
        <v>350.27684951639037</v>
      </c>
      <c r="I455" s="4">
        <f t="shared" si="185"/>
        <v>348.52794757527232</v>
      </c>
      <c r="J455" s="4">
        <f t="shared" si="185"/>
        <v>351.07559492014298</v>
      </c>
      <c r="K455" s="4">
        <f t="shared" si="185"/>
        <v>351.5995470236806</v>
      </c>
      <c r="L455" s="4">
        <f t="shared" si="185"/>
        <v>351.73638427914875</v>
      </c>
      <c r="M455" s="4">
        <f t="shared" si="185"/>
        <v>345.91968882505483</v>
      </c>
      <c r="N455" s="4">
        <f t="shared" si="185"/>
        <v>351.53669104756136</v>
      </c>
      <c r="O455" s="6">
        <f t="shared" si="184"/>
        <v>351.55270182355395</v>
      </c>
    </row>
    <row r="456" spans="1:15" x14ac:dyDescent="0.25">
      <c r="A456" s="1">
        <v>2003</v>
      </c>
      <c r="B456" s="4">
        <f t="shared" si="183"/>
        <v>347.73329101352618</v>
      </c>
      <c r="C456" s="4">
        <f t="shared" si="185"/>
        <v>356.80816193312063</v>
      </c>
      <c r="D456" s="4">
        <f t="shared" si="185"/>
        <v>356.8602200441714</v>
      </c>
      <c r="E456" s="4">
        <f t="shared" si="185"/>
        <v>357.23912420437216</v>
      </c>
      <c r="F456" s="4">
        <f t="shared" si="185"/>
        <v>357.00170092241558</v>
      </c>
      <c r="G456" s="4">
        <f t="shared" si="185"/>
        <v>351.65320885453184</v>
      </c>
      <c r="H456" s="4">
        <f t="shared" si="185"/>
        <v>349.36519327631828</v>
      </c>
      <c r="I456" s="4">
        <f t="shared" si="185"/>
        <v>349.64793047092996</v>
      </c>
      <c r="J456" s="4">
        <f t="shared" si="185"/>
        <v>350.7287695208073</v>
      </c>
      <c r="K456" s="4">
        <f t="shared" si="185"/>
        <v>354.33831361372734</v>
      </c>
      <c r="L456" s="4">
        <f t="shared" si="185"/>
        <v>354.36013590214975</v>
      </c>
      <c r="M456" s="4">
        <f t="shared" si="185"/>
        <v>345.97250431310556</v>
      </c>
      <c r="N456" s="4">
        <f t="shared" si="185"/>
        <v>352.56327085804122</v>
      </c>
      <c r="O456" s="6">
        <f t="shared" si="184"/>
        <v>352.64237950576467</v>
      </c>
    </row>
    <row r="457" spans="1:15" x14ac:dyDescent="0.25">
      <c r="A457" s="1">
        <v>2004</v>
      </c>
      <c r="B457" s="4">
        <f t="shared" si="183"/>
        <v>349.26823300164193</v>
      </c>
      <c r="C457" s="4">
        <f t="shared" si="185"/>
        <v>353.65707008934896</v>
      </c>
      <c r="D457" s="4">
        <f t="shared" si="185"/>
        <v>358.81272919701132</v>
      </c>
      <c r="E457" s="4">
        <f t="shared" si="185"/>
        <v>358.50532420498587</v>
      </c>
      <c r="F457" s="4">
        <f t="shared" si="185"/>
        <v>355.90129748808926</v>
      </c>
      <c r="G457" s="4">
        <f t="shared" si="185"/>
        <v>351.7612263966904</v>
      </c>
      <c r="H457" s="4">
        <f t="shared" si="185"/>
        <v>349.55927128541731</v>
      </c>
      <c r="I457" s="4">
        <f t="shared" si="185"/>
        <v>348.90417961782879</v>
      </c>
      <c r="J457" s="4">
        <f t="shared" si="185"/>
        <v>351.22154749265712</v>
      </c>
      <c r="K457" s="4">
        <f t="shared" si="185"/>
        <v>353.32899503180835</v>
      </c>
      <c r="L457" s="4">
        <f t="shared" si="185"/>
        <v>352.59262895931232</v>
      </c>
      <c r="M457" s="4">
        <f t="shared" si="185"/>
        <v>351.36654218792535</v>
      </c>
      <c r="N457" s="4">
        <f t="shared" si="185"/>
        <v>352.92516761793587</v>
      </c>
      <c r="O457" s="6">
        <f t="shared" si="184"/>
        <v>352.90658707939309</v>
      </c>
    </row>
    <row r="458" spans="1:15" x14ac:dyDescent="0.25">
      <c r="A458" s="1">
        <v>2005</v>
      </c>
      <c r="B458" s="4">
        <f t="shared" si="183"/>
        <v>343.32948818703676</v>
      </c>
      <c r="C458" s="4">
        <f t="shared" si="185"/>
        <v>359.80841244476727</v>
      </c>
      <c r="D458" s="4">
        <f t="shared" si="185"/>
        <v>359.01226653288757</v>
      </c>
      <c r="E458" s="4">
        <f t="shared" si="185"/>
        <v>359.66710699935305</v>
      </c>
      <c r="F458" s="4">
        <f t="shared" si="185"/>
        <v>355.7074341024728</v>
      </c>
      <c r="G458" s="4">
        <f t="shared" si="185"/>
        <v>352.97067526568378</v>
      </c>
      <c r="H458" s="4">
        <f t="shared" si="185"/>
        <v>350.61560227977679</v>
      </c>
      <c r="I458" s="4">
        <f t="shared" si="185"/>
        <v>348.53864092532746</v>
      </c>
      <c r="J458" s="4">
        <f t="shared" si="185"/>
        <v>351.59123390675973</v>
      </c>
      <c r="K458" s="4">
        <f t="shared" si="185"/>
        <v>352.16568301000694</v>
      </c>
      <c r="L458" s="4">
        <f t="shared" si="185"/>
        <v>355.37755471952033</v>
      </c>
      <c r="M458" s="4">
        <f t="shared" si="185"/>
        <v>352.77213900062719</v>
      </c>
      <c r="N458" s="4">
        <f t="shared" si="185"/>
        <v>353.30082310318971</v>
      </c>
      <c r="O458" s="6">
        <f t="shared" si="184"/>
        <v>353.46301978118498</v>
      </c>
    </row>
    <row r="459" spans="1:15" x14ac:dyDescent="0.25">
      <c r="A459" s="1">
        <v>2006</v>
      </c>
      <c r="B459" s="4">
        <f t="shared" si="183"/>
        <v>356.35716909640433</v>
      </c>
      <c r="C459" s="4">
        <f t="shared" si="185"/>
        <v>358.19428100644274</v>
      </c>
      <c r="D459" s="4">
        <f t="shared" si="185"/>
        <v>356.18313063604182</v>
      </c>
      <c r="E459" s="4">
        <f t="shared" si="185"/>
        <v>357.65892316187109</v>
      </c>
      <c r="F459" s="4">
        <f t="shared" si="185"/>
        <v>355.18332186592892</v>
      </c>
      <c r="G459" s="4">
        <f t="shared" si="185"/>
        <v>353.41890152394853</v>
      </c>
      <c r="H459" s="4">
        <f t="shared" si="185"/>
        <v>350.11527071746121</v>
      </c>
      <c r="I459" s="4">
        <f t="shared" si="185"/>
        <v>348.52403249892581</v>
      </c>
      <c r="J459" s="4">
        <f t="shared" si="185"/>
        <v>350.55119307734583</v>
      </c>
      <c r="K459" s="4">
        <f t="shared" si="185"/>
        <v>354.169571001451</v>
      </c>
      <c r="L459" s="4">
        <f t="shared" si="185"/>
        <v>349.84309335387383</v>
      </c>
      <c r="M459" s="4">
        <f t="shared" si="185"/>
        <v>340.336482634731</v>
      </c>
      <c r="N459" s="4">
        <f t="shared" si="185"/>
        <v>352.37393776954895</v>
      </c>
      <c r="O459" s="6">
        <f t="shared" si="184"/>
        <v>352.54461421453556</v>
      </c>
    </row>
    <row r="460" spans="1:15" x14ac:dyDescent="0.25">
      <c r="A460" s="1">
        <v>2007</v>
      </c>
      <c r="B460" s="4">
        <f t="shared" si="183"/>
        <v>341.86294898505298</v>
      </c>
      <c r="C460" s="4">
        <f t="shared" si="185"/>
        <v>355.19135739783843</v>
      </c>
      <c r="D460" s="4">
        <f t="shared" si="185"/>
        <v>359.2768296884077</v>
      </c>
      <c r="E460" s="4">
        <f t="shared" si="185"/>
        <v>357.68447070535996</v>
      </c>
      <c r="F460" s="4">
        <f t="shared" si="185"/>
        <v>357.34044789032913</v>
      </c>
      <c r="G460" s="4">
        <f t="shared" si="185"/>
        <v>351.83223990775531</v>
      </c>
      <c r="H460" s="4">
        <f t="shared" si="185"/>
        <v>349.60104672182285</v>
      </c>
      <c r="I460" s="4">
        <f t="shared" si="185"/>
        <v>349.48580820731786</v>
      </c>
      <c r="J460" s="4">
        <f t="shared" si="185"/>
        <v>350.89781167319683</v>
      </c>
      <c r="K460" s="4">
        <f t="shared" si="185"/>
        <v>351.70331315475539</v>
      </c>
      <c r="L460" s="4">
        <f t="shared" si="185"/>
        <v>352.71401024881322</v>
      </c>
      <c r="M460" s="4">
        <f t="shared" si="185"/>
        <v>346.73052284383681</v>
      </c>
      <c r="N460" s="4">
        <f t="shared" si="185"/>
        <v>352.00586468777738</v>
      </c>
      <c r="O460" s="6">
        <f t="shared" si="184"/>
        <v>352.02673395204056</v>
      </c>
    </row>
    <row r="461" spans="1:15" x14ac:dyDescent="0.25">
      <c r="A461" s="1">
        <v>2008</v>
      </c>
      <c r="B461" s="4">
        <f t="shared" si="183"/>
        <v>343.35815543859621</v>
      </c>
      <c r="C461" s="4">
        <f t="shared" si="185"/>
        <v>344.0865182984233</v>
      </c>
      <c r="D461" s="4">
        <f t="shared" si="185"/>
        <v>356.75549577164611</v>
      </c>
      <c r="E461" s="4">
        <f t="shared" si="185"/>
        <v>355.29101289384835</v>
      </c>
      <c r="F461" s="4">
        <f t="shared" si="185"/>
        <v>355.03380602745375</v>
      </c>
      <c r="G461" s="4">
        <f t="shared" si="185"/>
        <v>352.04457767148023</v>
      </c>
      <c r="H461" s="4">
        <f t="shared" si="185"/>
        <v>349.06158375170531</v>
      </c>
      <c r="I461" s="4">
        <f t="shared" si="185"/>
        <v>349.79141282028263</v>
      </c>
      <c r="J461" s="4">
        <f t="shared" si="185"/>
        <v>351.6526871664388</v>
      </c>
      <c r="K461" s="4">
        <f t="shared" si="185"/>
        <v>353.74294611609344</v>
      </c>
      <c r="L461" s="4">
        <f t="shared" si="185"/>
        <v>354.6702109367543</v>
      </c>
      <c r="M461" s="4">
        <f t="shared" si="185"/>
        <v>351.8715138116072</v>
      </c>
      <c r="N461" s="4">
        <f t="shared" si="185"/>
        <v>351.43646851343965</v>
      </c>
      <c r="O461" s="6">
        <f t="shared" si="184"/>
        <v>351.44666005869414</v>
      </c>
    </row>
    <row r="462" spans="1:15" x14ac:dyDescent="0.25">
      <c r="A462" s="1">
        <v>2009</v>
      </c>
      <c r="B462" s="4">
        <f t="shared" si="183"/>
        <v>352.980360173446</v>
      </c>
      <c r="C462" s="4">
        <f t="shared" si="185"/>
        <v>356.39450103481079</v>
      </c>
      <c r="D462" s="4">
        <f t="shared" si="185"/>
        <v>357.90908616266609</v>
      </c>
      <c r="E462" s="4">
        <f t="shared" si="185"/>
        <v>356.41598360703648</v>
      </c>
      <c r="F462" s="4">
        <f t="shared" si="185"/>
        <v>355.0388078710892</v>
      </c>
      <c r="G462" s="4">
        <f t="shared" si="185"/>
        <v>353.17965470417636</v>
      </c>
      <c r="H462" s="4">
        <f t="shared" si="185"/>
        <v>350.32584649891538</v>
      </c>
      <c r="I462" s="4">
        <f t="shared" si="185"/>
        <v>350.2762939533693</v>
      </c>
      <c r="J462" s="4">
        <f t="shared" si="185"/>
        <v>352.45420182612435</v>
      </c>
      <c r="K462" s="4">
        <f t="shared" si="185"/>
        <v>352.29106910439839</v>
      </c>
      <c r="L462" s="4">
        <f t="shared" si="185"/>
        <v>353.205269528038</v>
      </c>
      <c r="M462" s="4">
        <f t="shared" si="185"/>
        <v>348.61535996830918</v>
      </c>
      <c r="N462" s="4">
        <f t="shared" si="185"/>
        <v>353.25508084986149</v>
      </c>
      <c r="O462" s="6">
        <f t="shared" si="184"/>
        <v>353.2572028693649</v>
      </c>
    </row>
    <row r="463" spans="1:15" x14ac:dyDescent="0.25">
      <c r="A463" s="1">
        <v>2010</v>
      </c>
      <c r="B463" s="4">
        <f t="shared" si="183"/>
        <v>352.10520259119988</v>
      </c>
      <c r="C463" s="4">
        <f t="shared" si="185"/>
        <v>357.74765882075701</v>
      </c>
      <c r="D463" s="4">
        <f t="shared" si="185"/>
        <v>358.74417924408505</v>
      </c>
      <c r="E463" s="4">
        <f t="shared" si="185"/>
        <v>360.39564822302344</v>
      </c>
      <c r="F463" s="4">
        <f t="shared" si="185"/>
        <v>358.81392848618026</v>
      </c>
      <c r="G463" s="4">
        <f t="shared" si="185"/>
        <v>354.00413053356334</v>
      </c>
      <c r="H463" s="4">
        <f t="shared" si="185"/>
        <v>349.86414357208923</v>
      </c>
      <c r="I463" s="4">
        <f t="shared" si="185"/>
        <v>350.15254651451249</v>
      </c>
      <c r="J463" s="4">
        <f t="shared" si="185"/>
        <v>350.64529826323917</v>
      </c>
      <c r="K463" s="4">
        <f t="shared" si="185"/>
        <v>352.11374745640046</v>
      </c>
      <c r="L463" s="4">
        <f t="shared" si="185"/>
        <v>353.68886124320329</v>
      </c>
      <c r="M463" s="4">
        <f t="shared" si="185"/>
        <v>348.18524579041753</v>
      </c>
      <c r="N463" s="4">
        <f t="shared" si="185"/>
        <v>353.79879425173715</v>
      </c>
      <c r="O463" s="6">
        <f t="shared" si="184"/>
        <v>353.87171589488929</v>
      </c>
    </row>
    <row r="464" spans="1:15" x14ac:dyDescent="0.25">
      <c r="A464" s="1">
        <v>2011</v>
      </c>
      <c r="B464" s="4">
        <f t="shared" si="183"/>
        <v>346.49102926264686</v>
      </c>
      <c r="C464" s="4">
        <f t="shared" si="185"/>
        <v>354.70806995062043</v>
      </c>
      <c r="D464" s="4">
        <f t="shared" si="185"/>
        <v>357.20590159375814</v>
      </c>
      <c r="E464" s="4">
        <f t="shared" si="185"/>
        <v>356.00033193123289</v>
      </c>
      <c r="F464" s="4">
        <f t="shared" si="185"/>
        <v>356.80355374181477</v>
      </c>
      <c r="G464" s="4">
        <f t="shared" si="185"/>
        <v>353.44639341394083</v>
      </c>
      <c r="H464" s="4">
        <f t="shared" si="185"/>
        <v>349.93602205827284</v>
      </c>
      <c r="I464" s="4">
        <f t="shared" si="185"/>
        <v>349.10572839918461</v>
      </c>
      <c r="J464" s="4">
        <f t="shared" si="185"/>
        <v>350.08025646288451</v>
      </c>
      <c r="K464" s="4">
        <f t="shared" si="185"/>
        <v>351.86843129279788</v>
      </c>
      <c r="L464" s="4">
        <f t="shared" si="185"/>
        <v>352.15665255236246</v>
      </c>
      <c r="M464" s="4">
        <f t="shared" si="185"/>
        <v>344.6027947317906</v>
      </c>
      <c r="N464" s="4">
        <f t="shared" si="185"/>
        <v>351.8845799014066</v>
      </c>
      <c r="O464" s="6">
        <f t="shared" si="184"/>
        <v>351.86709711594227</v>
      </c>
    </row>
    <row r="465" spans="1:15" x14ac:dyDescent="0.25">
      <c r="A465" s="1">
        <v>2012</v>
      </c>
      <c r="B465" s="4">
        <f t="shared" si="183"/>
        <v>348.65956468533227</v>
      </c>
      <c r="C465" s="4">
        <f t="shared" si="185"/>
        <v>356.40800571471038</v>
      </c>
      <c r="D465" s="4">
        <f t="shared" si="185"/>
        <v>357.52814530478571</v>
      </c>
      <c r="E465" s="4">
        <f t="shared" si="185"/>
        <v>356.73794774524464</v>
      </c>
      <c r="F465" s="4">
        <f t="shared" si="185"/>
        <v>353.61808663758541</v>
      </c>
      <c r="G465" s="4">
        <f t="shared" si="185"/>
        <v>351.95139007671384</v>
      </c>
      <c r="H465" s="4">
        <f t="shared" si="185"/>
        <v>348.82315658485527</v>
      </c>
      <c r="I465" s="4">
        <f t="shared" si="185"/>
        <v>348.30164134171434</v>
      </c>
      <c r="J465" s="4">
        <f t="shared" si="185"/>
        <v>350.32248372199655</v>
      </c>
      <c r="K465" s="4">
        <f t="shared" si="185"/>
        <v>352.06295061063202</v>
      </c>
      <c r="L465" s="4">
        <f t="shared" si="185"/>
        <v>353.27649946251177</v>
      </c>
      <c r="M465" s="4">
        <f t="shared" si="185"/>
        <v>348.3800660777282</v>
      </c>
      <c r="N465" s="4">
        <f t="shared" si="185"/>
        <v>352.16979433037329</v>
      </c>
      <c r="O465" s="6">
        <f t="shared" si="184"/>
        <v>352.17249483031748</v>
      </c>
    </row>
    <row r="466" spans="1:15" x14ac:dyDescent="0.25">
      <c r="A466" s="1">
        <v>2013</v>
      </c>
      <c r="B466" s="4">
        <f t="shared" si="183"/>
        <v>351.60858670701163</v>
      </c>
      <c r="C466" s="4">
        <f t="shared" si="185"/>
        <v>354.82256826852665</v>
      </c>
      <c r="D466" s="4">
        <f t="shared" si="185"/>
        <v>356.05854486310079</v>
      </c>
      <c r="E466" s="4">
        <f t="shared" si="185"/>
        <v>356.32211694717427</v>
      </c>
      <c r="F466" s="4">
        <f t="shared" si="185"/>
        <v>355.55856256539397</v>
      </c>
      <c r="G466" s="4">
        <f t="shared" si="185"/>
        <v>352.34022089403737</v>
      </c>
      <c r="H466" s="4">
        <f t="shared" si="185"/>
        <v>347.66700251692549</v>
      </c>
      <c r="I466" s="4">
        <f t="shared" si="185"/>
        <v>347.2741609273088</v>
      </c>
      <c r="J466" s="4">
        <f t="shared" si="185"/>
        <v>350.29455057224561</v>
      </c>
      <c r="K466" s="4">
        <f t="shared" si="185"/>
        <v>351.85072074486362</v>
      </c>
      <c r="L466" s="4">
        <f t="shared" si="185"/>
        <v>353.68473350422187</v>
      </c>
      <c r="M466" s="4">
        <f t="shared" si="185"/>
        <v>350.72286215610353</v>
      </c>
      <c r="N466" s="4">
        <f t="shared" si="185"/>
        <v>352.32032208390621</v>
      </c>
      <c r="O466" s="6">
        <f t="shared" si="184"/>
        <v>352.35038588890944</v>
      </c>
    </row>
    <row r="467" spans="1:15" x14ac:dyDescent="0.25">
      <c r="A467" s="1">
        <v>2014</v>
      </c>
      <c r="B467" s="4">
        <f t="shared" si="183"/>
        <v>350.84953900144296</v>
      </c>
      <c r="C467" s="4">
        <f t="shared" si="185"/>
        <v>355.90577874991868</v>
      </c>
      <c r="D467" s="4">
        <f t="shared" si="185"/>
        <v>356.58469717068436</v>
      </c>
      <c r="E467" s="4">
        <f t="shared" si="185"/>
        <v>356.08661614584429</v>
      </c>
      <c r="F467" s="4">
        <f t="shared" si="185"/>
        <v>355.39008384686088</v>
      </c>
      <c r="G467" s="4">
        <f t="shared" si="185"/>
        <v>354.63417945410816</v>
      </c>
      <c r="H467" s="4">
        <f t="shared" si="185"/>
        <v>349.49422118995523</v>
      </c>
      <c r="I467" s="4">
        <f t="shared" si="185"/>
        <v>348.5020691892687</v>
      </c>
      <c r="J467" s="4">
        <f t="shared" si="185"/>
        <v>349.52365649064006</v>
      </c>
      <c r="K467" s="4">
        <f t="shared" si="185"/>
        <v>351.86469548355086</v>
      </c>
      <c r="L467" s="4">
        <f t="shared" si="185"/>
        <v>354.51098613224741</v>
      </c>
      <c r="M467" s="4">
        <f t="shared" si="185"/>
        <v>351.01310689602201</v>
      </c>
      <c r="N467" s="4">
        <f t="shared" si="185"/>
        <v>352.85417322587699</v>
      </c>
      <c r="O467" s="6">
        <f t="shared" si="184"/>
        <v>352.863302479212</v>
      </c>
    </row>
    <row r="468" spans="1:15" x14ac:dyDescent="0.25">
      <c r="A468" s="1">
        <v>2015</v>
      </c>
      <c r="B468" s="4">
        <f t="shared" si="183"/>
        <v>346.43739072973148</v>
      </c>
      <c r="C468" s="4">
        <f t="shared" si="185"/>
        <v>358.13812842838644</v>
      </c>
      <c r="D468" s="4">
        <f t="shared" si="185"/>
        <v>357.21108131337735</v>
      </c>
      <c r="E468" s="4">
        <f t="shared" si="185"/>
        <v>356.57048537236591</v>
      </c>
      <c r="F468" s="4">
        <f t="shared" si="185"/>
        <v>356.30653676927375</v>
      </c>
      <c r="G468" s="4">
        <f t="shared" si="185"/>
        <v>351.92992055707236</v>
      </c>
      <c r="H468" s="4">
        <f t="shared" si="185"/>
        <v>350.80988630134397</v>
      </c>
      <c r="I468" s="4">
        <f t="shared" si="185"/>
        <v>350.36670920010647</v>
      </c>
      <c r="J468" s="4">
        <f t="shared" si="185"/>
        <v>351.79135451362163</v>
      </c>
      <c r="K468" s="4">
        <f t="shared" si="185"/>
        <v>353.13384843007162</v>
      </c>
      <c r="L468" s="4">
        <f t="shared" si="185"/>
        <v>355.2054410123344</v>
      </c>
      <c r="M468" s="4">
        <f t="shared" si="185"/>
        <v>347.14102362413644</v>
      </c>
      <c r="N468" s="4">
        <f t="shared" si="185"/>
        <v>352.93046038445925</v>
      </c>
      <c r="O468" s="6">
        <f t="shared" si="184"/>
        <v>352.92015052098515</v>
      </c>
    </row>
    <row r="469" spans="1:15" x14ac:dyDescent="0.25">
      <c r="A469" s="1">
        <v>2016</v>
      </c>
      <c r="B469" s="4">
        <f t="shared" si="183"/>
        <v>347.40754511833211</v>
      </c>
      <c r="C469" s="4">
        <f t="shared" ref="C469:N473" si="186">C82*(1000/C254)^(0.2854*(1-0.28*(10^-3)*C383))*EXP(((3.376/C426)-0.00254)*C383*(1+0.81*(10^-3)*C383))</f>
        <v>360.07876623108035</v>
      </c>
      <c r="D469" s="4">
        <f t="shared" si="186"/>
        <v>360.89149958106049</v>
      </c>
      <c r="E469" s="4">
        <f t="shared" si="186"/>
        <v>359.68596176514876</v>
      </c>
      <c r="F469" s="4">
        <f t="shared" si="186"/>
        <v>357.02320909456364</v>
      </c>
      <c r="G469" s="4">
        <f t="shared" si="186"/>
        <v>352.65947756651479</v>
      </c>
      <c r="H469" s="4">
        <f t="shared" si="186"/>
        <v>350.60595507212463</v>
      </c>
      <c r="I469" s="4">
        <f t="shared" si="186"/>
        <v>350.01492352718105</v>
      </c>
      <c r="J469" s="4">
        <f t="shared" si="186"/>
        <v>351.46237306660174</v>
      </c>
      <c r="K469" s="4">
        <f t="shared" si="186"/>
        <v>353.50566237198342</v>
      </c>
      <c r="L469" s="4">
        <f t="shared" si="186"/>
        <v>356.67463630542443</v>
      </c>
      <c r="M469" s="4">
        <f t="shared" si="186"/>
        <v>352.71485182407122</v>
      </c>
      <c r="N469" s="4">
        <f t="shared" si="186"/>
        <v>354.59750534710167</v>
      </c>
      <c r="O469" s="6">
        <f t="shared" si="184"/>
        <v>354.39373846034056</v>
      </c>
    </row>
    <row r="470" spans="1:15" x14ac:dyDescent="0.25">
      <c r="A470" s="1">
        <v>2017</v>
      </c>
      <c r="B470" s="4">
        <f t="shared" si="183"/>
        <v>353.50795259438468</v>
      </c>
      <c r="C470" s="4">
        <f t="shared" si="186"/>
        <v>355.98814987151286</v>
      </c>
      <c r="D470" s="4">
        <f t="shared" si="186"/>
        <v>359.02329447012829</v>
      </c>
      <c r="E470" s="4">
        <f t="shared" si="186"/>
        <v>357.68725595432852</v>
      </c>
      <c r="F470" s="4">
        <f t="shared" si="186"/>
        <v>357.14446779296668</v>
      </c>
      <c r="G470" s="4">
        <f t="shared" si="186"/>
        <v>355.04133035047983</v>
      </c>
      <c r="H470" s="4">
        <f t="shared" si="186"/>
        <v>350.75470470364951</v>
      </c>
      <c r="I470" s="4">
        <f t="shared" si="186"/>
        <v>349.91784702067014</v>
      </c>
      <c r="J470" s="4">
        <f t="shared" si="186"/>
        <v>351.33485957197519</v>
      </c>
      <c r="K470" s="4">
        <f t="shared" si="186"/>
        <v>353.80343720944074</v>
      </c>
      <c r="L470" s="4">
        <f t="shared" si="186"/>
        <v>353.19746957208901</v>
      </c>
      <c r="M470" s="4">
        <f t="shared" si="186"/>
        <v>350.7544036308251</v>
      </c>
      <c r="N470" s="4">
        <f t="shared" si="186"/>
        <v>354.03373365517916</v>
      </c>
      <c r="O470" s="6">
        <f t="shared" si="184"/>
        <v>354.01293106187092</v>
      </c>
    </row>
    <row r="471" spans="1:15" x14ac:dyDescent="0.25">
      <c r="A471" s="1">
        <v>2018</v>
      </c>
      <c r="B471" s="4">
        <f t="shared" si="183"/>
        <v>347.22427950321713</v>
      </c>
      <c r="C471" s="4">
        <f t="shared" si="186"/>
        <v>358.80375082244177</v>
      </c>
      <c r="D471" s="4">
        <f t="shared" si="186"/>
        <v>356.01298378441447</v>
      </c>
      <c r="E471" s="4">
        <f t="shared" si="186"/>
        <v>355.85367434180603</v>
      </c>
      <c r="F471" s="4">
        <f t="shared" si="186"/>
        <v>355.71216291878721</v>
      </c>
      <c r="G471" s="4">
        <f t="shared" si="186"/>
        <v>353.3163659875292</v>
      </c>
      <c r="H471" s="4">
        <f t="shared" si="186"/>
        <v>351.16718638152912</v>
      </c>
      <c r="I471" s="4">
        <f t="shared" si="186"/>
        <v>350.20398025138667</v>
      </c>
      <c r="J471" s="4">
        <f t="shared" si="186"/>
        <v>352.56641564776186</v>
      </c>
      <c r="K471" s="4">
        <f t="shared" si="186"/>
        <v>353.33371246227352</v>
      </c>
      <c r="L471" s="4">
        <f t="shared" si="186"/>
        <v>356.76065064531417</v>
      </c>
      <c r="M471" s="4">
        <f t="shared" si="186"/>
        <v>351.51331652869823</v>
      </c>
      <c r="N471" s="4">
        <f t="shared" si="186"/>
        <v>353.44237673800876</v>
      </c>
      <c r="O471" s="6">
        <f t="shared" si="184"/>
        <v>353.53903993959665</v>
      </c>
    </row>
    <row r="472" spans="1:15" x14ac:dyDescent="0.25">
      <c r="A472" s="1">
        <v>2019</v>
      </c>
      <c r="B472" s="4">
        <f t="shared" si="183"/>
        <v>353.93619428591893</v>
      </c>
      <c r="C472" s="4">
        <f t="shared" si="186"/>
        <v>353.70949367151434</v>
      </c>
      <c r="D472" s="4">
        <f t="shared" si="186"/>
        <v>358.09549190283883</v>
      </c>
      <c r="E472" s="4">
        <f t="shared" si="186"/>
        <v>360.03003491372351</v>
      </c>
      <c r="F472" s="4">
        <f t="shared" si="186"/>
        <v>357.16046090167788</v>
      </c>
      <c r="G472" s="4">
        <f t="shared" si="186"/>
        <v>353.79154559144467</v>
      </c>
      <c r="H472" s="4">
        <f t="shared" si="186"/>
        <v>351.57726687874009</v>
      </c>
      <c r="I472" s="4">
        <f t="shared" si="186"/>
        <v>350.49328729668684</v>
      </c>
      <c r="J472" s="4">
        <f t="shared" si="186"/>
        <v>352.18272618666384</v>
      </c>
      <c r="K472" s="4">
        <f t="shared" si="186"/>
        <v>351.08294619829144</v>
      </c>
      <c r="L472" s="4">
        <f t="shared" si="186"/>
        <v>356.38647166551868</v>
      </c>
      <c r="M472" s="4">
        <f t="shared" si="186"/>
        <v>350.95928219995642</v>
      </c>
      <c r="N472" s="4">
        <f t="shared" si="186"/>
        <v>354.06908137577301</v>
      </c>
      <c r="O472" s="6">
        <f t="shared" si="184"/>
        <v>354.11710014108127</v>
      </c>
    </row>
    <row r="473" spans="1:15" x14ac:dyDescent="0.25">
      <c r="A473" s="1">
        <v>2020</v>
      </c>
      <c r="B473" s="4">
        <f t="shared" si="183"/>
        <v>350.02356071413175</v>
      </c>
      <c r="C473" s="4">
        <f t="shared" si="186"/>
        <v>359.37819207571505</v>
      </c>
      <c r="D473" s="4">
        <f t="shared" si="186"/>
        <v>360.91066042876474</v>
      </c>
      <c r="E473" s="4">
        <f t="shared" si="186"/>
        <v>357.89008970734517</v>
      </c>
      <c r="F473" s="4">
        <f t="shared" si="186"/>
        <v>358.33305645502372</v>
      </c>
      <c r="G473" s="4">
        <f t="shared" si="186"/>
        <v>353.54624102441193</v>
      </c>
      <c r="H473" s="4">
        <f t="shared" si="186"/>
        <v>350.4819272571558</v>
      </c>
      <c r="I473" s="4">
        <f t="shared" si="186"/>
        <v>349.95044464872524</v>
      </c>
      <c r="J473" s="4">
        <f t="shared" si="186"/>
        <v>350.56906593311737</v>
      </c>
      <c r="K473" s="4">
        <f t="shared" si="186"/>
        <v>351.86120812667878</v>
      </c>
      <c r="L473" s="4">
        <f t="shared" si="186"/>
        <v>355.34745107291775</v>
      </c>
      <c r="M473" s="4">
        <f t="shared" si="186"/>
        <v>355.43735895691236</v>
      </c>
      <c r="N473" s="4">
        <f t="shared" si="186"/>
        <v>354.64846409586409</v>
      </c>
      <c r="O473" s="6">
        <f t="shared" si="184"/>
        <v>354.4774380334083</v>
      </c>
    </row>
    <row r="475" spans="1:15" ht="19.5" thickBot="1" x14ac:dyDescent="0.35">
      <c r="B475" s="8" t="s">
        <v>47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5" x14ac:dyDescent="0.25">
      <c r="A476" s="1"/>
      <c r="B476" s="2" t="s">
        <v>35</v>
      </c>
      <c r="C476" s="2" t="s">
        <v>14</v>
      </c>
      <c r="D476" s="2" t="s">
        <v>15</v>
      </c>
      <c r="E476" s="2" t="s">
        <v>16</v>
      </c>
      <c r="F476" s="2" t="s">
        <v>17</v>
      </c>
      <c r="G476" s="2" t="s">
        <v>18</v>
      </c>
      <c r="H476" s="2" t="s">
        <v>19</v>
      </c>
      <c r="I476" s="2" t="s">
        <v>20</v>
      </c>
      <c r="J476" s="2" t="s">
        <v>21</v>
      </c>
      <c r="K476" s="2" t="s">
        <v>22</v>
      </c>
      <c r="L476" s="2" t="s">
        <v>23</v>
      </c>
      <c r="M476" s="2" t="s">
        <v>24</v>
      </c>
      <c r="N476" s="3" t="s">
        <v>36</v>
      </c>
    </row>
    <row r="477" spans="1:15" x14ac:dyDescent="0.25">
      <c r="A477" s="1">
        <v>1981</v>
      </c>
      <c r="B477" s="4">
        <f>B47*(1000/B219)^(0.2854*(1-0.28*(10^-3)*B348))</f>
        <v>297.9276267163861</v>
      </c>
      <c r="C477" s="4">
        <f t="shared" ref="C477:N477" si="187">C47*(1000/C219)^(0.2854*(1-0.28*(10^-3)*C348))</f>
        <v>299.9939211099026</v>
      </c>
      <c r="D477" s="4">
        <f t="shared" si="187"/>
        <v>299.36310591224355</v>
      </c>
      <c r="E477" s="4">
        <f t="shared" si="187"/>
        <v>299.43429340515638</v>
      </c>
      <c r="F477" s="4">
        <f t="shared" si="187"/>
        <v>298.37933475720246</v>
      </c>
      <c r="G477" s="4">
        <f t="shared" si="187"/>
        <v>297.90471057899123</v>
      </c>
      <c r="H477" s="4">
        <f t="shared" si="187"/>
        <v>296.6648988404159</v>
      </c>
      <c r="I477" s="4">
        <f t="shared" si="187"/>
        <v>296.8118560111962</v>
      </c>
      <c r="J477" s="4">
        <f t="shared" si="187"/>
        <v>297.06730888456411</v>
      </c>
      <c r="K477" s="4">
        <f t="shared" si="187"/>
        <v>297.77326388000876</v>
      </c>
      <c r="L477" s="4">
        <f t="shared" si="187"/>
        <v>297.89283229023255</v>
      </c>
      <c r="M477" s="4">
        <f t="shared" si="187"/>
        <v>298.14628549986185</v>
      </c>
      <c r="N477" s="4">
        <f t="shared" si="187"/>
        <v>298.1051745910259</v>
      </c>
      <c r="O477" s="6">
        <f>AVERAGE(B477:M477)</f>
        <v>298.11328649051347</v>
      </c>
    </row>
    <row r="478" spans="1:15" x14ac:dyDescent="0.25">
      <c r="A478" s="1">
        <v>1982</v>
      </c>
      <c r="B478" s="4">
        <f t="shared" ref="B478:N516" si="188">B48*(1000/B220)^(0.2854*(1-0.28*(10^-3)*B349))</f>
        <v>298.41904749531994</v>
      </c>
      <c r="C478" s="4">
        <f t="shared" si="188"/>
        <v>298.90087235248239</v>
      </c>
      <c r="D478" s="4">
        <f t="shared" si="188"/>
        <v>298.79902473253952</v>
      </c>
      <c r="E478" s="4">
        <f t="shared" si="188"/>
        <v>298.82491049699081</v>
      </c>
      <c r="F478" s="4">
        <f t="shared" si="188"/>
        <v>298.44940057045187</v>
      </c>
      <c r="G478" s="4">
        <f t="shared" si="188"/>
        <v>297.22357475638353</v>
      </c>
      <c r="H478" s="4">
        <f t="shared" si="188"/>
        <v>296.56171805577213</v>
      </c>
      <c r="I478" s="4">
        <f t="shared" si="188"/>
        <v>296.1109879928058</v>
      </c>
      <c r="J478" s="4">
        <f t="shared" si="188"/>
        <v>296.79559582215893</v>
      </c>
      <c r="K478" s="4">
        <f t="shared" si="188"/>
        <v>296.9940454263745</v>
      </c>
      <c r="L478" s="4">
        <f t="shared" si="188"/>
        <v>297.89287050925998</v>
      </c>
      <c r="M478" s="4">
        <f t="shared" si="188"/>
        <v>298.11169097329525</v>
      </c>
      <c r="N478" s="4">
        <f t="shared" si="188"/>
        <v>297.74480856897122</v>
      </c>
      <c r="O478" s="6">
        <f t="shared" ref="O478:O516" si="189">AVERAGE(B478:M478)</f>
        <v>297.75697826531956</v>
      </c>
    </row>
    <row r="479" spans="1:15" x14ac:dyDescent="0.25">
      <c r="A479" s="1">
        <v>1983</v>
      </c>
      <c r="B479" s="4">
        <f t="shared" si="188"/>
        <v>299.23628403277399</v>
      </c>
      <c r="C479" s="4">
        <f t="shared" si="188"/>
        <v>302.95494812088782</v>
      </c>
      <c r="D479" s="4">
        <f t="shared" si="188"/>
        <v>304.58923245575915</v>
      </c>
      <c r="E479" s="4">
        <f t="shared" si="188"/>
        <v>300.2611007211587</v>
      </c>
      <c r="F479" s="4">
        <f t="shared" si="188"/>
        <v>298.68919455677405</v>
      </c>
      <c r="G479" s="4">
        <f t="shared" si="188"/>
        <v>297.42750184573657</v>
      </c>
      <c r="H479" s="4">
        <f t="shared" si="188"/>
        <v>296.45638224323557</v>
      </c>
      <c r="I479" s="4">
        <f t="shared" si="188"/>
        <v>295.64840008251343</v>
      </c>
      <c r="J479" s="4">
        <f t="shared" si="188"/>
        <v>296.70178739115516</v>
      </c>
      <c r="K479" s="4">
        <f t="shared" si="188"/>
        <v>297.08493441145305</v>
      </c>
      <c r="L479" s="4">
        <f t="shared" si="188"/>
        <v>297.55993398485117</v>
      </c>
      <c r="M479" s="4">
        <f t="shared" si="188"/>
        <v>297.2674864377824</v>
      </c>
      <c r="N479" s="4">
        <f t="shared" si="188"/>
        <v>298.62169636476688</v>
      </c>
      <c r="O479" s="6">
        <f t="shared" si="189"/>
        <v>298.65643219034013</v>
      </c>
    </row>
    <row r="480" spans="1:15" x14ac:dyDescent="0.25">
      <c r="A480" s="1">
        <v>1984</v>
      </c>
      <c r="B480" s="4">
        <f t="shared" si="188"/>
        <v>297.30243408140279</v>
      </c>
      <c r="C480" s="4">
        <f t="shared" si="188"/>
        <v>299.04207935472635</v>
      </c>
      <c r="D480" s="4">
        <f t="shared" si="188"/>
        <v>299.10915776991908</v>
      </c>
      <c r="E480" s="4">
        <f t="shared" si="188"/>
        <v>298.57715291081797</v>
      </c>
      <c r="F480" s="4">
        <f t="shared" si="188"/>
        <v>298.32577860334936</v>
      </c>
      <c r="G480" s="4">
        <f t="shared" si="188"/>
        <v>297.53528961021749</v>
      </c>
      <c r="H480" s="4">
        <f t="shared" si="188"/>
        <v>296.96640872695934</v>
      </c>
      <c r="I480" s="4">
        <f t="shared" si="188"/>
        <v>296.9726022981751</v>
      </c>
      <c r="J480" s="4">
        <f t="shared" si="188"/>
        <v>297.410600490376</v>
      </c>
      <c r="K480" s="4">
        <f t="shared" si="188"/>
        <v>297.63856444971537</v>
      </c>
      <c r="L480" s="4">
        <f t="shared" si="188"/>
        <v>297.72719888006395</v>
      </c>
      <c r="M480" s="4">
        <f t="shared" si="188"/>
        <v>297.41878061865788</v>
      </c>
      <c r="N480" s="4">
        <f t="shared" si="188"/>
        <v>297.8342950524339</v>
      </c>
      <c r="O480" s="6">
        <f t="shared" si="189"/>
        <v>297.83550398286502</v>
      </c>
    </row>
    <row r="481" spans="1:15" x14ac:dyDescent="0.25">
      <c r="A481" s="1">
        <v>1985</v>
      </c>
      <c r="B481" s="4">
        <f t="shared" si="188"/>
        <v>298.61891598282301</v>
      </c>
      <c r="C481" s="4">
        <f t="shared" si="188"/>
        <v>300.36904457521132</v>
      </c>
      <c r="D481" s="4">
        <f t="shared" si="188"/>
        <v>300.04513246876445</v>
      </c>
      <c r="E481" s="4">
        <f t="shared" si="188"/>
        <v>298.55459623957569</v>
      </c>
      <c r="F481" s="4">
        <f t="shared" si="188"/>
        <v>297.90732475814758</v>
      </c>
      <c r="G481" s="4">
        <f t="shared" si="188"/>
        <v>297.10974662431141</v>
      </c>
      <c r="H481" s="4">
        <f t="shared" si="188"/>
        <v>296.62645758096238</v>
      </c>
      <c r="I481" s="4">
        <f t="shared" si="188"/>
        <v>296.76714748793268</v>
      </c>
      <c r="J481" s="4">
        <f t="shared" si="188"/>
        <v>296.97486581856111</v>
      </c>
      <c r="K481" s="4">
        <f t="shared" si="188"/>
        <v>297.8573025945762</v>
      </c>
      <c r="L481" s="4">
        <f t="shared" si="188"/>
        <v>298.17161426428197</v>
      </c>
      <c r="M481" s="4">
        <f t="shared" si="188"/>
        <v>297.7021912518324</v>
      </c>
      <c r="N481" s="4">
        <f t="shared" si="188"/>
        <v>298.04059018111559</v>
      </c>
      <c r="O481" s="6">
        <f t="shared" si="189"/>
        <v>298.05869497058171</v>
      </c>
    </row>
    <row r="482" spans="1:15" x14ac:dyDescent="0.25">
      <c r="A482" s="1">
        <v>1986</v>
      </c>
      <c r="B482" s="4">
        <f t="shared" si="188"/>
        <v>298.44665052232585</v>
      </c>
      <c r="C482" s="4">
        <f t="shared" si="188"/>
        <v>299.31869802528814</v>
      </c>
      <c r="D482" s="4">
        <f t="shared" si="188"/>
        <v>298.54512306439614</v>
      </c>
      <c r="E482" s="4">
        <f t="shared" si="188"/>
        <v>299.00927743704386</v>
      </c>
      <c r="F482" s="4">
        <f t="shared" si="188"/>
        <v>298.32079477963953</v>
      </c>
      <c r="G482" s="4">
        <f t="shared" si="188"/>
        <v>297.46446243077253</v>
      </c>
      <c r="H482" s="4">
        <f t="shared" si="188"/>
        <v>296.36525962628752</v>
      </c>
      <c r="I482" s="4">
        <f t="shared" si="188"/>
        <v>296.31318597591894</v>
      </c>
      <c r="J482" s="4">
        <f t="shared" si="188"/>
        <v>296.82185303533981</v>
      </c>
      <c r="K482" s="4">
        <f t="shared" si="188"/>
        <v>297.18500769779115</v>
      </c>
      <c r="L482" s="4">
        <f t="shared" si="188"/>
        <v>298.01990286679825</v>
      </c>
      <c r="M482" s="4">
        <f t="shared" si="188"/>
        <v>297.3645813260552</v>
      </c>
      <c r="N482" s="4">
        <f t="shared" si="188"/>
        <v>297.74939475439015</v>
      </c>
      <c r="O482" s="6">
        <f t="shared" si="189"/>
        <v>297.7645663989714</v>
      </c>
    </row>
    <row r="483" spans="1:15" x14ac:dyDescent="0.25">
      <c r="A483" s="1">
        <v>1987</v>
      </c>
      <c r="B483" s="4">
        <f t="shared" si="188"/>
        <v>298.41857115479769</v>
      </c>
      <c r="C483" s="4">
        <f t="shared" si="188"/>
        <v>298.94145012615803</v>
      </c>
      <c r="D483" s="4">
        <f t="shared" si="188"/>
        <v>298.96516896938812</v>
      </c>
      <c r="E483" s="4">
        <f t="shared" si="188"/>
        <v>299.37303136058688</v>
      </c>
      <c r="F483" s="4">
        <f t="shared" si="188"/>
        <v>298.83235066347294</v>
      </c>
      <c r="G483" s="4">
        <f t="shared" si="188"/>
        <v>297.75382281781032</v>
      </c>
      <c r="H483" s="4">
        <f t="shared" si="188"/>
        <v>297.7254189021246</v>
      </c>
      <c r="I483" s="4">
        <f t="shared" si="188"/>
        <v>297.39670742512777</v>
      </c>
      <c r="J483" s="4">
        <f t="shared" si="188"/>
        <v>297.69999557532208</v>
      </c>
      <c r="K483" s="4">
        <f t="shared" si="188"/>
        <v>297.85332688625004</v>
      </c>
      <c r="L483" s="4">
        <f t="shared" si="188"/>
        <v>298.77831393026594</v>
      </c>
      <c r="M483" s="4">
        <f t="shared" si="188"/>
        <v>298.22236970917845</v>
      </c>
      <c r="N483" s="4">
        <f t="shared" si="188"/>
        <v>298.32534833465809</v>
      </c>
      <c r="O483" s="6">
        <f t="shared" si="189"/>
        <v>298.33004396004026</v>
      </c>
    </row>
    <row r="484" spans="1:15" x14ac:dyDescent="0.25">
      <c r="A484" s="1">
        <v>1988</v>
      </c>
      <c r="B484" s="4">
        <f t="shared" si="188"/>
        <v>298.91562381166511</v>
      </c>
      <c r="C484" s="4">
        <f t="shared" si="188"/>
        <v>300.51010465410155</v>
      </c>
      <c r="D484" s="4">
        <f t="shared" si="188"/>
        <v>299.69903211584528</v>
      </c>
      <c r="E484" s="4">
        <f t="shared" si="188"/>
        <v>299.32115138632628</v>
      </c>
      <c r="F484" s="4">
        <f t="shared" si="188"/>
        <v>298.99146753171806</v>
      </c>
      <c r="G484" s="4">
        <f t="shared" si="188"/>
        <v>297.87553368167539</v>
      </c>
      <c r="H484" s="4">
        <f t="shared" si="188"/>
        <v>297.07507104865908</v>
      </c>
      <c r="I484" s="4">
        <f t="shared" si="188"/>
        <v>297.23122578945606</v>
      </c>
      <c r="J484" s="4">
        <f t="shared" si="188"/>
        <v>297.14343017436505</v>
      </c>
      <c r="K484" s="4">
        <f t="shared" si="188"/>
        <v>297.96283768922297</v>
      </c>
      <c r="L484" s="4">
        <f t="shared" si="188"/>
        <v>298.44797278722126</v>
      </c>
      <c r="M484" s="4">
        <f t="shared" si="188"/>
        <v>297.78673861902132</v>
      </c>
      <c r="N484" s="4">
        <f t="shared" si="188"/>
        <v>298.39940651279755</v>
      </c>
      <c r="O484" s="6">
        <f t="shared" si="189"/>
        <v>298.41334910743979</v>
      </c>
    </row>
    <row r="485" spans="1:15" x14ac:dyDescent="0.25">
      <c r="A485" s="1">
        <v>1989</v>
      </c>
      <c r="B485" s="4">
        <f t="shared" si="188"/>
        <v>297.65898214402125</v>
      </c>
      <c r="C485" s="4">
        <f t="shared" si="188"/>
        <v>300.44346342937342</v>
      </c>
      <c r="D485" s="4">
        <f t="shared" si="188"/>
        <v>300.34849320279955</v>
      </c>
      <c r="E485" s="4">
        <f t="shared" si="188"/>
        <v>299.08644057658137</v>
      </c>
      <c r="F485" s="4">
        <f t="shared" si="188"/>
        <v>298.37687986843423</v>
      </c>
      <c r="G485" s="4">
        <f t="shared" si="188"/>
        <v>297.59606097829646</v>
      </c>
      <c r="H485" s="4">
        <f t="shared" si="188"/>
        <v>296.85809879571127</v>
      </c>
      <c r="I485" s="4">
        <f t="shared" si="188"/>
        <v>296.79871284055497</v>
      </c>
      <c r="J485" s="4">
        <f t="shared" si="188"/>
        <v>297.25429497881987</v>
      </c>
      <c r="K485" s="4">
        <f t="shared" si="188"/>
        <v>297.67621941378462</v>
      </c>
      <c r="L485" s="4">
        <f t="shared" si="188"/>
        <v>298.83500778633311</v>
      </c>
      <c r="M485" s="4">
        <f t="shared" si="188"/>
        <v>297.75739517714362</v>
      </c>
      <c r="N485" s="4">
        <f t="shared" si="188"/>
        <v>298.20379078667992</v>
      </c>
      <c r="O485" s="6">
        <f t="shared" si="189"/>
        <v>298.22417076598776</v>
      </c>
    </row>
    <row r="486" spans="1:15" x14ac:dyDescent="0.25">
      <c r="A486" s="1">
        <v>1990</v>
      </c>
      <c r="B486" s="4">
        <f t="shared" si="188"/>
        <v>299.01538783122066</v>
      </c>
      <c r="C486" s="4">
        <f t="shared" si="188"/>
        <v>300.88243207268806</v>
      </c>
      <c r="D486" s="4">
        <f t="shared" si="188"/>
        <v>302.87201110596988</v>
      </c>
      <c r="E486" s="4">
        <f t="shared" si="188"/>
        <v>300.40422871941223</v>
      </c>
      <c r="F486" s="4">
        <f t="shared" si="188"/>
        <v>298.685656024639</v>
      </c>
      <c r="G486" s="4">
        <f t="shared" si="188"/>
        <v>297.82925790438179</v>
      </c>
      <c r="H486" s="4">
        <f t="shared" si="188"/>
        <v>297.11509683202644</v>
      </c>
      <c r="I486" s="4">
        <f t="shared" si="188"/>
        <v>297.20133645100827</v>
      </c>
      <c r="J486" s="4">
        <f t="shared" si="188"/>
        <v>297.42135310467603</v>
      </c>
      <c r="K486" s="4">
        <f t="shared" si="188"/>
        <v>298.0480884472035</v>
      </c>
      <c r="L486" s="4">
        <f t="shared" si="188"/>
        <v>298.44342107937121</v>
      </c>
      <c r="M486" s="4">
        <f t="shared" si="188"/>
        <v>298.11854089282929</v>
      </c>
      <c r="N486" s="4">
        <f t="shared" si="188"/>
        <v>298.82586513120378</v>
      </c>
      <c r="O486" s="6">
        <f t="shared" si="189"/>
        <v>298.83640087211887</v>
      </c>
    </row>
    <row r="487" spans="1:15" x14ac:dyDescent="0.25">
      <c r="A487" s="1">
        <v>1991</v>
      </c>
      <c r="B487" s="4">
        <f t="shared" si="188"/>
        <v>298.57376011845082</v>
      </c>
      <c r="C487" s="4">
        <f t="shared" si="188"/>
        <v>299.82214608432434</v>
      </c>
      <c r="D487" s="4">
        <f t="shared" si="188"/>
        <v>299.84466217926297</v>
      </c>
      <c r="E487" s="4">
        <f t="shared" si="188"/>
        <v>298.94510466887471</v>
      </c>
      <c r="F487" s="4">
        <f t="shared" si="188"/>
        <v>298.86689460873231</v>
      </c>
      <c r="G487" s="4">
        <f t="shared" si="188"/>
        <v>298.16030291967263</v>
      </c>
      <c r="H487" s="4">
        <f t="shared" si="188"/>
        <v>296.97969991510462</v>
      </c>
      <c r="I487" s="4">
        <f t="shared" si="188"/>
        <v>296.96749713395241</v>
      </c>
      <c r="J487" s="4">
        <f t="shared" si="188"/>
        <v>297.79772566333327</v>
      </c>
      <c r="K487" s="4">
        <f t="shared" si="188"/>
        <v>297.44061694689566</v>
      </c>
      <c r="L487" s="4">
        <f t="shared" si="188"/>
        <v>298.70673495681433</v>
      </c>
      <c r="M487" s="4">
        <f t="shared" si="188"/>
        <v>297.95310537578837</v>
      </c>
      <c r="N487" s="4">
        <f t="shared" si="188"/>
        <v>298.31686273839205</v>
      </c>
      <c r="O487" s="6">
        <f t="shared" si="189"/>
        <v>298.33818754760051</v>
      </c>
    </row>
    <row r="488" spans="1:15" x14ac:dyDescent="0.25">
      <c r="A488" s="1">
        <v>1992</v>
      </c>
      <c r="B488" s="4">
        <f t="shared" si="188"/>
        <v>297.95165689107336</v>
      </c>
      <c r="C488" s="4">
        <f t="shared" si="188"/>
        <v>301.03410518759705</v>
      </c>
      <c r="D488" s="4">
        <f t="shared" si="188"/>
        <v>300.59730984547872</v>
      </c>
      <c r="E488" s="4">
        <f t="shared" si="188"/>
        <v>299.26549761365089</v>
      </c>
      <c r="F488" s="4">
        <f t="shared" si="188"/>
        <v>298.74822232406871</v>
      </c>
      <c r="G488" s="4">
        <f t="shared" si="188"/>
        <v>297.50754400943686</v>
      </c>
      <c r="H488" s="4">
        <f t="shared" si="188"/>
        <v>296.39894643191474</v>
      </c>
      <c r="I488" s="4">
        <f t="shared" si="188"/>
        <v>296.03523258977316</v>
      </c>
      <c r="J488" s="4">
        <f t="shared" si="188"/>
        <v>296.93482257335188</v>
      </c>
      <c r="K488" s="4">
        <f t="shared" si="188"/>
        <v>297.422113616194</v>
      </c>
      <c r="L488" s="4">
        <f t="shared" si="188"/>
        <v>298.04305095586852</v>
      </c>
      <c r="M488" s="4">
        <f t="shared" si="188"/>
        <v>297.87453127582683</v>
      </c>
      <c r="N488" s="4">
        <f t="shared" si="188"/>
        <v>298.13672987589592</v>
      </c>
      <c r="O488" s="6">
        <f t="shared" si="189"/>
        <v>298.15108610951961</v>
      </c>
    </row>
    <row r="489" spans="1:15" x14ac:dyDescent="0.25">
      <c r="A489" s="1">
        <v>1993</v>
      </c>
      <c r="B489" s="4">
        <f t="shared" si="188"/>
        <v>298.58143908944373</v>
      </c>
      <c r="C489" s="4">
        <f t="shared" si="188"/>
        <v>301.14111381886084</v>
      </c>
      <c r="D489" s="4">
        <f t="shared" si="188"/>
        <v>299.31452312508566</v>
      </c>
      <c r="E489" s="4">
        <f t="shared" si="188"/>
        <v>299.18096966222203</v>
      </c>
      <c r="F489" s="4">
        <f t="shared" si="188"/>
        <v>298.94950209277692</v>
      </c>
      <c r="G489" s="4">
        <f t="shared" si="188"/>
        <v>297.69918425892178</v>
      </c>
      <c r="H489" s="4">
        <f t="shared" si="188"/>
        <v>297.00659389455859</v>
      </c>
      <c r="I489" s="4">
        <f t="shared" si="188"/>
        <v>296.79119740776463</v>
      </c>
      <c r="J489" s="4">
        <f t="shared" si="188"/>
        <v>297.29971940636455</v>
      </c>
      <c r="K489" s="4">
        <f t="shared" si="188"/>
        <v>297.92644407796308</v>
      </c>
      <c r="L489" s="4">
        <f t="shared" si="188"/>
        <v>298.22413835186643</v>
      </c>
      <c r="M489" s="4">
        <f t="shared" si="188"/>
        <v>298.22587369203848</v>
      </c>
      <c r="N489" s="4">
        <f t="shared" si="188"/>
        <v>298.33538671939209</v>
      </c>
      <c r="O489" s="6">
        <f t="shared" si="189"/>
        <v>298.36172490648886</v>
      </c>
    </row>
    <row r="490" spans="1:15" x14ac:dyDescent="0.25">
      <c r="A490" s="1">
        <v>1994</v>
      </c>
      <c r="B490" s="4">
        <f t="shared" si="188"/>
        <v>298.98241747804758</v>
      </c>
      <c r="C490" s="4">
        <f t="shared" si="188"/>
        <v>299.97112761891282</v>
      </c>
      <c r="D490" s="4">
        <f t="shared" si="188"/>
        <v>299.74327089746993</v>
      </c>
      <c r="E490" s="4">
        <f t="shared" si="188"/>
        <v>299.45990879130312</v>
      </c>
      <c r="F490" s="4">
        <f t="shared" si="188"/>
        <v>298.88135366540104</v>
      </c>
      <c r="G490" s="4">
        <f t="shared" si="188"/>
        <v>297.77615779472393</v>
      </c>
      <c r="H490" s="4">
        <f t="shared" si="188"/>
        <v>296.8881041260878</v>
      </c>
      <c r="I490" s="4">
        <f t="shared" si="188"/>
        <v>296.99036861072534</v>
      </c>
      <c r="J490" s="4">
        <f t="shared" si="188"/>
        <v>297.20582974910997</v>
      </c>
      <c r="K490" s="4">
        <f t="shared" si="188"/>
        <v>297.65008903505077</v>
      </c>
      <c r="L490" s="4">
        <f t="shared" si="188"/>
        <v>297.88040129537683</v>
      </c>
      <c r="M490" s="4">
        <f t="shared" si="188"/>
        <v>297.85904311007664</v>
      </c>
      <c r="N490" s="4">
        <f t="shared" si="188"/>
        <v>298.25530442758293</v>
      </c>
      <c r="O490" s="6">
        <f t="shared" si="189"/>
        <v>298.27400601435716</v>
      </c>
    </row>
    <row r="491" spans="1:15" x14ac:dyDescent="0.25">
      <c r="A491" s="1">
        <v>1995</v>
      </c>
      <c r="B491" s="4">
        <f t="shared" si="188"/>
        <v>298.45281493596514</v>
      </c>
      <c r="C491" s="4">
        <f t="shared" si="188"/>
        <v>299.99586605835316</v>
      </c>
      <c r="D491" s="4">
        <f t="shared" si="188"/>
        <v>299.97926451866721</v>
      </c>
      <c r="E491" s="4">
        <f t="shared" si="188"/>
        <v>299.5554061558031</v>
      </c>
      <c r="F491" s="4">
        <f t="shared" si="188"/>
        <v>298.96954292203196</v>
      </c>
      <c r="G491" s="4">
        <f t="shared" si="188"/>
        <v>298.10874319198865</v>
      </c>
      <c r="H491" s="4">
        <f t="shared" si="188"/>
        <v>297.3836259148739</v>
      </c>
      <c r="I491" s="4">
        <f t="shared" si="188"/>
        <v>297.39978122111825</v>
      </c>
      <c r="J491" s="4">
        <f t="shared" si="188"/>
        <v>297.47444202576787</v>
      </c>
      <c r="K491" s="4">
        <f t="shared" si="188"/>
        <v>297.96738938764111</v>
      </c>
      <c r="L491" s="4">
        <f t="shared" si="188"/>
        <v>298.7223064622857</v>
      </c>
      <c r="M491" s="4">
        <f t="shared" si="188"/>
        <v>298.37097194304823</v>
      </c>
      <c r="N491" s="4">
        <f t="shared" si="188"/>
        <v>298.52107497038679</v>
      </c>
      <c r="O491" s="6">
        <f t="shared" si="189"/>
        <v>298.531679561462</v>
      </c>
    </row>
    <row r="492" spans="1:15" x14ac:dyDescent="0.25">
      <c r="A492" s="1">
        <v>1996</v>
      </c>
      <c r="B492" s="4">
        <f t="shared" si="188"/>
        <v>299.23692995799303</v>
      </c>
      <c r="C492" s="4">
        <f t="shared" si="188"/>
        <v>300.72331954772079</v>
      </c>
      <c r="D492" s="4">
        <f t="shared" si="188"/>
        <v>299.56424717171217</v>
      </c>
      <c r="E492" s="4">
        <f t="shared" si="188"/>
        <v>299.26374288771706</v>
      </c>
      <c r="F492" s="4">
        <f t="shared" si="188"/>
        <v>299.00403892560098</v>
      </c>
      <c r="G492" s="4">
        <f t="shared" si="188"/>
        <v>297.69998786634216</v>
      </c>
      <c r="H492" s="4">
        <f t="shared" si="188"/>
        <v>296.80433017903823</v>
      </c>
      <c r="I492" s="4">
        <f t="shared" si="188"/>
        <v>296.70335146767724</v>
      </c>
      <c r="J492" s="4">
        <f t="shared" si="188"/>
        <v>297.05645713749021</v>
      </c>
      <c r="K492" s="4">
        <f t="shared" si="188"/>
        <v>297.69318624628033</v>
      </c>
      <c r="L492" s="4">
        <f t="shared" si="188"/>
        <v>298.14570163921462</v>
      </c>
      <c r="M492" s="4">
        <f t="shared" si="188"/>
        <v>298.02462657143889</v>
      </c>
      <c r="N492" s="4">
        <f t="shared" si="188"/>
        <v>298.3193399377281</v>
      </c>
      <c r="O492" s="6">
        <f t="shared" si="189"/>
        <v>298.32665996651883</v>
      </c>
    </row>
    <row r="493" spans="1:15" x14ac:dyDescent="0.25">
      <c r="A493" s="1">
        <v>1997</v>
      </c>
      <c r="B493" s="4">
        <f t="shared" si="188"/>
        <v>298.91979382397716</v>
      </c>
      <c r="C493" s="4">
        <f t="shared" si="188"/>
        <v>300.73395529271528</v>
      </c>
      <c r="D493" s="4">
        <f t="shared" si="188"/>
        <v>300.21112372234643</v>
      </c>
      <c r="E493" s="4">
        <f t="shared" si="188"/>
        <v>298.61109566501739</v>
      </c>
      <c r="F493" s="4">
        <f t="shared" si="188"/>
        <v>298.64159943195369</v>
      </c>
      <c r="G493" s="4">
        <f t="shared" si="188"/>
        <v>297.65842793483927</v>
      </c>
      <c r="H493" s="4">
        <f t="shared" si="188"/>
        <v>296.97593499131233</v>
      </c>
      <c r="I493" s="4">
        <f t="shared" si="188"/>
        <v>296.77901904372425</v>
      </c>
      <c r="J493" s="4">
        <f t="shared" si="188"/>
        <v>298.03021835848568</v>
      </c>
      <c r="K493" s="4">
        <f t="shared" si="188"/>
        <v>298.75824204732322</v>
      </c>
      <c r="L493" s="4">
        <f t="shared" si="188"/>
        <v>298.98255148191276</v>
      </c>
      <c r="M493" s="4">
        <f t="shared" si="188"/>
        <v>298.22240448961537</v>
      </c>
      <c r="N493" s="4">
        <f t="shared" si="188"/>
        <v>298.51858402911648</v>
      </c>
      <c r="O493" s="6">
        <f t="shared" si="189"/>
        <v>298.54369719026857</v>
      </c>
    </row>
    <row r="494" spans="1:15" x14ac:dyDescent="0.25">
      <c r="A494" s="1">
        <v>1998</v>
      </c>
      <c r="B494" s="4">
        <f t="shared" si="188"/>
        <v>299.2158420433891</v>
      </c>
      <c r="C494" s="4">
        <f t="shared" si="188"/>
        <v>302.68561606046541</v>
      </c>
      <c r="D494" s="4">
        <f t="shared" si="188"/>
        <v>303.38072233199648</v>
      </c>
      <c r="E494" s="4">
        <f t="shared" si="188"/>
        <v>300.87758386979016</v>
      </c>
      <c r="F494" s="4">
        <f t="shared" si="188"/>
        <v>299.86380513476291</v>
      </c>
      <c r="G494" s="4">
        <f t="shared" si="188"/>
        <v>298.62967232090296</v>
      </c>
      <c r="H494" s="4">
        <f t="shared" si="188"/>
        <v>297.45368018651794</v>
      </c>
      <c r="I494" s="4">
        <f t="shared" si="188"/>
        <v>297.4344297663215</v>
      </c>
      <c r="J494" s="4">
        <f t="shared" si="188"/>
        <v>297.62686780112995</v>
      </c>
      <c r="K494" s="4">
        <f t="shared" si="188"/>
        <v>298.11116071637497</v>
      </c>
      <c r="L494" s="4">
        <f t="shared" si="188"/>
        <v>299.1253521231784</v>
      </c>
      <c r="M494" s="4">
        <f t="shared" si="188"/>
        <v>298.22183349185252</v>
      </c>
      <c r="N494" s="4">
        <f t="shared" si="188"/>
        <v>299.36342836301327</v>
      </c>
      <c r="O494" s="6">
        <f t="shared" si="189"/>
        <v>299.38554715389017</v>
      </c>
    </row>
    <row r="495" spans="1:15" x14ac:dyDescent="0.25">
      <c r="A495" s="1">
        <v>1999</v>
      </c>
      <c r="B495" s="4">
        <f t="shared" si="188"/>
        <v>299.14970794692346</v>
      </c>
      <c r="C495" s="4">
        <f t="shared" si="188"/>
        <v>299.92775798032937</v>
      </c>
      <c r="D495" s="4">
        <f t="shared" si="188"/>
        <v>300.03761668044825</v>
      </c>
      <c r="E495" s="4">
        <f t="shared" si="188"/>
        <v>299.32116868890643</v>
      </c>
      <c r="F495" s="4">
        <f t="shared" si="188"/>
        <v>299.08415639806458</v>
      </c>
      <c r="G495" s="4">
        <f t="shared" si="188"/>
        <v>298.27676372333252</v>
      </c>
      <c r="H495" s="4">
        <f t="shared" si="188"/>
        <v>297.35209951641662</v>
      </c>
      <c r="I495" s="4">
        <f t="shared" si="188"/>
        <v>297.36902102693773</v>
      </c>
      <c r="J495" s="4">
        <f t="shared" si="188"/>
        <v>297.47756694661399</v>
      </c>
      <c r="K495" s="4">
        <f t="shared" si="188"/>
        <v>297.5876635363548</v>
      </c>
      <c r="L495" s="4">
        <f t="shared" si="188"/>
        <v>298.44042234152755</v>
      </c>
      <c r="M495" s="4">
        <f t="shared" si="188"/>
        <v>298.74353940918201</v>
      </c>
      <c r="N495" s="4">
        <f t="shared" si="188"/>
        <v>298.55507747166695</v>
      </c>
      <c r="O495" s="6">
        <f t="shared" si="189"/>
        <v>298.56395701625314</v>
      </c>
    </row>
    <row r="496" spans="1:15" x14ac:dyDescent="0.25">
      <c r="A496" s="1">
        <v>2000</v>
      </c>
      <c r="B496" s="4">
        <f t="shared" si="188"/>
        <v>299.55712745073492</v>
      </c>
      <c r="C496" s="4">
        <f t="shared" ref="C496:N511" si="190">C66*(1000/C238)^(0.2854*(1-0.28*(10^-3)*C367))</f>
        <v>300.65780865402945</v>
      </c>
      <c r="D496" s="4">
        <f t="shared" si="190"/>
        <v>301.31729581410031</v>
      </c>
      <c r="E496" s="4">
        <f t="shared" si="190"/>
        <v>299.61849198669285</v>
      </c>
      <c r="F496" s="4">
        <f t="shared" si="190"/>
        <v>299.36152486610712</v>
      </c>
      <c r="G496" s="4">
        <f t="shared" si="190"/>
        <v>297.76155239295906</v>
      </c>
      <c r="H496" s="4">
        <f t="shared" si="190"/>
        <v>297.12114458533375</v>
      </c>
      <c r="I496" s="4">
        <f t="shared" si="190"/>
        <v>296.86342285440196</v>
      </c>
      <c r="J496" s="4">
        <f t="shared" si="190"/>
        <v>297.31356814070466</v>
      </c>
      <c r="K496" s="4">
        <f t="shared" si="190"/>
        <v>297.80938667729725</v>
      </c>
      <c r="L496" s="4">
        <f t="shared" si="190"/>
        <v>298.68624974211411</v>
      </c>
      <c r="M496" s="4">
        <f t="shared" si="190"/>
        <v>297.8720227658556</v>
      </c>
      <c r="N496" s="4">
        <f t="shared" si="190"/>
        <v>298.65672329898081</v>
      </c>
      <c r="O496" s="6">
        <f t="shared" si="189"/>
        <v>298.66163299419429</v>
      </c>
    </row>
    <row r="497" spans="1:15" x14ac:dyDescent="0.25">
      <c r="A497" s="1">
        <v>2001</v>
      </c>
      <c r="B497" s="4">
        <f t="shared" si="188"/>
        <v>297.66892350420375</v>
      </c>
      <c r="C497" s="4">
        <f t="shared" si="190"/>
        <v>298.31009301212606</v>
      </c>
      <c r="D497" s="4">
        <f t="shared" si="190"/>
        <v>299.27258641584939</v>
      </c>
      <c r="E497" s="4">
        <f t="shared" si="190"/>
        <v>299.3697321678514</v>
      </c>
      <c r="F497" s="4">
        <f t="shared" si="190"/>
        <v>299.11860844056787</v>
      </c>
      <c r="G497" s="4">
        <f t="shared" si="190"/>
        <v>297.66609481462649</v>
      </c>
      <c r="H497" s="4">
        <f t="shared" si="190"/>
        <v>296.74649295909848</v>
      </c>
      <c r="I497" s="4">
        <f t="shared" si="190"/>
        <v>296.6621379841514</v>
      </c>
      <c r="J497" s="4">
        <f t="shared" si="190"/>
        <v>297.20119770197903</v>
      </c>
      <c r="K497" s="4">
        <f t="shared" si="190"/>
        <v>298.1796981000158</v>
      </c>
      <c r="L497" s="4">
        <f t="shared" si="190"/>
        <v>298.55952993487182</v>
      </c>
      <c r="M497" s="4">
        <f t="shared" si="190"/>
        <v>298.85105898438758</v>
      </c>
      <c r="N497" s="4">
        <f t="shared" si="190"/>
        <v>298.12668760558438</v>
      </c>
      <c r="O497" s="6">
        <f t="shared" si="189"/>
        <v>298.13384616831075</v>
      </c>
    </row>
    <row r="498" spans="1:15" x14ac:dyDescent="0.25">
      <c r="A498" s="1">
        <v>2002</v>
      </c>
      <c r="B498" s="4">
        <f t="shared" si="188"/>
        <v>298.35521965872238</v>
      </c>
      <c r="C498" s="4">
        <f t="shared" si="190"/>
        <v>300.94101046750905</v>
      </c>
      <c r="D498" s="4">
        <f t="shared" si="190"/>
        <v>300.89778261326921</v>
      </c>
      <c r="E498" s="4">
        <f t="shared" si="190"/>
        <v>299.86157557102445</v>
      </c>
      <c r="F498" s="4">
        <f t="shared" si="190"/>
        <v>299.46751025106755</v>
      </c>
      <c r="G498" s="4">
        <f t="shared" si="190"/>
        <v>298.11940102578552</v>
      </c>
      <c r="H498" s="4">
        <f t="shared" si="190"/>
        <v>297.48986464266608</v>
      </c>
      <c r="I498" s="4">
        <f t="shared" si="190"/>
        <v>297.19666797023336</v>
      </c>
      <c r="J498" s="4">
        <f t="shared" si="190"/>
        <v>297.89470465443259</v>
      </c>
      <c r="K498" s="4">
        <f t="shared" si="190"/>
        <v>298.17517922642992</v>
      </c>
      <c r="L498" s="4">
        <f t="shared" si="190"/>
        <v>298.59712219266072</v>
      </c>
      <c r="M498" s="4">
        <f t="shared" si="190"/>
        <v>298.38857526397612</v>
      </c>
      <c r="N498" s="4">
        <f t="shared" si="190"/>
        <v>298.76580697055653</v>
      </c>
      <c r="O498" s="6">
        <f t="shared" si="189"/>
        <v>298.78205112814805</v>
      </c>
    </row>
    <row r="499" spans="1:15" x14ac:dyDescent="0.25">
      <c r="A499" s="1">
        <v>2003</v>
      </c>
      <c r="B499" s="4">
        <f t="shared" si="188"/>
        <v>298.9976490252659</v>
      </c>
      <c r="C499" s="4">
        <f t="shared" si="190"/>
        <v>300.48438514937072</v>
      </c>
      <c r="D499" s="4">
        <f t="shared" si="190"/>
        <v>299.81753519707445</v>
      </c>
      <c r="E499" s="4">
        <f t="shared" si="190"/>
        <v>299.7046348020894</v>
      </c>
      <c r="F499" s="4">
        <f t="shared" si="190"/>
        <v>299.24170049744049</v>
      </c>
      <c r="G499" s="4">
        <f t="shared" si="190"/>
        <v>297.95711256368793</v>
      </c>
      <c r="H499" s="4">
        <f t="shared" si="190"/>
        <v>297.47832564402324</v>
      </c>
      <c r="I499" s="4">
        <f t="shared" si="190"/>
        <v>297.45676905491968</v>
      </c>
      <c r="J499" s="4">
        <f t="shared" si="190"/>
        <v>297.7161231585398</v>
      </c>
      <c r="K499" s="4">
        <f t="shared" si="190"/>
        <v>298.60655935975706</v>
      </c>
      <c r="L499" s="4">
        <f t="shared" si="190"/>
        <v>298.90652255061309</v>
      </c>
      <c r="M499" s="4">
        <f t="shared" si="190"/>
        <v>298.26191894087771</v>
      </c>
      <c r="N499" s="4">
        <f t="shared" si="190"/>
        <v>298.70421496963036</v>
      </c>
      <c r="O499" s="6">
        <f t="shared" si="189"/>
        <v>298.71910299530492</v>
      </c>
    </row>
    <row r="500" spans="1:15" x14ac:dyDescent="0.25">
      <c r="A500" s="1">
        <v>2004</v>
      </c>
      <c r="B500" s="4">
        <f t="shared" si="188"/>
        <v>299.08962205352867</v>
      </c>
      <c r="C500" s="4">
        <f t="shared" si="190"/>
        <v>300.1068341989199</v>
      </c>
      <c r="D500" s="4">
        <f t="shared" si="190"/>
        <v>301.40725025075875</v>
      </c>
      <c r="E500" s="4">
        <f t="shared" si="190"/>
        <v>300.02360845193607</v>
      </c>
      <c r="F500" s="4">
        <f t="shared" si="190"/>
        <v>299.02744750943384</v>
      </c>
      <c r="G500" s="4">
        <f t="shared" si="190"/>
        <v>297.90154071533198</v>
      </c>
      <c r="H500" s="4">
        <f t="shared" si="190"/>
        <v>297.42904083553236</v>
      </c>
      <c r="I500" s="4">
        <f t="shared" si="190"/>
        <v>297.19976823785066</v>
      </c>
      <c r="J500" s="4">
        <f t="shared" si="190"/>
        <v>297.82548751024018</v>
      </c>
      <c r="K500" s="4">
        <f t="shared" si="190"/>
        <v>298.42388667729603</v>
      </c>
      <c r="L500" s="4">
        <f t="shared" si="190"/>
        <v>298.45042708620741</v>
      </c>
      <c r="M500" s="4">
        <f t="shared" si="190"/>
        <v>299.07245201141319</v>
      </c>
      <c r="N500" s="4">
        <f t="shared" si="190"/>
        <v>298.82284040219093</v>
      </c>
      <c r="O500" s="6">
        <f t="shared" si="189"/>
        <v>298.82978046153744</v>
      </c>
    </row>
    <row r="501" spans="1:15" x14ac:dyDescent="0.25">
      <c r="A501" s="1">
        <v>2005</v>
      </c>
      <c r="B501" s="4">
        <f t="shared" si="188"/>
        <v>298.38322773270784</v>
      </c>
      <c r="C501" s="4">
        <f t="shared" si="190"/>
        <v>300.84770216177492</v>
      </c>
      <c r="D501" s="4">
        <f t="shared" si="190"/>
        <v>300.12083606672519</v>
      </c>
      <c r="E501" s="4">
        <f t="shared" si="190"/>
        <v>300.04924205660313</v>
      </c>
      <c r="F501" s="4">
        <f t="shared" si="190"/>
        <v>299.07005749190438</v>
      </c>
      <c r="G501" s="4">
        <f t="shared" si="190"/>
        <v>298.267338269302</v>
      </c>
      <c r="H501" s="4">
        <f t="shared" si="190"/>
        <v>297.71994904273816</v>
      </c>
      <c r="I501" s="4">
        <f t="shared" si="190"/>
        <v>297.27360565585258</v>
      </c>
      <c r="J501" s="4">
        <f t="shared" si="190"/>
        <v>297.9116526755451</v>
      </c>
      <c r="K501" s="4">
        <f t="shared" si="190"/>
        <v>298.10963867071411</v>
      </c>
      <c r="L501" s="4">
        <f t="shared" si="190"/>
        <v>299.24401959635554</v>
      </c>
      <c r="M501" s="4">
        <f t="shared" si="190"/>
        <v>299.10212343311861</v>
      </c>
      <c r="N501" s="4">
        <f t="shared" si="190"/>
        <v>298.81984070041847</v>
      </c>
      <c r="O501" s="6">
        <f t="shared" si="189"/>
        <v>298.84161607111179</v>
      </c>
    </row>
    <row r="502" spans="1:15" x14ac:dyDescent="0.25">
      <c r="A502" s="1">
        <v>2006</v>
      </c>
      <c r="B502" s="4">
        <f t="shared" si="188"/>
        <v>299.71009752639515</v>
      </c>
      <c r="C502" s="4">
        <f t="shared" si="190"/>
        <v>300.06208623222057</v>
      </c>
      <c r="D502" s="4">
        <f t="shared" si="190"/>
        <v>299.41424208583703</v>
      </c>
      <c r="E502" s="4">
        <f t="shared" si="190"/>
        <v>299.56122684372394</v>
      </c>
      <c r="F502" s="4">
        <f t="shared" si="190"/>
        <v>298.85579597320333</v>
      </c>
      <c r="G502" s="4">
        <f t="shared" si="190"/>
        <v>298.48599954130935</v>
      </c>
      <c r="H502" s="4">
        <f t="shared" si="190"/>
        <v>297.47368389080572</v>
      </c>
      <c r="I502" s="4">
        <f t="shared" si="190"/>
        <v>297.21738617774633</v>
      </c>
      <c r="J502" s="4">
        <f t="shared" si="190"/>
        <v>297.62453161610114</v>
      </c>
      <c r="K502" s="4">
        <f t="shared" si="190"/>
        <v>298.58654033838201</v>
      </c>
      <c r="L502" s="4">
        <f t="shared" si="190"/>
        <v>298.63929544830307</v>
      </c>
      <c r="M502" s="4">
        <f t="shared" si="190"/>
        <v>297.73504491514245</v>
      </c>
      <c r="N502" s="4">
        <f t="shared" si="190"/>
        <v>298.59961142006063</v>
      </c>
      <c r="O502" s="6">
        <f t="shared" si="189"/>
        <v>298.61382754909755</v>
      </c>
    </row>
    <row r="503" spans="1:15" x14ac:dyDescent="0.25">
      <c r="A503" s="1">
        <v>2007</v>
      </c>
      <c r="B503" s="4">
        <f t="shared" si="188"/>
        <v>299.41945656533295</v>
      </c>
      <c r="C503" s="4">
        <f t="shared" si="190"/>
        <v>300.8063738281005</v>
      </c>
      <c r="D503" s="4">
        <f t="shared" si="190"/>
        <v>301.40299611937752</v>
      </c>
      <c r="E503" s="4">
        <f t="shared" si="190"/>
        <v>299.92767967528692</v>
      </c>
      <c r="F503" s="4">
        <f t="shared" si="190"/>
        <v>299.56175582671193</v>
      </c>
      <c r="G503" s="4">
        <f t="shared" si="190"/>
        <v>297.93166250507562</v>
      </c>
      <c r="H503" s="4">
        <f t="shared" si="190"/>
        <v>297.49061681013654</v>
      </c>
      <c r="I503" s="4">
        <f t="shared" si="190"/>
        <v>297.44981783496195</v>
      </c>
      <c r="J503" s="4">
        <f t="shared" si="190"/>
        <v>297.84161523403577</v>
      </c>
      <c r="K503" s="4">
        <f t="shared" si="190"/>
        <v>298.03047701764666</v>
      </c>
      <c r="L503" s="4">
        <f t="shared" si="190"/>
        <v>298.59315196695962</v>
      </c>
      <c r="M503" s="4">
        <f t="shared" si="190"/>
        <v>298.18578676025066</v>
      </c>
      <c r="N503" s="4">
        <f t="shared" si="190"/>
        <v>298.86845097821964</v>
      </c>
      <c r="O503" s="6">
        <f t="shared" si="189"/>
        <v>298.88678251198974</v>
      </c>
    </row>
    <row r="504" spans="1:15" x14ac:dyDescent="0.25">
      <c r="A504" s="1">
        <v>2008</v>
      </c>
      <c r="B504" s="4">
        <f t="shared" si="188"/>
        <v>298.11432059228463</v>
      </c>
      <c r="C504" s="4">
        <f t="shared" si="190"/>
        <v>299.32900698390313</v>
      </c>
      <c r="D504" s="4">
        <f t="shared" si="190"/>
        <v>300.15086999805061</v>
      </c>
      <c r="E504" s="4">
        <f t="shared" si="190"/>
        <v>299.25346350294404</v>
      </c>
      <c r="F504" s="4">
        <f t="shared" si="190"/>
        <v>299.05523001687192</v>
      </c>
      <c r="G504" s="4">
        <f t="shared" si="190"/>
        <v>298.03260477654885</v>
      </c>
      <c r="H504" s="4">
        <f t="shared" si="190"/>
        <v>297.46215067266257</v>
      </c>
      <c r="I504" s="4">
        <f t="shared" si="190"/>
        <v>297.59225977547402</v>
      </c>
      <c r="J504" s="4">
        <f t="shared" si="190"/>
        <v>298.14726926571888</v>
      </c>
      <c r="K504" s="4">
        <f t="shared" si="190"/>
        <v>298.59255762175223</v>
      </c>
      <c r="L504" s="4">
        <f t="shared" si="190"/>
        <v>299.29559865150065</v>
      </c>
      <c r="M504" s="4">
        <f t="shared" si="190"/>
        <v>299.10099972422046</v>
      </c>
      <c r="N504" s="4">
        <f t="shared" si="190"/>
        <v>298.66523744812491</v>
      </c>
      <c r="O504" s="6">
        <f t="shared" si="189"/>
        <v>298.67719429849438</v>
      </c>
    </row>
    <row r="505" spans="1:15" x14ac:dyDescent="0.25">
      <c r="A505" s="1">
        <v>2009</v>
      </c>
      <c r="B505" s="4">
        <f t="shared" si="188"/>
        <v>299.12837466501821</v>
      </c>
      <c r="C505" s="4">
        <f t="shared" si="190"/>
        <v>299.74306447232584</v>
      </c>
      <c r="D505" s="4">
        <f t="shared" si="190"/>
        <v>299.91459237370151</v>
      </c>
      <c r="E505" s="4">
        <f t="shared" si="190"/>
        <v>299.27402190627748</v>
      </c>
      <c r="F505" s="4">
        <f t="shared" si="190"/>
        <v>298.9009462159276</v>
      </c>
      <c r="G505" s="4">
        <f t="shared" si="190"/>
        <v>298.33192964272155</v>
      </c>
      <c r="H505" s="4">
        <f t="shared" si="190"/>
        <v>297.5421745252545</v>
      </c>
      <c r="I505" s="4">
        <f t="shared" si="190"/>
        <v>297.51446226672709</v>
      </c>
      <c r="J505" s="4">
        <f t="shared" si="190"/>
        <v>298.13788781788458</v>
      </c>
      <c r="K505" s="4">
        <f t="shared" si="190"/>
        <v>298.24069978145775</v>
      </c>
      <c r="L505" s="4">
        <f t="shared" si="190"/>
        <v>299.16284744780603</v>
      </c>
      <c r="M505" s="4">
        <f t="shared" si="190"/>
        <v>299.20454464142949</v>
      </c>
      <c r="N505" s="4">
        <f t="shared" si="190"/>
        <v>298.74975965570314</v>
      </c>
      <c r="O505" s="6">
        <f t="shared" si="189"/>
        <v>298.75796214637768</v>
      </c>
    </row>
    <row r="506" spans="1:15" x14ac:dyDescent="0.25">
      <c r="A506" s="1">
        <v>2010</v>
      </c>
      <c r="B506" s="4">
        <f t="shared" si="188"/>
        <v>299.61348473549276</v>
      </c>
      <c r="C506" s="4">
        <f t="shared" si="190"/>
        <v>300.1338089107681</v>
      </c>
      <c r="D506" s="4">
        <f t="shared" si="190"/>
        <v>300.10097977338296</v>
      </c>
      <c r="E506" s="4">
        <f t="shared" si="190"/>
        <v>300.1908875149901</v>
      </c>
      <c r="F506" s="4">
        <f t="shared" si="190"/>
        <v>299.65329356742564</v>
      </c>
      <c r="G506" s="4">
        <f t="shared" si="190"/>
        <v>298.47655694835214</v>
      </c>
      <c r="H506" s="4">
        <f t="shared" si="190"/>
        <v>297.47752398741096</v>
      </c>
      <c r="I506" s="4">
        <f t="shared" si="190"/>
        <v>297.59605574580081</v>
      </c>
      <c r="J506" s="4">
        <f t="shared" si="190"/>
        <v>297.83398326242104</v>
      </c>
      <c r="K506" s="4">
        <f t="shared" si="190"/>
        <v>298.22219349328515</v>
      </c>
      <c r="L506" s="4">
        <f t="shared" si="190"/>
        <v>298.84051494706671</v>
      </c>
      <c r="M506" s="4">
        <f t="shared" si="190"/>
        <v>298.95208305535783</v>
      </c>
      <c r="N506" s="4">
        <f t="shared" si="190"/>
        <v>298.9099306549254</v>
      </c>
      <c r="O506" s="6">
        <f t="shared" si="189"/>
        <v>298.92428049514621</v>
      </c>
    </row>
    <row r="507" spans="1:15" x14ac:dyDescent="0.25">
      <c r="A507" s="1">
        <v>2011</v>
      </c>
      <c r="B507" s="4">
        <f t="shared" si="188"/>
        <v>299.28983180917828</v>
      </c>
      <c r="C507" s="4">
        <f t="shared" si="190"/>
        <v>299.59726922805839</v>
      </c>
      <c r="D507" s="4">
        <f t="shared" si="190"/>
        <v>299.89183307761942</v>
      </c>
      <c r="E507" s="4">
        <f t="shared" si="190"/>
        <v>299.42105933247217</v>
      </c>
      <c r="F507" s="4">
        <f t="shared" si="190"/>
        <v>299.22279599339186</v>
      </c>
      <c r="G507" s="4">
        <f t="shared" si="190"/>
        <v>298.32586222986373</v>
      </c>
      <c r="H507" s="4">
        <f t="shared" si="190"/>
        <v>297.53294412290643</v>
      </c>
      <c r="I507" s="4">
        <f t="shared" si="190"/>
        <v>297.25585427368986</v>
      </c>
      <c r="J507" s="4">
        <f t="shared" si="190"/>
        <v>297.60760066569361</v>
      </c>
      <c r="K507" s="4">
        <f t="shared" si="190"/>
        <v>298.0984694596487</v>
      </c>
      <c r="L507" s="4">
        <f t="shared" si="190"/>
        <v>298.77087742954012</v>
      </c>
      <c r="M507" s="4">
        <f t="shared" si="190"/>
        <v>298.57685596172735</v>
      </c>
      <c r="N507" s="4">
        <f t="shared" si="190"/>
        <v>298.63518374172929</v>
      </c>
      <c r="O507" s="6">
        <f t="shared" si="189"/>
        <v>298.63260446531581</v>
      </c>
    </row>
    <row r="508" spans="1:15" x14ac:dyDescent="0.25">
      <c r="A508" s="1">
        <v>2012</v>
      </c>
      <c r="B508" s="4">
        <f t="shared" si="188"/>
        <v>299.68516576133777</v>
      </c>
      <c r="C508" s="4">
        <f t="shared" si="190"/>
        <v>300.23536060604914</v>
      </c>
      <c r="D508" s="4">
        <f t="shared" si="190"/>
        <v>300.11378744419733</v>
      </c>
      <c r="E508" s="4">
        <f t="shared" si="190"/>
        <v>299.50435460361228</v>
      </c>
      <c r="F508" s="4">
        <f t="shared" si="190"/>
        <v>298.67715123073401</v>
      </c>
      <c r="G508" s="4">
        <f t="shared" si="190"/>
        <v>298.0663280025135</v>
      </c>
      <c r="H508" s="4">
        <f t="shared" si="190"/>
        <v>297.23894096574975</v>
      </c>
      <c r="I508" s="4">
        <f t="shared" si="190"/>
        <v>297.18821830542976</v>
      </c>
      <c r="J508" s="4">
        <f t="shared" si="190"/>
        <v>297.65684910711735</v>
      </c>
      <c r="K508" s="4">
        <f t="shared" si="190"/>
        <v>298.16212786578643</v>
      </c>
      <c r="L508" s="4">
        <f t="shared" si="190"/>
        <v>298.46341759540582</v>
      </c>
      <c r="M508" s="4">
        <f t="shared" si="190"/>
        <v>298.62933776607491</v>
      </c>
      <c r="N508" s="4">
        <f t="shared" si="190"/>
        <v>298.63415046995505</v>
      </c>
      <c r="O508" s="6">
        <f t="shared" si="189"/>
        <v>298.63508660450066</v>
      </c>
    </row>
    <row r="509" spans="1:15" x14ac:dyDescent="0.25">
      <c r="A509" s="1">
        <v>2013</v>
      </c>
      <c r="B509" s="4">
        <f t="shared" si="188"/>
        <v>299.27895974158605</v>
      </c>
      <c r="C509" s="4">
        <f t="shared" si="190"/>
        <v>299.76900281748806</v>
      </c>
      <c r="D509" s="4">
        <f t="shared" si="190"/>
        <v>299.45872205586772</v>
      </c>
      <c r="E509" s="4">
        <f t="shared" si="190"/>
        <v>299.44605587926861</v>
      </c>
      <c r="F509" s="4">
        <f t="shared" si="190"/>
        <v>298.87580626924807</v>
      </c>
      <c r="G509" s="4">
        <f t="shared" si="190"/>
        <v>298.00170372795179</v>
      </c>
      <c r="H509" s="4">
        <f t="shared" si="190"/>
        <v>296.94968572278583</v>
      </c>
      <c r="I509" s="4">
        <f t="shared" si="190"/>
        <v>296.94724067685684</v>
      </c>
      <c r="J509" s="4">
        <f t="shared" si="190"/>
        <v>297.58604672552616</v>
      </c>
      <c r="K509" s="4">
        <f t="shared" si="190"/>
        <v>298.13421897087068</v>
      </c>
      <c r="L509" s="4">
        <f t="shared" si="190"/>
        <v>298.72628926491228</v>
      </c>
      <c r="M509" s="4">
        <f t="shared" si="190"/>
        <v>298.76986558432628</v>
      </c>
      <c r="N509" s="4">
        <f t="shared" si="190"/>
        <v>298.48699214037254</v>
      </c>
      <c r="O509" s="6">
        <f t="shared" si="189"/>
        <v>298.49529978639072</v>
      </c>
    </row>
    <row r="510" spans="1:15" x14ac:dyDescent="0.25">
      <c r="A510" s="1">
        <v>2014</v>
      </c>
      <c r="B510" s="4">
        <f t="shared" si="188"/>
        <v>299.10433466382761</v>
      </c>
      <c r="C510" s="4">
        <f t="shared" si="190"/>
        <v>300.24973341417535</v>
      </c>
      <c r="D510" s="4">
        <f t="shared" si="190"/>
        <v>299.62747479103632</v>
      </c>
      <c r="E510" s="4">
        <f t="shared" si="190"/>
        <v>299.41159894892223</v>
      </c>
      <c r="F510" s="4">
        <f t="shared" si="190"/>
        <v>299.0956446159816</v>
      </c>
      <c r="G510" s="4">
        <f t="shared" si="190"/>
        <v>298.7422020194972</v>
      </c>
      <c r="H510" s="4">
        <f t="shared" si="190"/>
        <v>297.4106838913786</v>
      </c>
      <c r="I510" s="4">
        <f t="shared" si="190"/>
        <v>297.21822837621295</v>
      </c>
      <c r="J510" s="4">
        <f t="shared" si="190"/>
        <v>297.46906496723653</v>
      </c>
      <c r="K510" s="4">
        <f t="shared" si="190"/>
        <v>298.03108887203712</v>
      </c>
      <c r="L510" s="4">
        <f t="shared" si="190"/>
        <v>298.96997831213815</v>
      </c>
      <c r="M510" s="4">
        <f t="shared" si="190"/>
        <v>299.43358263211769</v>
      </c>
      <c r="N510" s="4">
        <f t="shared" si="190"/>
        <v>298.71871346977116</v>
      </c>
      <c r="O510" s="6">
        <f t="shared" si="189"/>
        <v>298.73030129204682</v>
      </c>
    </row>
    <row r="511" spans="1:15" x14ac:dyDescent="0.25">
      <c r="A511" s="1">
        <v>2015</v>
      </c>
      <c r="B511" s="4">
        <f t="shared" si="188"/>
        <v>299.48259766377458</v>
      </c>
      <c r="C511" s="4">
        <f t="shared" si="190"/>
        <v>300.66033993965539</v>
      </c>
      <c r="D511" s="4">
        <f t="shared" si="190"/>
        <v>300.02511727951833</v>
      </c>
      <c r="E511" s="4">
        <f t="shared" si="190"/>
        <v>299.61920572390613</v>
      </c>
      <c r="F511" s="4">
        <f t="shared" si="190"/>
        <v>299.28621942831279</v>
      </c>
      <c r="G511" s="4">
        <f t="shared" si="190"/>
        <v>297.83537370096332</v>
      </c>
      <c r="H511" s="4">
        <f t="shared" si="190"/>
        <v>297.69532233333081</v>
      </c>
      <c r="I511" s="4">
        <f t="shared" si="190"/>
        <v>297.54217392682153</v>
      </c>
      <c r="J511" s="4">
        <f t="shared" si="190"/>
        <v>297.92776928780268</v>
      </c>
      <c r="K511" s="4">
        <f t="shared" si="190"/>
        <v>298.22578415999999</v>
      </c>
      <c r="L511" s="4">
        <f t="shared" si="190"/>
        <v>299.37190649750465</v>
      </c>
      <c r="M511" s="4">
        <f t="shared" si="190"/>
        <v>299.05812280768248</v>
      </c>
      <c r="N511" s="4">
        <f t="shared" si="190"/>
        <v>298.88335870340364</v>
      </c>
      <c r="O511" s="6">
        <f t="shared" si="189"/>
        <v>298.89416106243942</v>
      </c>
    </row>
    <row r="512" spans="1:15" x14ac:dyDescent="0.25">
      <c r="A512" s="1">
        <v>2016</v>
      </c>
      <c r="B512" s="4">
        <f t="shared" si="188"/>
        <v>300.97827286612903</v>
      </c>
      <c r="C512" s="4">
        <f t="shared" ref="C512:N516" si="191">C82*(1000/C254)^(0.2854*(1-0.28*(10^-3)*C383))</f>
        <v>303.39412860911472</v>
      </c>
      <c r="D512" s="4">
        <f t="shared" si="191"/>
        <v>300.56587122904142</v>
      </c>
      <c r="E512" s="4">
        <f t="shared" si="191"/>
        <v>299.99934603352426</v>
      </c>
      <c r="F512" s="4">
        <f t="shared" si="191"/>
        <v>299.26807115467221</v>
      </c>
      <c r="G512" s="4">
        <f t="shared" si="191"/>
        <v>298.28862185980751</v>
      </c>
      <c r="H512" s="4">
        <f t="shared" si="191"/>
        <v>297.58527318805784</v>
      </c>
      <c r="I512" s="4">
        <f t="shared" si="191"/>
        <v>297.48369028289807</v>
      </c>
      <c r="J512" s="4">
        <f t="shared" si="191"/>
        <v>297.89928659338062</v>
      </c>
      <c r="K512" s="4">
        <f t="shared" si="191"/>
        <v>298.55952751839914</v>
      </c>
      <c r="L512" s="4">
        <f t="shared" si="191"/>
        <v>299.55176697756792</v>
      </c>
      <c r="M512" s="4">
        <f t="shared" si="191"/>
        <v>299.53041905222653</v>
      </c>
      <c r="N512" s="4">
        <f t="shared" si="191"/>
        <v>299.41936663730422</v>
      </c>
      <c r="O512" s="6">
        <f t="shared" si="189"/>
        <v>299.42535628040156</v>
      </c>
    </row>
    <row r="513" spans="1:15" x14ac:dyDescent="0.25">
      <c r="A513" s="1">
        <v>2017</v>
      </c>
      <c r="B513" s="4">
        <f t="shared" si="188"/>
        <v>299.41169501227517</v>
      </c>
      <c r="C513" s="4">
        <f t="shared" si="191"/>
        <v>300.57599496361468</v>
      </c>
      <c r="D513" s="4">
        <f t="shared" si="191"/>
        <v>300.31258461443787</v>
      </c>
      <c r="E513" s="4">
        <f t="shared" si="191"/>
        <v>299.76616978887051</v>
      </c>
      <c r="F513" s="4">
        <f t="shared" si="191"/>
        <v>299.52349457654168</v>
      </c>
      <c r="G513" s="4">
        <f t="shared" si="191"/>
        <v>298.81624332228841</v>
      </c>
      <c r="H513" s="4">
        <f t="shared" si="191"/>
        <v>297.73303012615116</v>
      </c>
      <c r="I513" s="4">
        <f t="shared" si="191"/>
        <v>297.46905854601351</v>
      </c>
      <c r="J513" s="4">
        <f t="shared" si="191"/>
        <v>297.85467271898273</v>
      </c>
      <c r="K513" s="4">
        <f t="shared" si="191"/>
        <v>298.59556037783318</v>
      </c>
      <c r="L513" s="4">
        <f t="shared" si="191"/>
        <v>299.07272832193581</v>
      </c>
      <c r="M513" s="4">
        <f t="shared" si="191"/>
        <v>299.16999510270631</v>
      </c>
      <c r="N513" s="4">
        <f t="shared" si="191"/>
        <v>299.01450884363732</v>
      </c>
      <c r="O513" s="6">
        <f t="shared" si="189"/>
        <v>299.02510228930424</v>
      </c>
    </row>
    <row r="514" spans="1:15" x14ac:dyDescent="0.25">
      <c r="A514" s="1">
        <v>2018</v>
      </c>
      <c r="B514" s="4">
        <f t="shared" si="188"/>
        <v>299.1274466210026</v>
      </c>
      <c r="C514" s="4">
        <f t="shared" si="191"/>
        <v>300.51429030365875</v>
      </c>
      <c r="D514" s="4">
        <f t="shared" si="191"/>
        <v>299.36153387240813</v>
      </c>
      <c r="E514" s="4">
        <f t="shared" si="191"/>
        <v>299.24137704182721</v>
      </c>
      <c r="F514" s="4">
        <f t="shared" si="191"/>
        <v>299.16313538119135</v>
      </c>
      <c r="G514" s="4">
        <f t="shared" si="191"/>
        <v>298.40804005737061</v>
      </c>
      <c r="H514" s="4">
        <f t="shared" si="191"/>
        <v>297.90541657356277</v>
      </c>
      <c r="I514" s="4">
        <f t="shared" si="191"/>
        <v>297.68686379658772</v>
      </c>
      <c r="J514" s="4">
        <f t="shared" si="191"/>
        <v>298.31832070491328</v>
      </c>
      <c r="K514" s="4">
        <f t="shared" si="191"/>
        <v>298.51248063788665</v>
      </c>
      <c r="L514" s="4">
        <f t="shared" si="191"/>
        <v>299.50729443081025</v>
      </c>
      <c r="M514" s="4">
        <f t="shared" si="191"/>
        <v>299.34346636229526</v>
      </c>
      <c r="N514" s="4">
        <f t="shared" si="191"/>
        <v>298.90440664365968</v>
      </c>
      <c r="O514" s="6">
        <f t="shared" si="189"/>
        <v>298.92413881529291</v>
      </c>
    </row>
    <row r="515" spans="1:15" x14ac:dyDescent="0.25">
      <c r="A515" s="1">
        <v>2019</v>
      </c>
      <c r="B515" s="4">
        <f t="shared" si="188"/>
        <v>299.5736491463071</v>
      </c>
      <c r="C515" s="4">
        <f t="shared" si="191"/>
        <v>299.90235209275903</v>
      </c>
      <c r="D515" s="4">
        <f t="shared" si="191"/>
        <v>299.96227031790397</v>
      </c>
      <c r="E515" s="4">
        <f t="shared" si="191"/>
        <v>300.38698969530407</v>
      </c>
      <c r="F515" s="4">
        <f t="shared" si="191"/>
        <v>299.63479703122243</v>
      </c>
      <c r="G515" s="4">
        <f t="shared" si="191"/>
        <v>298.76126243104824</v>
      </c>
      <c r="H515" s="4">
        <f t="shared" si="191"/>
        <v>298.16096099276098</v>
      </c>
      <c r="I515" s="4">
        <f t="shared" si="191"/>
        <v>297.65609165081253</v>
      </c>
      <c r="J515" s="4">
        <f t="shared" si="191"/>
        <v>298.21642102718096</v>
      </c>
      <c r="K515" s="4">
        <f t="shared" si="191"/>
        <v>298.18520496207663</v>
      </c>
      <c r="L515" s="4">
        <f t="shared" si="191"/>
        <v>299.42572092923803</v>
      </c>
      <c r="M515" s="4">
        <f t="shared" si="191"/>
        <v>299.69070796699123</v>
      </c>
      <c r="N515" s="4">
        <f t="shared" si="191"/>
        <v>299.11759219583126</v>
      </c>
      <c r="O515" s="6">
        <f t="shared" si="189"/>
        <v>299.12970235363377</v>
      </c>
    </row>
    <row r="516" spans="1:15" x14ac:dyDescent="0.25">
      <c r="A516" s="1">
        <v>2020</v>
      </c>
      <c r="B516" s="4">
        <f t="shared" si="188"/>
        <v>300.68928199936357</v>
      </c>
      <c r="C516" s="4">
        <f t="shared" si="191"/>
        <v>303.34408494017606</v>
      </c>
      <c r="D516" s="4">
        <f t="shared" si="191"/>
        <v>301.42990492197276</v>
      </c>
      <c r="E516" s="4">
        <f t="shared" si="191"/>
        <v>299.77935543812697</v>
      </c>
      <c r="F516" s="4">
        <f t="shared" si="191"/>
        <v>299.68543137624977</v>
      </c>
      <c r="G516" s="4">
        <f t="shared" si="191"/>
        <v>298.48657158167873</v>
      </c>
      <c r="H516" s="4">
        <f t="shared" si="191"/>
        <v>297.74155007296446</v>
      </c>
      <c r="I516" s="4">
        <f t="shared" si="191"/>
        <v>297.74462413030398</v>
      </c>
      <c r="J516" s="4">
        <f t="shared" si="191"/>
        <v>297.80159247227652</v>
      </c>
      <c r="K516" s="4">
        <f t="shared" si="191"/>
        <v>298.32136235616542</v>
      </c>
      <c r="L516" s="4">
        <f t="shared" si="191"/>
        <v>299.53620384014334</v>
      </c>
      <c r="M516" s="4">
        <f t="shared" si="191"/>
        <v>299.51323040978366</v>
      </c>
      <c r="N516" s="4">
        <f t="shared" si="191"/>
        <v>299.49796764603815</v>
      </c>
      <c r="O516" s="6">
        <f t="shared" si="189"/>
        <v>299.50609946160046</v>
      </c>
    </row>
  </sheetData>
  <mergeCells count="12">
    <mergeCell ref="B475:N475"/>
    <mergeCell ref="B1:N1"/>
    <mergeCell ref="B45:N45"/>
    <mergeCell ref="B88:N88"/>
    <mergeCell ref="B131:N131"/>
    <mergeCell ref="B174:N174"/>
    <mergeCell ref="B217:N217"/>
    <mergeCell ref="B260:N260"/>
    <mergeCell ref="B303:N303"/>
    <mergeCell ref="B346:N346"/>
    <mergeCell ref="B389:N389"/>
    <mergeCell ref="B432:N4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3"/>
  <sheetViews>
    <sheetView topLeftCell="E14" workbookViewId="0">
      <selection activeCell="AC53" sqref="Q14:AC53"/>
    </sheetView>
  </sheetViews>
  <sheetFormatPr defaultRowHeight="15" x14ac:dyDescent="0.25"/>
  <cols>
    <col min="1" max="1" width="81.140625" bestFit="1" customWidth="1"/>
    <col min="2" max="2" width="5.42578125" bestFit="1" customWidth="1"/>
    <col min="3" max="15" width="6" bestFit="1" customWidth="1"/>
  </cols>
  <sheetData>
    <row r="2" spans="1:29" x14ac:dyDescent="0.25">
      <c r="A2" t="s">
        <v>0</v>
      </c>
    </row>
    <row r="3" spans="1:29" x14ac:dyDescent="0.25">
      <c r="A3" t="s">
        <v>1</v>
      </c>
    </row>
    <row r="4" spans="1:29" x14ac:dyDescent="0.25">
      <c r="A4" t="s">
        <v>2</v>
      </c>
    </row>
    <row r="5" spans="1:29" x14ac:dyDescent="0.25">
      <c r="A5" t="s">
        <v>29</v>
      </c>
    </row>
    <row r="6" spans="1:29" x14ac:dyDescent="0.25">
      <c r="A6" t="s">
        <v>30</v>
      </c>
    </row>
    <row r="7" spans="1:29" x14ac:dyDescent="0.25">
      <c r="A7" t="s">
        <v>5</v>
      </c>
    </row>
    <row r="8" spans="1:29" x14ac:dyDescent="0.25">
      <c r="A8" t="s">
        <v>6</v>
      </c>
    </row>
    <row r="9" spans="1:29" x14ac:dyDescent="0.25">
      <c r="A9" t="s">
        <v>7</v>
      </c>
    </row>
    <row r="10" spans="1:29" x14ac:dyDescent="0.25">
      <c r="A10" t="s">
        <v>8</v>
      </c>
    </row>
    <row r="11" spans="1:29" x14ac:dyDescent="0.25">
      <c r="A11" t="s">
        <v>9</v>
      </c>
    </row>
    <row r="12" spans="1:29" x14ac:dyDescent="0.25">
      <c r="A12" t="s">
        <v>10</v>
      </c>
    </row>
    <row r="13" spans="1:29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21</v>
      </c>
      <c r="L13" t="s">
        <v>22</v>
      </c>
      <c r="M13" t="s">
        <v>23</v>
      </c>
      <c r="N13" t="s">
        <v>24</v>
      </c>
      <c r="O13" t="s">
        <v>25</v>
      </c>
    </row>
    <row r="14" spans="1:29" x14ac:dyDescent="0.25">
      <c r="A14" t="s">
        <v>26</v>
      </c>
      <c r="B14">
        <v>1981</v>
      </c>
      <c r="C14">
        <v>98.95</v>
      </c>
      <c r="D14">
        <v>98.83</v>
      </c>
      <c r="E14">
        <v>98.87</v>
      </c>
      <c r="F14">
        <v>98.8</v>
      </c>
      <c r="G14">
        <v>98.93</v>
      </c>
      <c r="H14">
        <v>99.09</v>
      </c>
      <c r="I14">
        <v>99.13</v>
      </c>
      <c r="J14">
        <v>99.11</v>
      </c>
      <c r="K14">
        <v>99.1</v>
      </c>
      <c r="L14">
        <v>98.95</v>
      </c>
      <c r="M14">
        <v>98.92</v>
      </c>
      <c r="N14">
        <v>98.93</v>
      </c>
      <c r="O14">
        <v>98.97</v>
      </c>
      <c r="Q14">
        <f>C14*10</f>
        <v>989.5</v>
      </c>
      <c r="R14">
        <f t="shared" ref="R14:AC29" si="0">D14*10</f>
        <v>988.3</v>
      </c>
      <c r="S14">
        <f t="shared" si="0"/>
        <v>988.7</v>
      </c>
      <c r="T14">
        <f t="shared" si="0"/>
        <v>988</v>
      </c>
      <c r="U14">
        <f t="shared" si="0"/>
        <v>989.30000000000007</v>
      </c>
      <c r="V14">
        <f t="shared" si="0"/>
        <v>990.90000000000009</v>
      </c>
      <c r="W14">
        <f t="shared" si="0"/>
        <v>991.3</v>
      </c>
      <c r="X14">
        <f t="shared" si="0"/>
        <v>991.1</v>
      </c>
      <c r="Y14">
        <f t="shared" si="0"/>
        <v>991</v>
      </c>
      <c r="Z14">
        <f t="shared" si="0"/>
        <v>989.5</v>
      </c>
      <c r="AA14">
        <f t="shared" si="0"/>
        <v>989.2</v>
      </c>
      <c r="AB14">
        <f t="shared" si="0"/>
        <v>989.30000000000007</v>
      </c>
      <c r="AC14">
        <f t="shared" si="0"/>
        <v>989.7</v>
      </c>
    </row>
    <row r="15" spans="1:29" x14ac:dyDescent="0.25">
      <c r="A15" t="s">
        <v>26</v>
      </c>
      <c r="B15">
        <v>1982</v>
      </c>
      <c r="C15">
        <v>98.87</v>
      </c>
      <c r="D15">
        <v>98.83</v>
      </c>
      <c r="E15">
        <v>98.8</v>
      </c>
      <c r="F15">
        <v>98.83</v>
      </c>
      <c r="G15">
        <v>98.94</v>
      </c>
      <c r="H15">
        <v>99.15</v>
      </c>
      <c r="I15">
        <v>99.15</v>
      </c>
      <c r="J15">
        <v>99.19</v>
      </c>
      <c r="K15">
        <v>99.1</v>
      </c>
      <c r="L15">
        <v>98.97</v>
      </c>
      <c r="M15">
        <v>98.94</v>
      </c>
      <c r="N15">
        <v>98.92</v>
      </c>
      <c r="O15">
        <v>98.97</v>
      </c>
      <c r="Q15">
        <f t="shared" ref="Q15:AC48" si="1">C15*10</f>
        <v>988.7</v>
      </c>
      <c r="R15">
        <f t="shared" si="0"/>
        <v>988.3</v>
      </c>
      <c r="S15">
        <f t="shared" si="0"/>
        <v>988</v>
      </c>
      <c r="T15">
        <f t="shared" si="0"/>
        <v>988.3</v>
      </c>
      <c r="U15">
        <f t="shared" si="0"/>
        <v>989.4</v>
      </c>
      <c r="V15">
        <f t="shared" si="0"/>
        <v>991.5</v>
      </c>
      <c r="W15">
        <f t="shared" si="0"/>
        <v>991.5</v>
      </c>
      <c r="X15">
        <f t="shared" si="0"/>
        <v>991.9</v>
      </c>
      <c r="Y15">
        <f t="shared" si="0"/>
        <v>991</v>
      </c>
      <c r="Z15">
        <f t="shared" si="0"/>
        <v>989.7</v>
      </c>
      <c r="AA15">
        <f t="shared" si="0"/>
        <v>989.4</v>
      </c>
      <c r="AB15">
        <f t="shared" si="0"/>
        <v>989.2</v>
      </c>
      <c r="AC15">
        <f t="shared" si="0"/>
        <v>989.7</v>
      </c>
    </row>
    <row r="16" spans="1:29" x14ac:dyDescent="0.25">
      <c r="A16" t="s">
        <v>26</v>
      </c>
      <c r="B16">
        <v>1983</v>
      </c>
      <c r="C16">
        <v>99.02</v>
      </c>
      <c r="D16">
        <v>98.89</v>
      </c>
      <c r="E16">
        <v>98.81</v>
      </c>
      <c r="F16">
        <v>98.78</v>
      </c>
      <c r="G16">
        <v>98.85</v>
      </c>
      <c r="H16">
        <v>99.09</v>
      </c>
      <c r="I16">
        <v>99.14</v>
      </c>
      <c r="J16">
        <v>99.27</v>
      </c>
      <c r="K16">
        <v>99.11</v>
      </c>
      <c r="L16">
        <v>99.02</v>
      </c>
      <c r="M16">
        <v>99.05</v>
      </c>
      <c r="N16">
        <v>98.97</v>
      </c>
      <c r="O16">
        <v>99</v>
      </c>
      <c r="Q16">
        <f t="shared" si="1"/>
        <v>990.19999999999993</v>
      </c>
      <c r="R16">
        <f t="shared" si="0"/>
        <v>988.9</v>
      </c>
      <c r="S16">
        <f t="shared" si="0"/>
        <v>988.1</v>
      </c>
      <c r="T16">
        <f t="shared" si="0"/>
        <v>987.8</v>
      </c>
      <c r="U16">
        <f t="shared" si="0"/>
        <v>988.5</v>
      </c>
      <c r="V16">
        <f t="shared" si="0"/>
        <v>990.90000000000009</v>
      </c>
      <c r="W16">
        <f t="shared" si="0"/>
        <v>991.4</v>
      </c>
      <c r="X16">
        <f t="shared" si="0"/>
        <v>992.69999999999993</v>
      </c>
      <c r="Y16">
        <f t="shared" si="0"/>
        <v>991.1</v>
      </c>
      <c r="Z16">
        <f t="shared" si="0"/>
        <v>990.19999999999993</v>
      </c>
      <c r="AA16">
        <f t="shared" si="0"/>
        <v>990.5</v>
      </c>
      <c r="AB16">
        <f t="shared" si="0"/>
        <v>989.7</v>
      </c>
      <c r="AC16">
        <f t="shared" si="0"/>
        <v>990</v>
      </c>
    </row>
    <row r="17" spans="1:29" x14ac:dyDescent="0.25">
      <c r="A17" t="s">
        <v>26</v>
      </c>
      <c r="B17">
        <v>1984</v>
      </c>
      <c r="C17">
        <v>98.86</v>
      </c>
      <c r="D17">
        <v>98.69</v>
      </c>
      <c r="E17">
        <v>98.7</v>
      </c>
      <c r="F17">
        <v>98.77</v>
      </c>
      <c r="G17">
        <v>98.84</v>
      </c>
      <c r="H17">
        <v>99.03</v>
      </c>
      <c r="I17">
        <v>99.03</v>
      </c>
      <c r="J17">
        <v>99.08</v>
      </c>
      <c r="K17">
        <v>99</v>
      </c>
      <c r="L17">
        <v>98.93</v>
      </c>
      <c r="M17">
        <v>98.92</v>
      </c>
      <c r="N17">
        <v>98.83</v>
      </c>
      <c r="O17">
        <v>98.89</v>
      </c>
      <c r="Q17">
        <f t="shared" si="1"/>
        <v>988.6</v>
      </c>
      <c r="R17">
        <f t="shared" si="0"/>
        <v>986.9</v>
      </c>
      <c r="S17">
        <f t="shared" si="0"/>
        <v>987</v>
      </c>
      <c r="T17">
        <f t="shared" si="0"/>
        <v>987.69999999999993</v>
      </c>
      <c r="U17">
        <f t="shared" si="0"/>
        <v>988.40000000000009</v>
      </c>
      <c r="V17">
        <f t="shared" si="0"/>
        <v>990.3</v>
      </c>
      <c r="W17">
        <f t="shared" si="0"/>
        <v>990.3</v>
      </c>
      <c r="X17">
        <f t="shared" si="0"/>
        <v>990.8</v>
      </c>
      <c r="Y17">
        <f t="shared" si="0"/>
        <v>990</v>
      </c>
      <c r="Z17">
        <f t="shared" si="0"/>
        <v>989.30000000000007</v>
      </c>
      <c r="AA17">
        <f t="shared" si="0"/>
        <v>989.2</v>
      </c>
      <c r="AB17">
        <f t="shared" si="0"/>
        <v>988.3</v>
      </c>
      <c r="AC17">
        <f t="shared" si="0"/>
        <v>988.9</v>
      </c>
    </row>
    <row r="18" spans="1:29" x14ac:dyDescent="0.25">
      <c r="A18" t="s">
        <v>26</v>
      </c>
      <c r="B18">
        <v>1985</v>
      </c>
      <c r="C18">
        <v>98.8</v>
      </c>
      <c r="D18">
        <v>98.85</v>
      </c>
      <c r="E18">
        <v>98.71</v>
      </c>
      <c r="F18">
        <v>98.8</v>
      </c>
      <c r="G18">
        <v>98.89</v>
      </c>
      <c r="H18">
        <v>99.17</v>
      </c>
      <c r="I18">
        <v>99.16</v>
      </c>
      <c r="J18">
        <v>99.1</v>
      </c>
      <c r="K18">
        <v>99.02</v>
      </c>
      <c r="L18">
        <v>98.92</v>
      </c>
      <c r="M18">
        <v>98.89</v>
      </c>
      <c r="N18">
        <v>98.87</v>
      </c>
      <c r="O18">
        <v>98.93</v>
      </c>
      <c r="Q18">
        <f t="shared" si="1"/>
        <v>988</v>
      </c>
      <c r="R18">
        <f t="shared" si="0"/>
        <v>988.5</v>
      </c>
      <c r="S18">
        <f t="shared" si="0"/>
        <v>987.09999999999991</v>
      </c>
      <c r="T18">
        <f t="shared" si="0"/>
        <v>988</v>
      </c>
      <c r="U18">
        <f t="shared" si="0"/>
        <v>988.9</v>
      </c>
      <c r="V18">
        <f t="shared" si="0"/>
        <v>991.7</v>
      </c>
      <c r="W18">
        <f t="shared" si="0"/>
        <v>991.59999999999991</v>
      </c>
      <c r="X18">
        <f t="shared" si="0"/>
        <v>991</v>
      </c>
      <c r="Y18">
        <f t="shared" si="0"/>
        <v>990.19999999999993</v>
      </c>
      <c r="Z18">
        <f t="shared" si="0"/>
        <v>989.2</v>
      </c>
      <c r="AA18">
        <f t="shared" si="0"/>
        <v>988.9</v>
      </c>
      <c r="AB18">
        <f t="shared" si="0"/>
        <v>988.7</v>
      </c>
      <c r="AC18">
        <f t="shared" si="0"/>
        <v>989.30000000000007</v>
      </c>
    </row>
    <row r="19" spans="1:29" x14ac:dyDescent="0.25">
      <c r="A19" t="s">
        <v>26</v>
      </c>
      <c r="B19">
        <v>1986</v>
      </c>
      <c r="C19">
        <v>98.92</v>
      </c>
      <c r="D19">
        <v>98.84</v>
      </c>
      <c r="E19">
        <v>98.88</v>
      </c>
      <c r="F19">
        <v>98.78</v>
      </c>
      <c r="G19">
        <v>98.94</v>
      </c>
      <c r="H19">
        <v>99.07</v>
      </c>
      <c r="I19">
        <v>99.24</v>
      </c>
      <c r="J19">
        <v>99.12</v>
      </c>
      <c r="K19">
        <v>99.11</v>
      </c>
      <c r="L19">
        <v>99.03</v>
      </c>
      <c r="M19">
        <v>98.9</v>
      </c>
      <c r="N19">
        <v>99.02</v>
      </c>
      <c r="O19">
        <v>98.99</v>
      </c>
      <c r="Q19">
        <f t="shared" si="1"/>
        <v>989.2</v>
      </c>
      <c r="R19">
        <f t="shared" si="0"/>
        <v>988.40000000000009</v>
      </c>
      <c r="S19">
        <f t="shared" si="0"/>
        <v>988.8</v>
      </c>
      <c r="T19">
        <f t="shared" si="0"/>
        <v>987.8</v>
      </c>
      <c r="U19">
        <f t="shared" si="0"/>
        <v>989.4</v>
      </c>
      <c r="V19">
        <f t="shared" si="0"/>
        <v>990.69999999999993</v>
      </c>
      <c r="W19">
        <f t="shared" si="0"/>
        <v>992.4</v>
      </c>
      <c r="X19">
        <f t="shared" si="0"/>
        <v>991.2</v>
      </c>
      <c r="Y19">
        <f t="shared" si="0"/>
        <v>991.1</v>
      </c>
      <c r="Z19">
        <f t="shared" si="0"/>
        <v>990.3</v>
      </c>
      <c r="AA19">
        <f t="shared" si="0"/>
        <v>989</v>
      </c>
      <c r="AB19">
        <f t="shared" si="0"/>
        <v>990.19999999999993</v>
      </c>
      <c r="AC19">
        <f t="shared" si="0"/>
        <v>989.9</v>
      </c>
    </row>
    <row r="20" spans="1:29" x14ac:dyDescent="0.25">
      <c r="A20" t="s">
        <v>26</v>
      </c>
      <c r="B20">
        <v>1987</v>
      </c>
      <c r="C20">
        <v>98.99</v>
      </c>
      <c r="D20">
        <v>98.9</v>
      </c>
      <c r="E20">
        <v>98.81</v>
      </c>
      <c r="F20">
        <v>98.85</v>
      </c>
      <c r="G20">
        <v>98.85</v>
      </c>
      <c r="H20">
        <v>99.13</v>
      </c>
      <c r="I20">
        <v>99.02</v>
      </c>
      <c r="J20">
        <v>99.02</v>
      </c>
      <c r="K20">
        <v>99.04</v>
      </c>
      <c r="L20">
        <v>98.95</v>
      </c>
      <c r="M20">
        <v>98.92</v>
      </c>
      <c r="N20">
        <v>98.98</v>
      </c>
      <c r="O20">
        <v>98.96</v>
      </c>
      <c r="Q20">
        <f t="shared" si="1"/>
        <v>989.9</v>
      </c>
      <c r="R20">
        <f t="shared" si="0"/>
        <v>989</v>
      </c>
      <c r="S20">
        <f t="shared" si="0"/>
        <v>988.1</v>
      </c>
      <c r="T20">
        <f t="shared" si="0"/>
        <v>988.5</v>
      </c>
      <c r="U20">
        <f t="shared" si="0"/>
        <v>988.5</v>
      </c>
      <c r="V20">
        <f t="shared" si="0"/>
        <v>991.3</v>
      </c>
      <c r="W20">
        <f t="shared" si="0"/>
        <v>990.19999999999993</v>
      </c>
      <c r="X20">
        <f t="shared" si="0"/>
        <v>990.19999999999993</v>
      </c>
      <c r="Y20">
        <f t="shared" si="0"/>
        <v>990.40000000000009</v>
      </c>
      <c r="Z20">
        <f t="shared" si="0"/>
        <v>989.5</v>
      </c>
      <c r="AA20">
        <f t="shared" si="0"/>
        <v>989.2</v>
      </c>
      <c r="AB20">
        <f t="shared" si="0"/>
        <v>989.80000000000007</v>
      </c>
      <c r="AC20">
        <f t="shared" si="0"/>
        <v>989.59999999999991</v>
      </c>
    </row>
    <row r="21" spans="1:29" x14ac:dyDescent="0.25">
      <c r="A21" t="s">
        <v>26</v>
      </c>
      <c r="B21">
        <v>1988</v>
      </c>
      <c r="C21">
        <v>98.91</v>
      </c>
      <c r="D21">
        <v>98.72</v>
      </c>
      <c r="E21">
        <v>98.85</v>
      </c>
      <c r="F21">
        <v>98.79</v>
      </c>
      <c r="G21">
        <v>98.93</v>
      </c>
      <c r="H21">
        <v>99.04</v>
      </c>
      <c r="I21">
        <v>99.15</v>
      </c>
      <c r="J21">
        <v>99.05</v>
      </c>
      <c r="K21">
        <v>99.01</v>
      </c>
      <c r="L21">
        <v>98.89</v>
      </c>
      <c r="M21">
        <v>98.95</v>
      </c>
      <c r="N21">
        <v>98.87</v>
      </c>
      <c r="O21">
        <v>98.93</v>
      </c>
      <c r="Q21">
        <f t="shared" si="1"/>
        <v>989.09999999999991</v>
      </c>
      <c r="R21">
        <f t="shared" si="0"/>
        <v>987.2</v>
      </c>
      <c r="S21">
        <f t="shared" si="0"/>
        <v>988.5</v>
      </c>
      <c r="T21">
        <f t="shared" si="0"/>
        <v>987.90000000000009</v>
      </c>
      <c r="U21">
        <f t="shared" si="0"/>
        <v>989.30000000000007</v>
      </c>
      <c r="V21">
        <f t="shared" si="0"/>
        <v>990.40000000000009</v>
      </c>
      <c r="W21">
        <f t="shared" si="0"/>
        <v>991.5</v>
      </c>
      <c r="X21">
        <f t="shared" si="0"/>
        <v>990.5</v>
      </c>
      <c r="Y21">
        <f t="shared" si="0"/>
        <v>990.1</v>
      </c>
      <c r="Z21">
        <f t="shared" si="0"/>
        <v>988.9</v>
      </c>
      <c r="AA21">
        <f t="shared" si="0"/>
        <v>989.5</v>
      </c>
      <c r="AB21">
        <f t="shared" si="0"/>
        <v>988.7</v>
      </c>
      <c r="AC21">
        <f t="shared" si="0"/>
        <v>989.30000000000007</v>
      </c>
    </row>
    <row r="22" spans="1:29" x14ac:dyDescent="0.25">
      <c r="A22" t="s">
        <v>26</v>
      </c>
      <c r="B22">
        <v>1989</v>
      </c>
      <c r="C22">
        <v>99.02</v>
      </c>
      <c r="D22">
        <v>98.93</v>
      </c>
      <c r="E22">
        <v>98.76</v>
      </c>
      <c r="F22">
        <v>98.75</v>
      </c>
      <c r="G22">
        <v>98.97</v>
      </c>
      <c r="H22">
        <v>99.08</v>
      </c>
      <c r="I22">
        <v>99.16</v>
      </c>
      <c r="J22">
        <v>99.09</v>
      </c>
      <c r="K22">
        <v>98.95</v>
      </c>
      <c r="L22">
        <v>98.99</v>
      </c>
      <c r="M22">
        <v>98.86</v>
      </c>
      <c r="N22">
        <v>98.94</v>
      </c>
      <c r="O22">
        <v>98.96</v>
      </c>
      <c r="Q22">
        <f t="shared" si="1"/>
        <v>990.19999999999993</v>
      </c>
      <c r="R22">
        <f t="shared" si="0"/>
        <v>989.30000000000007</v>
      </c>
      <c r="S22">
        <f t="shared" si="0"/>
        <v>987.6</v>
      </c>
      <c r="T22">
        <f t="shared" si="0"/>
        <v>987.5</v>
      </c>
      <c r="U22">
        <f t="shared" si="0"/>
        <v>989.7</v>
      </c>
      <c r="V22">
        <f t="shared" si="0"/>
        <v>990.8</v>
      </c>
      <c r="W22">
        <f t="shared" si="0"/>
        <v>991.59999999999991</v>
      </c>
      <c r="X22">
        <f t="shared" si="0"/>
        <v>990.90000000000009</v>
      </c>
      <c r="Y22">
        <f t="shared" si="0"/>
        <v>989.5</v>
      </c>
      <c r="Z22">
        <f t="shared" si="0"/>
        <v>989.9</v>
      </c>
      <c r="AA22">
        <f t="shared" si="0"/>
        <v>988.6</v>
      </c>
      <c r="AB22">
        <f t="shared" si="0"/>
        <v>989.4</v>
      </c>
      <c r="AC22">
        <f t="shared" si="0"/>
        <v>989.59999999999991</v>
      </c>
    </row>
    <row r="23" spans="1:29" x14ac:dyDescent="0.25">
      <c r="A23" t="s">
        <v>26</v>
      </c>
      <c r="B23">
        <v>1990</v>
      </c>
      <c r="C23">
        <v>98.85</v>
      </c>
      <c r="D23">
        <v>98.89</v>
      </c>
      <c r="E23">
        <v>98.86</v>
      </c>
      <c r="F23">
        <v>98.79</v>
      </c>
      <c r="G23">
        <v>98.96</v>
      </c>
      <c r="H23">
        <v>99.11</v>
      </c>
      <c r="I23">
        <v>99.12</v>
      </c>
      <c r="J23">
        <v>99.16</v>
      </c>
      <c r="K23">
        <v>99.05</v>
      </c>
      <c r="L23">
        <v>98.97</v>
      </c>
      <c r="M23">
        <v>98.9</v>
      </c>
      <c r="N23">
        <v>98.87</v>
      </c>
      <c r="O23">
        <v>98.96</v>
      </c>
      <c r="Q23">
        <f t="shared" si="1"/>
        <v>988.5</v>
      </c>
      <c r="R23">
        <f t="shared" si="0"/>
        <v>988.9</v>
      </c>
      <c r="S23">
        <f t="shared" si="0"/>
        <v>988.6</v>
      </c>
      <c r="T23">
        <f t="shared" si="0"/>
        <v>987.90000000000009</v>
      </c>
      <c r="U23">
        <f t="shared" si="0"/>
        <v>989.59999999999991</v>
      </c>
      <c r="V23">
        <f t="shared" si="0"/>
        <v>991.1</v>
      </c>
      <c r="W23">
        <f t="shared" si="0"/>
        <v>991.2</v>
      </c>
      <c r="X23">
        <f t="shared" si="0"/>
        <v>991.59999999999991</v>
      </c>
      <c r="Y23">
        <f t="shared" si="0"/>
        <v>990.5</v>
      </c>
      <c r="Z23">
        <f t="shared" si="0"/>
        <v>989.7</v>
      </c>
      <c r="AA23">
        <f t="shared" si="0"/>
        <v>989</v>
      </c>
      <c r="AB23">
        <f t="shared" si="0"/>
        <v>988.7</v>
      </c>
      <c r="AC23">
        <f t="shared" si="0"/>
        <v>989.59999999999991</v>
      </c>
    </row>
    <row r="24" spans="1:29" x14ac:dyDescent="0.25">
      <c r="A24" t="s">
        <v>26</v>
      </c>
      <c r="B24">
        <v>1991</v>
      </c>
      <c r="C24">
        <v>98.91</v>
      </c>
      <c r="D24">
        <v>98.86</v>
      </c>
      <c r="E24">
        <v>98.73</v>
      </c>
      <c r="F24">
        <v>98.81</v>
      </c>
      <c r="G24">
        <v>98.88</v>
      </c>
      <c r="H24">
        <v>99.05</v>
      </c>
      <c r="I24">
        <v>99.15</v>
      </c>
      <c r="J24">
        <v>99.19</v>
      </c>
      <c r="K24">
        <v>99.11</v>
      </c>
      <c r="L24">
        <v>99</v>
      </c>
      <c r="M24">
        <v>98.92</v>
      </c>
      <c r="N24">
        <v>98.95</v>
      </c>
      <c r="O24">
        <v>98.96</v>
      </c>
      <c r="Q24">
        <f t="shared" si="1"/>
        <v>989.09999999999991</v>
      </c>
      <c r="R24">
        <f t="shared" si="0"/>
        <v>988.6</v>
      </c>
      <c r="S24">
        <f t="shared" si="0"/>
        <v>987.30000000000007</v>
      </c>
      <c r="T24">
        <f t="shared" si="0"/>
        <v>988.1</v>
      </c>
      <c r="U24">
        <f t="shared" si="0"/>
        <v>988.8</v>
      </c>
      <c r="V24">
        <f t="shared" si="0"/>
        <v>990.5</v>
      </c>
      <c r="W24">
        <f t="shared" si="0"/>
        <v>991.5</v>
      </c>
      <c r="X24">
        <f t="shared" si="0"/>
        <v>991.9</v>
      </c>
      <c r="Y24">
        <f t="shared" si="0"/>
        <v>991.1</v>
      </c>
      <c r="Z24">
        <f t="shared" si="0"/>
        <v>990</v>
      </c>
      <c r="AA24">
        <f t="shared" si="0"/>
        <v>989.2</v>
      </c>
      <c r="AB24">
        <f t="shared" si="0"/>
        <v>989.5</v>
      </c>
      <c r="AC24">
        <f t="shared" si="0"/>
        <v>989.59999999999991</v>
      </c>
    </row>
    <row r="25" spans="1:29" x14ac:dyDescent="0.25">
      <c r="A25" t="s">
        <v>26</v>
      </c>
      <c r="B25">
        <v>1992</v>
      </c>
      <c r="C25">
        <v>98.94</v>
      </c>
      <c r="D25">
        <v>98.92</v>
      </c>
      <c r="E25">
        <v>98.75</v>
      </c>
      <c r="F25">
        <v>98.82</v>
      </c>
      <c r="G25">
        <v>98.91</v>
      </c>
      <c r="H25">
        <v>99.09</v>
      </c>
      <c r="I25">
        <v>99.21</v>
      </c>
      <c r="J25">
        <v>99.24</v>
      </c>
      <c r="K25">
        <v>99</v>
      </c>
      <c r="L25">
        <v>99.01</v>
      </c>
      <c r="M25">
        <v>98.92</v>
      </c>
      <c r="N25">
        <v>98.92</v>
      </c>
      <c r="O25">
        <v>98.98</v>
      </c>
      <c r="Q25">
        <f t="shared" si="1"/>
        <v>989.4</v>
      </c>
      <c r="R25">
        <f t="shared" si="0"/>
        <v>989.2</v>
      </c>
      <c r="S25">
        <f t="shared" si="0"/>
        <v>987.5</v>
      </c>
      <c r="T25">
        <f t="shared" si="0"/>
        <v>988.19999999999993</v>
      </c>
      <c r="U25">
        <f t="shared" si="0"/>
        <v>989.09999999999991</v>
      </c>
      <c r="V25">
        <f t="shared" si="0"/>
        <v>990.90000000000009</v>
      </c>
      <c r="W25">
        <f t="shared" si="0"/>
        <v>992.09999999999991</v>
      </c>
      <c r="X25">
        <f t="shared" si="0"/>
        <v>992.4</v>
      </c>
      <c r="Y25">
        <f t="shared" si="0"/>
        <v>990</v>
      </c>
      <c r="Z25">
        <f t="shared" si="0"/>
        <v>990.1</v>
      </c>
      <c r="AA25">
        <f t="shared" si="0"/>
        <v>989.2</v>
      </c>
      <c r="AB25">
        <f t="shared" si="0"/>
        <v>989.2</v>
      </c>
      <c r="AC25">
        <f t="shared" si="0"/>
        <v>989.80000000000007</v>
      </c>
    </row>
    <row r="26" spans="1:29" x14ac:dyDescent="0.25">
      <c r="A26" t="s">
        <v>26</v>
      </c>
      <c r="B26">
        <v>1993</v>
      </c>
      <c r="C26">
        <v>98.99</v>
      </c>
      <c r="D26">
        <v>98.84</v>
      </c>
      <c r="E26">
        <v>98.88</v>
      </c>
      <c r="F26">
        <v>98.78</v>
      </c>
      <c r="G26">
        <v>98.85</v>
      </c>
      <c r="H26">
        <v>99.11</v>
      </c>
      <c r="I26">
        <v>99.14</v>
      </c>
      <c r="J26">
        <v>99.16</v>
      </c>
      <c r="K26">
        <v>99.05</v>
      </c>
      <c r="L26">
        <v>98.96</v>
      </c>
      <c r="M26">
        <v>98.82</v>
      </c>
      <c r="N26">
        <v>98.88</v>
      </c>
      <c r="O26">
        <v>98.96</v>
      </c>
      <c r="Q26">
        <f t="shared" si="1"/>
        <v>989.9</v>
      </c>
      <c r="R26">
        <f t="shared" si="0"/>
        <v>988.40000000000009</v>
      </c>
      <c r="S26">
        <f t="shared" si="0"/>
        <v>988.8</v>
      </c>
      <c r="T26">
        <f t="shared" si="0"/>
        <v>987.8</v>
      </c>
      <c r="U26">
        <f t="shared" si="0"/>
        <v>988.5</v>
      </c>
      <c r="V26">
        <f t="shared" si="0"/>
        <v>991.1</v>
      </c>
      <c r="W26">
        <f t="shared" si="0"/>
        <v>991.4</v>
      </c>
      <c r="X26">
        <f t="shared" si="0"/>
        <v>991.59999999999991</v>
      </c>
      <c r="Y26">
        <f t="shared" si="0"/>
        <v>990.5</v>
      </c>
      <c r="Z26">
        <f t="shared" si="0"/>
        <v>989.59999999999991</v>
      </c>
      <c r="AA26">
        <f t="shared" si="0"/>
        <v>988.19999999999993</v>
      </c>
      <c r="AB26">
        <f t="shared" si="0"/>
        <v>988.8</v>
      </c>
      <c r="AC26">
        <f t="shared" si="0"/>
        <v>989.59999999999991</v>
      </c>
    </row>
    <row r="27" spans="1:29" x14ac:dyDescent="0.25">
      <c r="A27" t="s">
        <v>26</v>
      </c>
      <c r="B27">
        <v>1994</v>
      </c>
      <c r="C27">
        <v>98.83</v>
      </c>
      <c r="D27">
        <v>98.86</v>
      </c>
      <c r="E27">
        <v>98.81</v>
      </c>
      <c r="F27">
        <v>98.78</v>
      </c>
      <c r="G27">
        <v>98.94</v>
      </c>
      <c r="H27">
        <v>99.1</v>
      </c>
      <c r="I27">
        <v>99.16</v>
      </c>
      <c r="J27">
        <v>99.09</v>
      </c>
      <c r="K27">
        <v>99.07</v>
      </c>
      <c r="L27">
        <v>98.93</v>
      </c>
      <c r="M27">
        <v>98.96</v>
      </c>
      <c r="N27">
        <v>99.02</v>
      </c>
      <c r="O27">
        <v>98.96</v>
      </c>
      <c r="Q27">
        <f t="shared" si="1"/>
        <v>988.3</v>
      </c>
      <c r="R27">
        <f t="shared" si="0"/>
        <v>988.6</v>
      </c>
      <c r="S27">
        <f t="shared" si="0"/>
        <v>988.1</v>
      </c>
      <c r="T27">
        <f t="shared" si="0"/>
        <v>987.8</v>
      </c>
      <c r="U27">
        <f t="shared" si="0"/>
        <v>989.4</v>
      </c>
      <c r="V27">
        <f t="shared" si="0"/>
        <v>991</v>
      </c>
      <c r="W27">
        <f t="shared" si="0"/>
        <v>991.59999999999991</v>
      </c>
      <c r="X27">
        <f t="shared" si="0"/>
        <v>990.90000000000009</v>
      </c>
      <c r="Y27">
        <f t="shared" si="0"/>
        <v>990.69999999999993</v>
      </c>
      <c r="Z27">
        <f t="shared" si="0"/>
        <v>989.30000000000007</v>
      </c>
      <c r="AA27">
        <f t="shared" si="0"/>
        <v>989.59999999999991</v>
      </c>
      <c r="AB27">
        <f t="shared" si="0"/>
        <v>990.19999999999993</v>
      </c>
      <c r="AC27">
        <f t="shared" si="0"/>
        <v>989.59999999999991</v>
      </c>
    </row>
    <row r="28" spans="1:29" x14ac:dyDescent="0.25">
      <c r="A28" t="s">
        <v>26</v>
      </c>
      <c r="B28">
        <v>1995</v>
      </c>
      <c r="C28">
        <v>98.99</v>
      </c>
      <c r="D28">
        <v>98.97</v>
      </c>
      <c r="E28">
        <v>98.78</v>
      </c>
      <c r="F28">
        <v>98.69</v>
      </c>
      <c r="G28">
        <v>98.87</v>
      </c>
      <c r="H28">
        <v>99.04</v>
      </c>
      <c r="I28">
        <v>99</v>
      </c>
      <c r="J28">
        <v>99.04</v>
      </c>
      <c r="K28">
        <v>99.07</v>
      </c>
      <c r="L28">
        <v>98.92</v>
      </c>
      <c r="M28">
        <v>98.92</v>
      </c>
      <c r="N28">
        <v>98.97</v>
      </c>
      <c r="O28">
        <v>98.94</v>
      </c>
      <c r="Q28">
        <f t="shared" si="1"/>
        <v>989.9</v>
      </c>
      <c r="R28">
        <f t="shared" si="0"/>
        <v>989.7</v>
      </c>
      <c r="S28">
        <f t="shared" si="0"/>
        <v>987.8</v>
      </c>
      <c r="T28">
        <f t="shared" si="0"/>
        <v>986.9</v>
      </c>
      <c r="U28">
        <f t="shared" si="0"/>
        <v>988.7</v>
      </c>
      <c r="V28">
        <f t="shared" si="0"/>
        <v>990.40000000000009</v>
      </c>
      <c r="W28">
        <f t="shared" si="0"/>
        <v>990</v>
      </c>
      <c r="X28">
        <f t="shared" si="0"/>
        <v>990.40000000000009</v>
      </c>
      <c r="Y28">
        <f t="shared" si="0"/>
        <v>990.69999999999993</v>
      </c>
      <c r="Z28">
        <f t="shared" si="0"/>
        <v>989.2</v>
      </c>
      <c r="AA28">
        <f t="shared" si="0"/>
        <v>989.2</v>
      </c>
      <c r="AB28">
        <f t="shared" si="0"/>
        <v>989.7</v>
      </c>
      <c r="AC28">
        <f t="shared" si="0"/>
        <v>989.4</v>
      </c>
    </row>
    <row r="29" spans="1:29" x14ac:dyDescent="0.25">
      <c r="A29" t="s">
        <v>26</v>
      </c>
      <c r="B29">
        <v>1996</v>
      </c>
      <c r="C29">
        <v>98.78</v>
      </c>
      <c r="D29">
        <v>98.73</v>
      </c>
      <c r="E29">
        <v>98.74</v>
      </c>
      <c r="F29">
        <v>98.74</v>
      </c>
      <c r="G29">
        <v>98.89</v>
      </c>
      <c r="H29">
        <v>99.04</v>
      </c>
      <c r="I29">
        <v>99.18</v>
      </c>
      <c r="J29">
        <v>99.11</v>
      </c>
      <c r="K29">
        <v>99</v>
      </c>
      <c r="L29">
        <v>98.96</v>
      </c>
      <c r="M29">
        <v>98.87</v>
      </c>
      <c r="N29">
        <v>98.91</v>
      </c>
      <c r="O29">
        <v>98.91</v>
      </c>
      <c r="Q29">
        <f t="shared" si="1"/>
        <v>987.8</v>
      </c>
      <c r="R29">
        <f t="shared" si="0"/>
        <v>987.30000000000007</v>
      </c>
      <c r="S29">
        <f t="shared" si="0"/>
        <v>987.4</v>
      </c>
      <c r="T29">
        <f t="shared" si="0"/>
        <v>987.4</v>
      </c>
      <c r="U29">
        <f t="shared" si="0"/>
        <v>988.9</v>
      </c>
      <c r="V29">
        <f t="shared" si="0"/>
        <v>990.40000000000009</v>
      </c>
      <c r="W29">
        <f t="shared" si="0"/>
        <v>991.80000000000007</v>
      </c>
      <c r="X29">
        <f t="shared" si="0"/>
        <v>991.1</v>
      </c>
      <c r="Y29">
        <f t="shared" si="0"/>
        <v>990</v>
      </c>
      <c r="Z29">
        <f t="shared" si="0"/>
        <v>989.59999999999991</v>
      </c>
      <c r="AA29">
        <f t="shared" si="0"/>
        <v>988.7</v>
      </c>
      <c r="AB29">
        <f t="shared" si="0"/>
        <v>989.09999999999991</v>
      </c>
      <c r="AC29">
        <f t="shared" si="0"/>
        <v>989.09999999999991</v>
      </c>
    </row>
    <row r="30" spans="1:29" x14ac:dyDescent="0.25">
      <c r="A30" t="s">
        <v>26</v>
      </c>
      <c r="B30">
        <v>1997</v>
      </c>
      <c r="C30">
        <v>98.88</v>
      </c>
      <c r="D30">
        <v>98.93</v>
      </c>
      <c r="E30">
        <v>98.8</v>
      </c>
      <c r="F30">
        <v>98.93</v>
      </c>
      <c r="G30">
        <v>99.01</v>
      </c>
      <c r="H30">
        <v>99.01</v>
      </c>
      <c r="I30">
        <v>99.2</v>
      </c>
      <c r="J30">
        <v>99.2</v>
      </c>
      <c r="K30">
        <v>99.04</v>
      </c>
      <c r="L30">
        <v>98.92</v>
      </c>
      <c r="M30">
        <v>98.89</v>
      </c>
      <c r="N30">
        <v>98.99</v>
      </c>
      <c r="O30">
        <v>98.98</v>
      </c>
      <c r="Q30">
        <f t="shared" si="1"/>
        <v>988.8</v>
      </c>
      <c r="R30">
        <f t="shared" si="1"/>
        <v>989.30000000000007</v>
      </c>
      <c r="S30">
        <f t="shared" si="1"/>
        <v>988</v>
      </c>
      <c r="T30">
        <f t="shared" si="1"/>
        <v>989.30000000000007</v>
      </c>
      <c r="U30">
        <f t="shared" si="1"/>
        <v>990.1</v>
      </c>
      <c r="V30">
        <f t="shared" si="1"/>
        <v>990.1</v>
      </c>
      <c r="W30">
        <f t="shared" si="1"/>
        <v>992</v>
      </c>
      <c r="X30">
        <f t="shared" si="1"/>
        <v>992</v>
      </c>
      <c r="Y30">
        <f t="shared" si="1"/>
        <v>990.40000000000009</v>
      </c>
      <c r="Z30">
        <f t="shared" si="1"/>
        <v>989.2</v>
      </c>
      <c r="AA30">
        <f t="shared" si="1"/>
        <v>988.9</v>
      </c>
      <c r="AB30">
        <f t="shared" si="1"/>
        <v>989.9</v>
      </c>
      <c r="AC30">
        <f t="shared" si="1"/>
        <v>989.80000000000007</v>
      </c>
    </row>
    <row r="31" spans="1:29" x14ac:dyDescent="0.25">
      <c r="A31" t="s">
        <v>26</v>
      </c>
      <c r="B31">
        <v>1998</v>
      </c>
      <c r="C31">
        <v>98.89</v>
      </c>
      <c r="D31">
        <v>98.97</v>
      </c>
      <c r="E31">
        <v>98.77</v>
      </c>
      <c r="F31">
        <v>98.75</v>
      </c>
      <c r="G31">
        <v>98.95</v>
      </c>
      <c r="H31">
        <v>99.12</v>
      </c>
      <c r="I31">
        <v>99.13</v>
      </c>
      <c r="J31">
        <v>99.07</v>
      </c>
      <c r="K31">
        <v>99.01</v>
      </c>
      <c r="L31">
        <v>98.99</v>
      </c>
      <c r="M31">
        <v>98.84</v>
      </c>
      <c r="N31">
        <v>98.91</v>
      </c>
      <c r="O31">
        <v>98.95</v>
      </c>
      <c r="Q31">
        <f t="shared" si="1"/>
        <v>988.9</v>
      </c>
      <c r="R31">
        <f t="shared" si="1"/>
        <v>989.7</v>
      </c>
      <c r="S31">
        <f t="shared" si="1"/>
        <v>987.69999999999993</v>
      </c>
      <c r="T31">
        <f t="shared" si="1"/>
        <v>987.5</v>
      </c>
      <c r="U31">
        <f t="shared" si="1"/>
        <v>989.5</v>
      </c>
      <c r="V31">
        <f t="shared" si="1"/>
        <v>991.2</v>
      </c>
      <c r="W31">
        <f t="shared" si="1"/>
        <v>991.3</v>
      </c>
      <c r="X31">
        <f t="shared" si="1"/>
        <v>990.69999999999993</v>
      </c>
      <c r="Y31">
        <f t="shared" si="1"/>
        <v>990.1</v>
      </c>
      <c r="Z31">
        <f t="shared" si="1"/>
        <v>989.9</v>
      </c>
      <c r="AA31">
        <f t="shared" si="1"/>
        <v>988.40000000000009</v>
      </c>
      <c r="AB31">
        <f t="shared" si="1"/>
        <v>989.09999999999991</v>
      </c>
      <c r="AC31">
        <f t="shared" si="1"/>
        <v>989.5</v>
      </c>
    </row>
    <row r="32" spans="1:29" x14ac:dyDescent="0.25">
      <c r="A32" t="s">
        <v>26</v>
      </c>
      <c r="B32">
        <v>1999</v>
      </c>
      <c r="C32">
        <v>98.81</v>
      </c>
      <c r="D32">
        <v>98.78</v>
      </c>
      <c r="E32">
        <v>98.63</v>
      </c>
      <c r="F32">
        <v>98.8</v>
      </c>
      <c r="G32">
        <v>98.89</v>
      </c>
      <c r="H32">
        <v>98.98</v>
      </c>
      <c r="I32">
        <v>99.12</v>
      </c>
      <c r="J32">
        <v>99.1</v>
      </c>
      <c r="K32">
        <v>98.96</v>
      </c>
      <c r="L32">
        <v>98.97</v>
      </c>
      <c r="M32">
        <v>98.88</v>
      </c>
      <c r="N32">
        <v>98.86</v>
      </c>
      <c r="O32">
        <v>98.9</v>
      </c>
      <c r="Q32">
        <f t="shared" si="1"/>
        <v>988.1</v>
      </c>
      <c r="R32">
        <f t="shared" si="1"/>
        <v>987.8</v>
      </c>
      <c r="S32">
        <f t="shared" si="1"/>
        <v>986.3</v>
      </c>
      <c r="T32">
        <f t="shared" si="1"/>
        <v>988</v>
      </c>
      <c r="U32">
        <f t="shared" si="1"/>
        <v>988.9</v>
      </c>
      <c r="V32">
        <f t="shared" si="1"/>
        <v>989.80000000000007</v>
      </c>
      <c r="W32">
        <f t="shared" si="1"/>
        <v>991.2</v>
      </c>
      <c r="X32">
        <f t="shared" si="1"/>
        <v>991</v>
      </c>
      <c r="Y32">
        <f t="shared" si="1"/>
        <v>989.59999999999991</v>
      </c>
      <c r="Z32">
        <f t="shared" si="1"/>
        <v>989.7</v>
      </c>
      <c r="AA32">
        <f t="shared" si="1"/>
        <v>988.8</v>
      </c>
      <c r="AB32">
        <f t="shared" si="1"/>
        <v>988.6</v>
      </c>
      <c r="AC32">
        <f t="shared" si="1"/>
        <v>989</v>
      </c>
    </row>
    <row r="33" spans="1:29" x14ac:dyDescent="0.25">
      <c r="A33" t="s">
        <v>26</v>
      </c>
      <c r="B33">
        <v>2000</v>
      </c>
      <c r="C33">
        <v>98.73</v>
      </c>
      <c r="D33">
        <v>98.86</v>
      </c>
      <c r="E33">
        <v>98.69</v>
      </c>
      <c r="F33">
        <v>98.68</v>
      </c>
      <c r="G33">
        <v>98.86</v>
      </c>
      <c r="H33">
        <v>99.07</v>
      </c>
      <c r="I33">
        <v>99.05</v>
      </c>
      <c r="J33">
        <v>99.13</v>
      </c>
      <c r="K33">
        <v>99</v>
      </c>
      <c r="L33">
        <v>99</v>
      </c>
      <c r="M33">
        <v>98.83</v>
      </c>
      <c r="N33">
        <v>98.96</v>
      </c>
      <c r="O33">
        <v>98.91</v>
      </c>
      <c r="Q33">
        <f t="shared" si="1"/>
        <v>987.30000000000007</v>
      </c>
      <c r="R33">
        <f t="shared" si="1"/>
        <v>988.6</v>
      </c>
      <c r="S33">
        <f t="shared" si="1"/>
        <v>986.9</v>
      </c>
      <c r="T33">
        <f t="shared" si="1"/>
        <v>986.80000000000007</v>
      </c>
      <c r="U33">
        <f t="shared" si="1"/>
        <v>988.6</v>
      </c>
      <c r="V33">
        <f t="shared" si="1"/>
        <v>990.69999999999993</v>
      </c>
      <c r="W33">
        <f t="shared" si="1"/>
        <v>990.5</v>
      </c>
      <c r="X33">
        <f t="shared" si="1"/>
        <v>991.3</v>
      </c>
      <c r="Y33">
        <f t="shared" si="1"/>
        <v>990</v>
      </c>
      <c r="Z33">
        <f t="shared" si="1"/>
        <v>990</v>
      </c>
      <c r="AA33">
        <f t="shared" si="1"/>
        <v>988.3</v>
      </c>
      <c r="AB33">
        <f t="shared" si="1"/>
        <v>989.59999999999991</v>
      </c>
      <c r="AC33">
        <f t="shared" si="1"/>
        <v>989.09999999999991</v>
      </c>
    </row>
    <row r="34" spans="1:29" x14ac:dyDescent="0.25">
      <c r="A34" t="s">
        <v>26</v>
      </c>
      <c r="B34">
        <v>2001</v>
      </c>
      <c r="C34">
        <v>98.94</v>
      </c>
      <c r="D34">
        <v>98.8</v>
      </c>
      <c r="E34">
        <v>98.77</v>
      </c>
      <c r="F34">
        <v>98.77</v>
      </c>
      <c r="G34">
        <v>98.92</v>
      </c>
      <c r="H34">
        <v>99.09</v>
      </c>
      <c r="I34">
        <v>99.13</v>
      </c>
      <c r="J34">
        <v>99.24</v>
      </c>
      <c r="K34">
        <v>99.05</v>
      </c>
      <c r="L34">
        <v>98.98</v>
      </c>
      <c r="M34">
        <v>98.92</v>
      </c>
      <c r="N34">
        <v>98.87</v>
      </c>
      <c r="O34">
        <v>98.96</v>
      </c>
      <c r="Q34">
        <f t="shared" si="1"/>
        <v>989.4</v>
      </c>
      <c r="R34">
        <f t="shared" si="1"/>
        <v>988</v>
      </c>
      <c r="S34">
        <f t="shared" si="1"/>
        <v>987.69999999999993</v>
      </c>
      <c r="T34">
        <f t="shared" si="1"/>
        <v>987.69999999999993</v>
      </c>
      <c r="U34">
        <f t="shared" si="1"/>
        <v>989.2</v>
      </c>
      <c r="V34">
        <f t="shared" si="1"/>
        <v>990.90000000000009</v>
      </c>
      <c r="W34">
        <f t="shared" si="1"/>
        <v>991.3</v>
      </c>
      <c r="X34">
        <f t="shared" si="1"/>
        <v>992.4</v>
      </c>
      <c r="Y34">
        <f t="shared" si="1"/>
        <v>990.5</v>
      </c>
      <c r="Z34">
        <f t="shared" si="1"/>
        <v>989.80000000000007</v>
      </c>
      <c r="AA34">
        <f t="shared" si="1"/>
        <v>989.2</v>
      </c>
      <c r="AB34">
        <f t="shared" si="1"/>
        <v>988.7</v>
      </c>
      <c r="AC34">
        <f t="shared" si="1"/>
        <v>989.59999999999991</v>
      </c>
    </row>
    <row r="35" spans="1:29" x14ac:dyDescent="0.25">
      <c r="A35" t="s">
        <v>26</v>
      </c>
      <c r="B35">
        <v>2002</v>
      </c>
      <c r="C35">
        <v>98.94</v>
      </c>
      <c r="D35">
        <v>98.85</v>
      </c>
      <c r="E35">
        <v>98.74</v>
      </c>
      <c r="F35">
        <v>98.65</v>
      </c>
      <c r="G35">
        <v>98.9</v>
      </c>
      <c r="H35">
        <v>99.12</v>
      </c>
      <c r="I35">
        <v>99.17</v>
      </c>
      <c r="J35">
        <v>99.13</v>
      </c>
      <c r="K35">
        <v>99.09</v>
      </c>
      <c r="L35">
        <v>98.96</v>
      </c>
      <c r="M35">
        <v>98.97</v>
      </c>
      <c r="N35">
        <v>99.02</v>
      </c>
      <c r="O35">
        <v>98.96</v>
      </c>
      <c r="Q35">
        <f t="shared" si="1"/>
        <v>989.4</v>
      </c>
      <c r="R35">
        <f t="shared" si="1"/>
        <v>988.5</v>
      </c>
      <c r="S35">
        <f t="shared" si="1"/>
        <v>987.4</v>
      </c>
      <c r="T35">
        <f t="shared" si="1"/>
        <v>986.5</v>
      </c>
      <c r="U35">
        <f t="shared" si="1"/>
        <v>989</v>
      </c>
      <c r="V35">
        <f t="shared" si="1"/>
        <v>991.2</v>
      </c>
      <c r="W35">
        <f t="shared" si="1"/>
        <v>991.7</v>
      </c>
      <c r="X35">
        <f t="shared" si="1"/>
        <v>991.3</v>
      </c>
      <c r="Y35">
        <f t="shared" si="1"/>
        <v>990.90000000000009</v>
      </c>
      <c r="Z35">
        <f t="shared" si="1"/>
        <v>989.59999999999991</v>
      </c>
      <c r="AA35">
        <f t="shared" si="1"/>
        <v>989.7</v>
      </c>
      <c r="AB35">
        <f t="shared" si="1"/>
        <v>990.19999999999993</v>
      </c>
      <c r="AC35">
        <f t="shared" si="1"/>
        <v>989.59999999999991</v>
      </c>
    </row>
    <row r="36" spans="1:29" x14ac:dyDescent="0.25">
      <c r="A36" t="s">
        <v>26</v>
      </c>
      <c r="B36">
        <v>2003</v>
      </c>
      <c r="C36">
        <v>99</v>
      </c>
      <c r="D36">
        <v>98.81</v>
      </c>
      <c r="E36">
        <v>98.75</v>
      </c>
      <c r="F36">
        <v>98.82</v>
      </c>
      <c r="G36">
        <v>98.94</v>
      </c>
      <c r="H36">
        <v>99.03</v>
      </c>
      <c r="I36">
        <v>99.16</v>
      </c>
      <c r="J36">
        <v>99.13</v>
      </c>
      <c r="K36">
        <v>99.09</v>
      </c>
      <c r="L36">
        <v>98.9</v>
      </c>
      <c r="M36">
        <v>98.86</v>
      </c>
      <c r="N36">
        <v>98.92</v>
      </c>
      <c r="O36">
        <v>98.95</v>
      </c>
      <c r="Q36">
        <f t="shared" si="1"/>
        <v>990</v>
      </c>
      <c r="R36">
        <f t="shared" si="1"/>
        <v>988.1</v>
      </c>
      <c r="S36">
        <f t="shared" si="1"/>
        <v>987.5</v>
      </c>
      <c r="T36">
        <f t="shared" si="1"/>
        <v>988.19999999999993</v>
      </c>
      <c r="U36">
        <f t="shared" si="1"/>
        <v>989.4</v>
      </c>
      <c r="V36">
        <f t="shared" si="1"/>
        <v>990.3</v>
      </c>
      <c r="W36">
        <f t="shared" si="1"/>
        <v>991.59999999999991</v>
      </c>
      <c r="X36">
        <f t="shared" si="1"/>
        <v>991.3</v>
      </c>
      <c r="Y36">
        <f t="shared" si="1"/>
        <v>990.90000000000009</v>
      </c>
      <c r="Z36">
        <f t="shared" si="1"/>
        <v>989</v>
      </c>
      <c r="AA36">
        <f t="shared" si="1"/>
        <v>988.6</v>
      </c>
      <c r="AB36">
        <f t="shared" si="1"/>
        <v>989.2</v>
      </c>
      <c r="AC36">
        <f t="shared" si="1"/>
        <v>989.5</v>
      </c>
    </row>
    <row r="37" spans="1:29" x14ac:dyDescent="0.25">
      <c r="A37" t="s">
        <v>26</v>
      </c>
      <c r="B37">
        <v>2004</v>
      </c>
      <c r="C37">
        <v>98.82</v>
      </c>
      <c r="D37">
        <v>98.86</v>
      </c>
      <c r="E37">
        <v>98.76</v>
      </c>
      <c r="F37">
        <v>98.81</v>
      </c>
      <c r="G37">
        <v>98.97</v>
      </c>
      <c r="H37">
        <v>99.19</v>
      </c>
      <c r="I37">
        <v>99.11</v>
      </c>
      <c r="J37">
        <v>99.16</v>
      </c>
      <c r="K37">
        <v>99.03</v>
      </c>
      <c r="L37">
        <v>98.96</v>
      </c>
      <c r="M37">
        <v>98.87</v>
      </c>
      <c r="N37">
        <v>98.82</v>
      </c>
      <c r="O37">
        <v>98.95</v>
      </c>
      <c r="Q37">
        <f t="shared" si="1"/>
        <v>988.19999999999993</v>
      </c>
      <c r="R37">
        <f t="shared" si="1"/>
        <v>988.6</v>
      </c>
      <c r="S37">
        <f t="shared" si="1"/>
        <v>987.6</v>
      </c>
      <c r="T37">
        <f t="shared" si="1"/>
        <v>988.1</v>
      </c>
      <c r="U37">
        <f t="shared" si="1"/>
        <v>989.7</v>
      </c>
      <c r="V37">
        <f t="shared" si="1"/>
        <v>991.9</v>
      </c>
      <c r="W37">
        <f t="shared" si="1"/>
        <v>991.1</v>
      </c>
      <c r="X37">
        <f t="shared" si="1"/>
        <v>991.59999999999991</v>
      </c>
      <c r="Y37">
        <f t="shared" si="1"/>
        <v>990.3</v>
      </c>
      <c r="Z37">
        <f t="shared" si="1"/>
        <v>989.59999999999991</v>
      </c>
      <c r="AA37">
        <f t="shared" si="1"/>
        <v>988.7</v>
      </c>
      <c r="AB37">
        <f t="shared" si="1"/>
        <v>988.19999999999993</v>
      </c>
      <c r="AC37">
        <f t="shared" si="1"/>
        <v>989.5</v>
      </c>
    </row>
    <row r="38" spans="1:29" x14ac:dyDescent="0.25">
      <c r="A38" t="s">
        <v>26</v>
      </c>
      <c r="B38">
        <v>2005</v>
      </c>
      <c r="C38">
        <v>98.88</v>
      </c>
      <c r="D38">
        <v>98.7</v>
      </c>
      <c r="E38">
        <v>98.79</v>
      </c>
      <c r="F38">
        <v>98.78</v>
      </c>
      <c r="G38">
        <v>98.92</v>
      </c>
      <c r="H38">
        <v>99.03</v>
      </c>
      <c r="I38">
        <v>99.18</v>
      </c>
      <c r="J38">
        <v>99.12</v>
      </c>
      <c r="K38">
        <v>99.04</v>
      </c>
      <c r="L38">
        <v>98.99</v>
      </c>
      <c r="M38">
        <v>98.84</v>
      </c>
      <c r="N38">
        <v>98.76</v>
      </c>
      <c r="O38">
        <v>98.92</v>
      </c>
      <c r="Q38">
        <f t="shared" si="1"/>
        <v>988.8</v>
      </c>
      <c r="R38">
        <f t="shared" si="1"/>
        <v>987</v>
      </c>
      <c r="S38">
        <f t="shared" si="1"/>
        <v>987.90000000000009</v>
      </c>
      <c r="T38">
        <f t="shared" si="1"/>
        <v>987.8</v>
      </c>
      <c r="U38">
        <f t="shared" si="1"/>
        <v>989.2</v>
      </c>
      <c r="V38">
        <f t="shared" si="1"/>
        <v>990.3</v>
      </c>
      <c r="W38">
        <f t="shared" si="1"/>
        <v>991.80000000000007</v>
      </c>
      <c r="X38">
        <f t="shared" si="1"/>
        <v>991.2</v>
      </c>
      <c r="Y38">
        <f t="shared" si="1"/>
        <v>990.40000000000009</v>
      </c>
      <c r="Z38">
        <f t="shared" si="1"/>
        <v>989.9</v>
      </c>
      <c r="AA38">
        <f t="shared" si="1"/>
        <v>988.40000000000009</v>
      </c>
      <c r="AB38">
        <f t="shared" si="1"/>
        <v>987.6</v>
      </c>
      <c r="AC38">
        <f t="shared" si="1"/>
        <v>989.2</v>
      </c>
    </row>
    <row r="39" spans="1:29" x14ac:dyDescent="0.25">
      <c r="A39" t="s">
        <v>26</v>
      </c>
      <c r="B39">
        <v>2006</v>
      </c>
      <c r="C39">
        <v>98.72</v>
      </c>
      <c r="D39">
        <v>98.71</v>
      </c>
      <c r="E39">
        <v>98.81</v>
      </c>
      <c r="F39">
        <v>98.71</v>
      </c>
      <c r="G39">
        <v>98.95</v>
      </c>
      <c r="H39">
        <v>99.04</v>
      </c>
      <c r="I39">
        <v>99.13</v>
      </c>
      <c r="J39">
        <v>99.07</v>
      </c>
      <c r="K39">
        <v>99.07</v>
      </c>
      <c r="L39">
        <v>98.91</v>
      </c>
      <c r="M39">
        <v>98.88</v>
      </c>
      <c r="N39">
        <v>98.99</v>
      </c>
      <c r="O39">
        <v>98.92</v>
      </c>
      <c r="Q39">
        <f t="shared" si="1"/>
        <v>987.2</v>
      </c>
      <c r="R39">
        <f t="shared" si="1"/>
        <v>987.09999999999991</v>
      </c>
      <c r="S39">
        <f t="shared" si="1"/>
        <v>988.1</v>
      </c>
      <c r="T39">
        <f t="shared" si="1"/>
        <v>987.09999999999991</v>
      </c>
      <c r="U39">
        <f t="shared" si="1"/>
        <v>989.5</v>
      </c>
      <c r="V39">
        <f t="shared" si="1"/>
        <v>990.40000000000009</v>
      </c>
      <c r="W39">
        <f t="shared" si="1"/>
        <v>991.3</v>
      </c>
      <c r="X39">
        <f t="shared" si="1"/>
        <v>990.69999999999993</v>
      </c>
      <c r="Y39">
        <f t="shared" si="1"/>
        <v>990.69999999999993</v>
      </c>
      <c r="Z39">
        <f t="shared" si="1"/>
        <v>989.09999999999991</v>
      </c>
      <c r="AA39">
        <f t="shared" si="1"/>
        <v>988.8</v>
      </c>
      <c r="AB39">
        <f t="shared" si="1"/>
        <v>989.9</v>
      </c>
      <c r="AC39">
        <f t="shared" si="1"/>
        <v>989.2</v>
      </c>
    </row>
    <row r="40" spans="1:29" x14ac:dyDescent="0.25">
      <c r="A40" t="s">
        <v>26</v>
      </c>
      <c r="B40">
        <v>2007</v>
      </c>
      <c r="C40">
        <v>98.98</v>
      </c>
      <c r="D40">
        <v>98.83</v>
      </c>
      <c r="E40">
        <v>98.73</v>
      </c>
      <c r="F40">
        <v>98.76</v>
      </c>
      <c r="G40">
        <v>98.87</v>
      </c>
      <c r="H40">
        <v>99.06</v>
      </c>
      <c r="I40">
        <v>99.1</v>
      </c>
      <c r="J40">
        <v>99.03</v>
      </c>
      <c r="K40">
        <v>99.05</v>
      </c>
      <c r="L40">
        <v>98.93</v>
      </c>
      <c r="M40">
        <v>98.82</v>
      </c>
      <c r="N40">
        <v>98.87</v>
      </c>
      <c r="O40">
        <v>98.92</v>
      </c>
      <c r="Q40">
        <f t="shared" si="1"/>
        <v>989.80000000000007</v>
      </c>
      <c r="R40">
        <f t="shared" si="1"/>
        <v>988.3</v>
      </c>
      <c r="S40">
        <f t="shared" si="1"/>
        <v>987.30000000000007</v>
      </c>
      <c r="T40">
        <f t="shared" si="1"/>
        <v>987.6</v>
      </c>
      <c r="U40">
        <f t="shared" si="1"/>
        <v>988.7</v>
      </c>
      <c r="V40">
        <f t="shared" si="1"/>
        <v>990.6</v>
      </c>
      <c r="W40">
        <f t="shared" si="1"/>
        <v>991</v>
      </c>
      <c r="X40">
        <f t="shared" si="1"/>
        <v>990.3</v>
      </c>
      <c r="Y40">
        <f t="shared" si="1"/>
        <v>990.5</v>
      </c>
      <c r="Z40">
        <f t="shared" si="1"/>
        <v>989.30000000000007</v>
      </c>
      <c r="AA40">
        <f t="shared" si="1"/>
        <v>988.19999999999993</v>
      </c>
      <c r="AB40">
        <f t="shared" si="1"/>
        <v>988.7</v>
      </c>
      <c r="AC40">
        <f t="shared" si="1"/>
        <v>989.2</v>
      </c>
    </row>
    <row r="41" spans="1:29" x14ac:dyDescent="0.25">
      <c r="A41" t="s">
        <v>26</v>
      </c>
      <c r="B41">
        <v>2008</v>
      </c>
      <c r="C41">
        <v>98.88</v>
      </c>
      <c r="D41">
        <v>98.88</v>
      </c>
      <c r="E41">
        <v>98.71</v>
      </c>
      <c r="F41">
        <v>98.68</v>
      </c>
      <c r="G41">
        <v>98.83</v>
      </c>
      <c r="H41">
        <v>99.01</v>
      </c>
      <c r="I41">
        <v>99.11</v>
      </c>
      <c r="J41">
        <v>98.99</v>
      </c>
      <c r="K41">
        <v>99.02</v>
      </c>
      <c r="L41">
        <v>98.96</v>
      </c>
      <c r="M41">
        <v>98.85</v>
      </c>
      <c r="N41">
        <v>98.83</v>
      </c>
      <c r="O41">
        <v>98.9</v>
      </c>
      <c r="Q41">
        <f t="shared" si="1"/>
        <v>988.8</v>
      </c>
      <c r="R41">
        <f t="shared" si="1"/>
        <v>988.8</v>
      </c>
      <c r="S41">
        <f t="shared" si="1"/>
        <v>987.09999999999991</v>
      </c>
      <c r="T41">
        <f t="shared" si="1"/>
        <v>986.80000000000007</v>
      </c>
      <c r="U41">
        <f t="shared" si="1"/>
        <v>988.3</v>
      </c>
      <c r="V41">
        <f t="shared" si="1"/>
        <v>990.1</v>
      </c>
      <c r="W41">
        <f t="shared" si="1"/>
        <v>991.1</v>
      </c>
      <c r="X41">
        <f t="shared" si="1"/>
        <v>989.9</v>
      </c>
      <c r="Y41">
        <f t="shared" si="1"/>
        <v>990.19999999999993</v>
      </c>
      <c r="Z41">
        <f t="shared" si="1"/>
        <v>989.59999999999991</v>
      </c>
      <c r="AA41">
        <f t="shared" si="1"/>
        <v>988.5</v>
      </c>
      <c r="AB41">
        <f t="shared" si="1"/>
        <v>988.3</v>
      </c>
      <c r="AC41">
        <f t="shared" si="1"/>
        <v>989</v>
      </c>
    </row>
    <row r="42" spans="1:29" x14ac:dyDescent="0.25">
      <c r="A42" t="s">
        <v>26</v>
      </c>
      <c r="B42">
        <v>2009</v>
      </c>
      <c r="C42">
        <v>98.86</v>
      </c>
      <c r="D42">
        <v>98.74</v>
      </c>
      <c r="E42">
        <v>98.68</v>
      </c>
      <c r="F42">
        <v>98.82</v>
      </c>
      <c r="G42">
        <v>98.87</v>
      </c>
      <c r="H42">
        <v>99.07</v>
      </c>
      <c r="I42">
        <v>99.12</v>
      </c>
      <c r="J42">
        <v>99.05</v>
      </c>
      <c r="K42">
        <v>99.09</v>
      </c>
      <c r="L42">
        <v>98.93</v>
      </c>
      <c r="M42">
        <v>98.91</v>
      </c>
      <c r="N42">
        <v>98.92</v>
      </c>
      <c r="O42">
        <v>98.92</v>
      </c>
      <c r="Q42">
        <f t="shared" si="1"/>
        <v>988.6</v>
      </c>
      <c r="R42">
        <f t="shared" si="1"/>
        <v>987.4</v>
      </c>
      <c r="S42">
        <f t="shared" si="1"/>
        <v>986.80000000000007</v>
      </c>
      <c r="T42">
        <f t="shared" si="1"/>
        <v>988.19999999999993</v>
      </c>
      <c r="U42">
        <f t="shared" si="1"/>
        <v>988.7</v>
      </c>
      <c r="V42">
        <f t="shared" si="1"/>
        <v>990.69999999999993</v>
      </c>
      <c r="W42">
        <f t="shared" si="1"/>
        <v>991.2</v>
      </c>
      <c r="X42">
        <f t="shared" si="1"/>
        <v>990.5</v>
      </c>
      <c r="Y42">
        <f t="shared" si="1"/>
        <v>990.90000000000009</v>
      </c>
      <c r="Z42">
        <f t="shared" si="1"/>
        <v>989.30000000000007</v>
      </c>
      <c r="AA42">
        <f t="shared" si="1"/>
        <v>989.09999999999991</v>
      </c>
      <c r="AB42">
        <f t="shared" si="1"/>
        <v>989.2</v>
      </c>
      <c r="AC42">
        <f t="shared" si="1"/>
        <v>989.2</v>
      </c>
    </row>
    <row r="43" spans="1:29" x14ac:dyDescent="0.25">
      <c r="A43" t="s">
        <v>26</v>
      </c>
      <c r="B43">
        <v>2010</v>
      </c>
      <c r="C43">
        <v>98.9</v>
      </c>
      <c r="D43">
        <v>98.81</v>
      </c>
      <c r="E43">
        <v>98.86</v>
      </c>
      <c r="F43">
        <v>98.79</v>
      </c>
      <c r="G43">
        <v>98.89</v>
      </c>
      <c r="H43">
        <v>99.09</v>
      </c>
      <c r="I43">
        <v>99.09</v>
      </c>
      <c r="J43">
        <v>99.06</v>
      </c>
      <c r="K43">
        <v>98.99</v>
      </c>
      <c r="L43">
        <v>98.92</v>
      </c>
      <c r="M43">
        <v>98.81</v>
      </c>
      <c r="N43">
        <v>98.78</v>
      </c>
      <c r="O43">
        <v>98.92</v>
      </c>
      <c r="Q43">
        <f t="shared" si="1"/>
        <v>989</v>
      </c>
      <c r="R43">
        <f t="shared" si="1"/>
        <v>988.1</v>
      </c>
      <c r="S43">
        <f t="shared" si="1"/>
        <v>988.6</v>
      </c>
      <c r="T43">
        <f t="shared" si="1"/>
        <v>987.90000000000009</v>
      </c>
      <c r="U43">
        <f t="shared" si="1"/>
        <v>988.9</v>
      </c>
      <c r="V43">
        <f t="shared" si="1"/>
        <v>990.90000000000009</v>
      </c>
      <c r="W43">
        <f t="shared" si="1"/>
        <v>990.90000000000009</v>
      </c>
      <c r="X43">
        <f t="shared" si="1"/>
        <v>990.6</v>
      </c>
      <c r="Y43">
        <f t="shared" si="1"/>
        <v>989.9</v>
      </c>
      <c r="Z43">
        <f t="shared" si="1"/>
        <v>989.2</v>
      </c>
      <c r="AA43">
        <f t="shared" si="1"/>
        <v>988.1</v>
      </c>
      <c r="AB43">
        <f t="shared" si="1"/>
        <v>987.8</v>
      </c>
      <c r="AC43">
        <f t="shared" si="1"/>
        <v>989.2</v>
      </c>
    </row>
    <row r="44" spans="1:29" x14ac:dyDescent="0.25">
      <c r="A44" t="s">
        <v>26</v>
      </c>
      <c r="B44">
        <v>2011</v>
      </c>
      <c r="C44">
        <v>98.76</v>
      </c>
      <c r="D44">
        <v>98.78</v>
      </c>
      <c r="E44">
        <v>98.73</v>
      </c>
      <c r="F44">
        <v>98.72</v>
      </c>
      <c r="G44">
        <v>98.88</v>
      </c>
      <c r="H44">
        <v>99.03</v>
      </c>
      <c r="I44">
        <v>99.05</v>
      </c>
      <c r="J44">
        <v>99.08</v>
      </c>
      <c r="K44">
        <v>99.08</v>
      </c>
      <c r="L44">
        <v>98.85</v>
      </c>
      <c r="M44">
        <v>98.88</v>
      </c>
      <c r="N44">
        <v>98.94</v>
      </c>
      <c r="O44">
        <v>98.9</v>
      </c>
      <c r="Q44">
        <f t="shared" si="1"/>
        <v>987.6</v>
      </c>
      <c r="R44">
        <f t="shared" si="1"/>
        <v>987.8</v>
      </c>
      <c r="S44">
        <f t="shared" si="1"/>
        <v>987.30000000000007</v>
      </c>
      <c r="T44">
        <f t="shared" si="1"/>
        <v>987.2</v>
      </c>
      <c r="U44">
        <f t="shared" si="1"/>
        <v>988.8</v>
      </c>
      <c r="V44">
        <f t="shared" si="1"/>
        <v>990.3</v>
      </c>
      <c r="W44">
        <f t="shared" si="1"/>
        <v>990.5</v>
      </c>
      <c r="X44">
        <f t="shared" si="1"/>
        <v>990.8</v>
      </c>
      <c r="Y44">
        <f t="shared" si="1"/>
        <v>990.8</v>
      </c>
      <c r="Z44">
        <f t="shared" si="1"/>
        <v>988.5</v>
      </c>
      <c r="AA44">
        <f t="shared" si="1"/>
        <v>988.8</v>
      </c>
      <c r="AB44">
        <f t="shared" si="1"/>
        <v>989.4</v>
      </c>
      <c r="AC44">
        <f t="shared" si="1"/>
        <v>989</v>
      </c>
    </row>
    <row r="45" spans="1:29" x14ac:dyDescent="0.25">
      <c r="A45" t="s">
        <v>26</v>
      </c>
      <c r="B45">
        <v>2012</v>
      </c>
      <c r="C45">
        <v>98.92</v>
      </c>
      <c r="D45">
        <v>98.75</v>
      </c>
      <c r="E45">
        <v>98.81</v>
      </c>
      <c r="F45">
        <v>98.81</v>
      </c>
      <c r="G45">
        <v>98.98</v>
      </c>
      <c r="H45">
        <v>99.11</v>
      </c>
      <c r="I45">
        <v>99.09</v>
      </c>
      <c r="J45">
        <v>99.15</v>
      </c>
      <c r="K45">
        <v>99.13</v>
      </c>
      <c r="L45">
        <v>98.94</v>
      </c>
      <c r="M45">
        <v>98.89</v>
      </c>
      <c r="N45">
        <v>98.9</v>
      </c>
      <c r="O45">
        <v>98.96</v>
      </c>
      <c r="Q45">
        <f t="shared" si="1"/>
        <v>989.2</v>
      </c>
      <c r="R45">
        <f t="shared" si="1"/>
        <v>987.5</v>
      </c>
      <c r="S45">
        <f t="shared" si="1"/>
        <v>988.1</v>
      </c>
      <c r="T45">
        <f t="shared" si="1"/>
        <v>988.1</v>
      </c>
      <c r="U45">
        <f t="shared" si="1"/>
        <v>989.80000000000007</v>
      </c>
      <c r="V45">
        <f t="shared" si="1"/>
        <v>991.1</v>
      </c>
      <c r="W45">
        <f t="shared" si="1"/>
        <v>990.90000000000009</v>
      </c>
      <c r="X45">
        <f t="shared" si="1"/>
        <v>991.5</v>
      </c>
      <c r="Y45">
        <f t="shared" si="1"/>
        <v>991.3</v>
      </c>
      <c r="Z45">
        <f t="shared" si="1"/>
        <v>989.4</v>
      </c>
      <c r="AA45">
        <f t="shared" si="1"/>
        <v>988.9</v>
      </c>
      <c r="AB45">
        <f t="shared" si="1"/>
        <v>989</v>
      </c>
      <c r="AC45">
        <f t="shared" si="1"/>
        <v>989.59999999999991</v>
      </c>
    </row>
    <row r="46" spans="1:29" x14ac:dyDescent="0.25">
      <c r="A46" t="s">
        <v>26</v>
      </c>
      <c r="B46">
        <v>2013</v>
      </c>
      <c r="C46">
        <v>98.94</v>
      </c>
      <c r="D46">
        <v>98.79</v>
      </c>
      <c r="E46">
        <v>98.83</v>
      </c>
      <c r="F46">
        <v>98.88</v>
      </c>
      <c r="G46">
        <v>98.99</v>
      </c>
      <c r="H46">
        <v>99.08</v>
      </c>
      <c r="I46">
        <v>99.16</v>
      </c>
      <c r="J46">
        <v>99.08</v>
      </c>
      <c r="K46">
        <v>99.07</v>
      </c>
      <c r="L46">
        <v>99</v>
      </c>
      <c r="M46">
        <v>98.84</v>
      </c>
      <c r="N46">
        <v>98.94</v>
      </c>
      <c r="O46">
        <v>98.97</v>
      </c>
      <c r="Q46">
        <f t="shared" si="1"/>
        <v>989.4</v>
      </c>
      <c r="R46">
        <f t="shared" si="1"/>
        <v>987.90000000000009</v>
      </c>
      <c r="S46">
        <f t="shared" si="1"/>
        <v>988.3</v>
      </c>
      <c r="T46">
        <f t="shared" si="1"/>
        <v>988.8</v>
      </c>
      <c r="U46">
        <f t="shared" si="1"/>
        <v>989.9</v>
      </c>
      <c r="V46">
        <f t="shared" si="1"/>
        <v>990.8</v>
      </c>
      <c r="W46">
        <f t="shared" si="1"/>
        <v>991.59999999999991</v>
      </c>
      <c r="X46">
        <f t="shared" si="1"/>
        <v>990.8</v>
      </c>
      <c r="Y46">
        <f t="shared" si="1"/>
        <v>990.69999999999993</v>
      </c>
      <c r="Z46">
        <f t="shared" si="1"/>
        <v>990</v>
      </c>
      <c r="AA46">
        <f t="shared" si="1"/>
        <v>988.40000000000009</v>
      </c>
      <c r="AB46">
        <f t="shared" si="1"/>
        <v>989.4</v>
      </c>
      <c r="AC46">
        <f t="shared" si="1"/>
        <v>989.7</v>
      </c>
    </row>
    <row r="47" spans="1:29" x14ac:dyDescent="0.25">
      <c r="A47" t="s">
        <v>26</v>
      </c>
      <c r="B47">
        <v>2014</v>
      </c>
      <c r="C47">
        <v>98.89</v>
      </c>
      <c r="D47">
        <v>98.79</v>
      </c>
      <c r="E47">
        <v>98.82</v>
      </c>
      <c r="F47">
        <v>98.86</v>
      </c>
      <c r="G47">
        <v>98.9</v>
      </c>
      <c r="H47">
        <v>99.07</v>
      </c>
      <c r="I47">
        <v>99.23</v>
      </c>
      <c r="J47">
        <v>99.14</v>
      </c>
      <c r="K47">
        <v>99.09</v>
      </c>
      <c r="L47">
        <v>99</v>
      </c>
      <c r="M47">
        <v>98.94</v>
      </c>
      <c r="N47">
        <v>98.98</v>
      </c>
      <c r="O47">
        <v>98.98</v>
      </c>
      <c r="Q47">
        <f t="shared" si="1"/>
        <v>988.9</v>
      </c>
      <c r="R47">
        <f t="shared" si="1"/>
        <v>987.90000000000009</v>
      </c>
      <c r="S47">
        <f t="shared" si="1"/>
        <v>988.19999999999993</v>
      </c>
      <c r="T47">
        <f t="shared" si="1"/>
        <v>988.6</v>
      </c>
      <c r="U47">
        <f t="shared" si="1"/>
        <v>989</v>
      </c>
      <c r="V47">
        <f t="shared" si="1"/>
        <v>990.69999999999993</v>
      </c>
      <c r="W47">
        <f t="shared" si="1"/>
        <v>992.30000000000007</v>
      </c>
      <c r="X47">
        <f t="shared" si="1"/>
        <v>991.4</v>
      </c>
      <c r="Y47">
        <f t="shared" si="1"/>
        <v>990.90000000000009</v>
      </c>
      <c r="Z47">
        <f t="shared" si="1"/>
        <v>990</v>
      </c>
      <c r="AA47">
        <f t="shared" si="1"/>
        <v>989.4</v>
      </c>
      <c r="AB47">
        <f t="shared" si="1"/>
        <v>989.80000000000007</v>
      </c>
      <c r="AC47">
        <f t="shared" si="1"/>
        <v>989.80000000000007</v>
      </c>
    </row>
    <row r="48" spans="1:29" x14ac:dyDescent="0.25">
      <c r="A48" t="s">
        <v>26</v>
      </c>
      <c r="B48">
        <v>2015</v>
      </c>
      <c r="C48">
        <v>99.06</v>
      </c>
      <c r="D48">
        <v>98.85</v>
      </c>
      <c r="E48">
        <v>98.82</v>
      </c>
      <c r="F48">
        <v>98.92</v>
      </c>
      <c r="G48">
        <v>98.98</v>
      </c>
      <c r="H48">
        <v>99.14</v>
      </c>
      <c r="I48">
        <v>99.14</v>
      </c>
      <c r="J48">
        <v>99.09</v>
      </c>
      <c r="K48">
        <v>99.07</v>
      </c>
      <c r="L48">
        <v>99.02</v>
      </c>
      <c r="M48">
        <v>98.95</v>
      </c>
      <c r="N48">
        <v>99.13</v>
      </c>
      <c r="O48">
        <v>99.02</v>
      </c>
      <c r="Q48">
        <f t="shared" si="1"/>
        <v>990.6</v>
      </c>
      <c r="R48">
        <f t="shared" si="1"/>
        <v>988.5</v>
      </c>
      <c r="S48">
        <f t="shared" si="1"/>
        <v>988.19999999999993</v>
      </c>
      <c r="T48">
        <f t="shared" si="1"/>
        <v>989.2</v>
      </c>
      <c r="U48">
        <f t="shared" si="1"/>
        <v>989.80000000000007</v>
      </c>
      <c r="V48">
        <f t="shared" si="1"/>
        <v>991.4</v>
      </c>
      <c r="W48">
        <f t="shared" ref="W48:AC53" si="2">I48*10</f>
        <v>991.4</v>
      </c>
      <c r="X48">
        <f t="shared" si="2"/>
        <v>990.90000000000009</v>
      </c>
      <c r="Y48">
        <f t="shared" si="2"/>
        <v>990.69999999999993</v>
      </c>
      <c r="Z48">
        <f t="shared" si="2"/>
        <v>990.19999999999993</v>
      </c>
      <c r="AA48">
        <f t="shared" si="2"/>
        <v>989.5</v>
      </c>
      <c r="AB48">
        <f t="shared" si="2"/>
        <v>991.3</v>
      </c>
      <c r="AC48">
        <f t="shared" si="2"/>
        <v>990.19999999999993</v>
      </c>
    </row>
    <row r="49" spans="1:29" x14ac:dyDescent="0.25">
      <c r="A49" t="s">
        <v>26</v>
      </c>
      <c r="B49">
        <v>2016</v>
      </c>
      <c r="C49">
        <v>99.03</v>
      </c>
      <c r="D49">
        <v>98.88</v>
      </c>
      <c r="E49">
        <v>98.89</v>
      </c>
      <c r="F49">
        <v>98.84</v>
      </c>
      <c r="G49">
        <v>99.05</v>
      </c>
      <c r="H49">
        <v>99.18</v>
      </c>
      <c r="I49">
        <v>99.12</v>
      </c>
      <c r="J49">
        <v>99.11</v>
      </c>
      <c r="K49">
        <v>99.1</v>
      </c>
      <c r="L49">
        <v>98.92</v>
      </c>
      <c r="M49">
        <v>98.87</v>
      </c>
      <c r="N49">
        <v>98.88</v>
      </c>
      <c r="O49">
        <v>98.99</v>
      </c>
      <c r="Q49">
        <f t="shared" ref="Q49:V53" si="3">C49*10</f>
        <v>990.3</v>
      </c>
      <c r="R49">
        <f t="shared" si="3"/>
        <v>988.8</v>
      </c>
      <c r="S49">
        <f t="shared" si="3"/>
        <v>988.9</v>
      </c>
      <c r="T49">
        <f t="shared" si="3"/>
        <v>988.40000000000009</v>
      </c>
      <c r="U49">
        <f t="shared" si="3"/>
        <v>990.5</v>
      </c>
      <c r="V49">
        <f t="shared" si="3"/>
        <v>991.80000000000007</v>
      </c>
      <c r="W49">
        <f t="shared" si="2"/>
        <v>991.2</v>
      </c>
      <c r="X49">
        <f t="shared" si="2"/>
        <v>991.1</v>
      </c>
      <c r="Y49">
        <f t="shared" si="2"/>
        <v>991</v>
      </c>
      <c r="Z49">
        <f t="shared" si="2"/>
        <v>989.2</v>
      </c>
      <c r="AA49">
        <f t="shared" si="2"/>
        <v>988.7</v>
      </c>
      <c r="AB49">
        <f t="shared" si="2"/>
        <v>988.8</v>
      </c>
      <c r="AC49">
        <f t="shared" si="2"/>
        <v>989.9</v>
      </c>
    </row>
    <row r="50" spans="1:29" x14ac:dyDescent="0.25">
      <c r="A50" t="s">
        <v>26</v>
      </c>
      <c r="B50">
        <v>2017</v>
      </c>
      <c r="C50">
        <v>98.88</v>
      </c>
      <c r="D50">
        <v>98.84</v>
      </c>
      <c r="E50">
        <v>98.78</v>
      </c>
      <c r="F50">
        <v>98.81</v>
      </c>
      <c r="G50">
        <v>98.95</v>
      </c>
      <c r="H50">
        <v>99.04</v>
      </c>
      <c r="I50">
        <v>99.19</v>
      </c>
      <c r="J50">
        <v>99.09</v>
      </c>
      <c r="K50">
        <v>99.07</v>
      </c>
      <c r="L50">
        <v>98.97</v>
      </c>
      <c r="M50">
        <v>98.9</v>
      </c>
      <c r="N50">
        <v>98.9</v>
      </c>
      <c r="O50">
        <v>98.95</v>
      </c>
      <c r="Q50">
        <f t="shared" si="3"/>
        <v>988.8</v>
      </c>
      <c r="R50">
        <f t="shared" si="3"/>
        <v>988.40000000000009</v>
      </c>
      <c r="S50">
        <f t="shared" si="3"/>
        <v>987.8</v>
      </c>
      <c r="T50">
        <f t="shared" si="3"/>
        <v>988.1</v>
      </c>
      <c r="U50">
        <f t="shared" si="3"/>
        <v>989.5</v>
      </c>
      <c r="V50">
        <f t="shared" si="3"/>
        <v>990.40000000000009</v>
      </c>
      <c r="W50">
        <f t="shared" si="2"/>
        <v>991.9</v>
      </c>
      <c r="X50">
        <f t="shared" si="2"/>
        <v>990.90000000000009</v>
      </c>
      <c r="Y50">
        <f t="shared" si="2"/>
        <v>990.69999999999993</v>
      </c>
      <c r="Z50">
        <f t="shared" si="2"/>
        <v>989.7</v>
      </c>
      <c r="AA50">
        <f t="shared" si="2"/>
        <v>989</v>
      </c>
      <c r="AB50">
        <f t="shared" si="2"/>
        <v>989</v>
      </c>
      <c r="AC50">
        <f t="shared" si="2"/>
        <v>989.5</v>
      </c>
    </row>
    <row r="51" spans="1:29" x14ac:dyDescent="0.25">
      <c r="A51" t="s">
        <v>26</v>
      </c>
      <c r="B51">
        <v>2018</v>
      </c>
      <c r="C51">
        <v>98.94</v>
      </c>
      <c r="D51">
        <v>98.74</v>
      </c>
      <c r="E51">
        <v>98.85</v>
      </c>
      <c r="F51">
        <v>98.84</v>
      </c>
      <c r="G51">
        <v>98.95</v>
      </c>
      <c r="H51">
        <v>99.1</v>
      </c>
      <c r="I51">
        <v>99.15</v>
      </c>
      <c r="J51">
        <v>99.14</v>
      </c>
      <c r="K51">
        <v>98.97</v>
      </c>
      <c r="L51">
        <v>98.95</v>
      </c>
      <c r="M51">
        <v>98.86</v>
      </c>
      <c r="N51">
        <v>98.99</v>
      </c>
      <c r="O51">
        <v>98.96</v>
      </c>
      <c r="Q51">
        <f t="shared" si="3"/>
        <v>989.4</v>
      </c>
      <c r="R51">
        <f t="shared" si="3"/>
        <v>987.4</v>
      </c>
      <c r="S51">
        <f t="shared" si="3"/>
        <v>988.5</v>
      </c>
      <c r="T51">
        <f t="shared" si="3"/>
        <v>988.40000000000009</v>
      </c>
      <c r="U51">
        <f t="shared" si="3"/>
        <v>989.5</v>
      </c>
      <c r="V51">
        <f t="shared" si="3"/>
        <v>991</v>
      </c>
      <c r="W51">
        <f t="shared" si="2"/>
        <v>991.5</v>
      </c>
      <c r="X51">
        <f t="shared" si="2"/>
        <v>991.4</v>
      </c>
      <c r="Y51">
        <f t="shared" si="2"/>
        <v>989.7</v>
      </c>
      <c r="Z51">
        <f t="shared" si="2"/>
        <v>989.5</v>
      </c>
      <c r="AA51">
        <f t="shared" si="2"/>
        <v>988.6</v>
      </c>
      <c r="AB51">
        <f t="shared" si="2"/>
        <v>989.9</v>
      </c>
      <c r="AC51">
        <f t="shared" si="2"/>
        <v>989.59999999999991</v>
      </c>
    </row>
    <row r="52" spans="1:29" x14ac:dyDescent="0.25">
      <c r="A52" t="s">
        <v>26</v>
      </c>
      <c r="B52">
        <v>2019</v>
      </c>
      <c r="C52">
        <v>98.97</v>
      </c>
      <c r="D52">
        <v>98.89</v>
      </c>
      <c r="E52">
        <v>98.87</v>
      </c>
      <c r="F52">
        <v>98.82</v>
      </c>
      <c r="G52">
        <v>98.91</v>
      </c>
      <c r="H52">
        <v>99.13</v>
      </c>
      <c r="I52">
        <v>99.1</v>
      </c>
      <c r="J52">
        <v>99.19</v>
      </c>
      <c r="K52">
        <v>99.06</v>
      </c>
      <c r="L52">
        <v>98.92</v>
      </c>
      <c r="M52">
        <v>98.84</v>
      </c>
      <c r="N52">
        <v>98.91</v>
      </c>
      <c r="O52">
        <v>98.97</v>
      </c>
      <c r="Q52">
        <f t="shared" si="3"/>
        <v>989.7</v>
      </c>
      <c r="R52">
        <f t="shared" si="3"/>
        <v>988.9</v>
      </c>
      <c r="S52">
        <f t="shared" si="3"/>
        <v>988.7</v>
      </c>
      <c r="T52">
        <f t="shared" si="3"/>
        <v>988.19999999999993</v>
      </c>
      <c r="U52">
        <f t="shared" si="3"/>
        <v>989.09999999999991</v>
      </c>
      <c r="V52">
        <f t="shared" si="3"/>
        <v>991.3</v>
      </c>
      <c r="W52">
        <f t="shared" si="2"/>
        <v>991</v>
      </c>
      <c r="X52">
        <f t="shared" si="2"/>
        <v>991.9</v>
      </c>
      <c r="Y52">
        <f t="shared" si="2"/>
        <v>990.6</v>
      </c>
      <c r="Z52">
        <f t="shared" si="2"/>
        <v>989.2</v>
      </c>
      <c r="AA52">
        <f t="shared" si="2"/>
        <v>988.40000000000009</v>
      </c>
      <c r="AB52">
        <f t="shared" si="2"/>
        <v>989.09999999999991</v>
      </c>
      <c r="AC52">
        <f t="shared" si="2"/>
        <v>989.7</v>
      </c>
    </row>
    <row r="53" spans="1:29" x14ac:dyDescent="0.25">
      <c r="A53" t="s">
        <v>26</v>
      </c>
      <c r="B53">
        <v>2020</v>
      </c>
      <c r="C53">
        <v>98.98</v>
      </c>
      <c r="D53">
        <v>98.9</v>
      </c>
      <c r="E53">
        <v>98.84</v>
      </c>
      <c r="F53">
        <v>98.92</v>
      </c>
      <c r="G53">
        <v>99.03</v>
      </c>
      <c r="H53">
        <v>99.1</v>
      </c>
      <c r="I53">
        <v>99.05</v>
      </c>
      <c r="J53">
        <v>99.08</v>
      </c>
      <c r="K53">
        <v>99.03</v>
      </c>
      <c r="L53">
        <v>98.98</v>
      </c>
      <c r="M53">
        <v>98.92</v>
      </c>
      <c r="N53">
        <v>98.9</v>
      </c>
      <c r="O53">
        <v>98.98</v>
      </c>
      <c r="Q53">
        <f t="shared" si="3"/>
        <v>989.80000000000007</v>
      </c>
      <c r="R53">
        <f t="shared" si="3"/>
        <v>989</v>
      </c>
      <c r="S53">
        <f t="shared" si="3"/>
        <v>988.40000000000009</v>
      </c>
      <c r="T53">
        <f t="shared" si="3"/>
        <v>989.2</v>
      </c>
      <c r="U53">
        <f t="shared" si="3"/>
        <v>990.3</v>
      </c>
      <c r="V53">
        <f t="shared" si="3"/>
        <v>991</v>
      </c>
      <c r="W53">
        <f t="shared" si="2"/>
        <v>990.5</v>
      </c>
      <c r="X53">
        <f t="shared" si="2"/>
        <v>990.8</v>
      </c>
      <c r="Y53">
        <f t="shared" si="2"/>
        <v>990.3</v>
      </c>
      <c r="Z53">
        <f t="shared" si="2"/>
        <v>989.80000000000007</v>
      </c>
      <c r="AA53">
        <f t="shared" si="2"/>
        <v>989.2</v>
      </c>
      <c r="AB53">
        <f t="shared" si="2"/>
        <v>989</v>
      </c>
      <c r="AC53">
        <f t="shared" si="2"/>
        <v>989.80000000000007</v>
      </c>
    </row>
    <row r="54" spans="1:29" x14ac:dyDescent="0.25">
      <c r="A54" t="s">
        <v>27</v>
      </c>
      <c r="B54">
        <v>1981</v>
      </c>
      <c r="C54">
        <v>24.21</v>
      </c>
      <c r="D54">
        <v>25.68</v>
      </c>
      <c r="E54">
        <v>26.24</v>
      </c>
      <c r="F54">
        <v>26.4</v>
      </c>
      <c r="G54">
        <v>25.5</v>
      </c>
      <c r="H54">
        <v>25.09</v>
      </c>
      <c r="I54">
        <v>24.15</v>
      </c>
      <c r="J54">
        <v>23.85</v>
      </c>
      <c r="K54">
        <v>24.18</v>
      </c>
      <c r="L54">
        <v>25.12</v>
      </c>
      <c r="M54">
        <v>23.99</v>
      </c>
      <c r="N54">
        <v>24.33</v>
      </c>
      <c r="O54">
        <v>24.89</v>
      </c>
    </row>
    <row r="55" spans="1:29" x14ac:dyDescent="0.25">
      <c r="A55" t="s">
        <v>27</v>
      </c>
      <c r="B55">
        <v>1982</v>
      </c>
      <c r="C55">
        <v>24.72</v>
      </c>
      <c r="D55">
        <v>24.95</v>
      </c>
      <c r="E55">
        <v>25.59</v>
      </c>
      <c r="F55">
        <v>25.77</v>
      </c>
      <c r="G55">
        <v>25.18</v>
      </c>
      <c r="H55">
        <v>24.67</v>
      </c>
      <c r="I55">
        <v>23.59</v>
      </c>
      <c r="J55">
        <v>22.83</v>
      </c>
      <c r="K55">
        <v>24.16</v>
      </c>
      <c r="L55">
        <v>24.37</v>
      </c>
      <c r="M55">
        <v>24.25</v>
      </c>
      <c r="N55">
        <v>23.95</v>
      </c>
      <c r="O55">
        <v>24.5</v>
      </c>
    </row>
    <row r="56" spans="1:29" x14ac:dyDescent="0.25">
      <c r="A56" t="s">
        <v>27</v>
      </c>
      <c r="B56">
        <v>1983</v>
      </c>
      <c r="C56">
        <v>21.4</v>
      </c>
      <c r="D56">
        <v>27.57</v>
      </c>
      <c r="E56">
        <v>29.21</v>
      </c>
      <c r="F56">
        <v>27.77</v>
      </c>
      <c r="G56">
        <v>26.56</v>
      </c>
      <c r="H56">
        <v>24.93</v>
      </c>
      <c r="I56">
        <v>24.01</v>
      </c>
      <c r="J56">
        <v>23.53</v>
      </c>
      <c r="K56">
        <v>24.39</v>
      </c>
      <c r="L56">
        <v>25.57</v>
      </c>
      <c r="M56">
        <v>26.83</v>
      </c>
      <c r="N56">
        <v>26.03</v>
      </c>
      <c r="O56">
        <v>25.63</v>
      </c>
    </row>
    <row r="57" spans="1:29" x14ac:dyDescent="0.25">
      <c r="A57" t="s">
        <v>27</v>
      </c>
      <c r="B57">
        <v>1984</v>
      </c>
      <c r="C57">
        <v>26.78</v>
      </c>
      <c r="D57">
        <v>30.43</v>
      </c>
      <c r="E57">
        <v>28.08</v>
      </c>
      <c r="F57">
        <v>26.82</v>
      </c>
      <c r="G57">
        <v>25.39</v>
      </c>
      <c r="H57">
        <v>24.96</v>
      </c>
      <c r="I57">
        <v>24.14</v>
      </c>
      <c r="J57">
        <v>24.38</v>
      </c>
      <c r="K57">
        <v>24.53</v>
      </c>
      <c r="L57">
        <v>24.87</v>
      </c>
      <c r="M57">
        <v>24.53</v>
      </c>
      <c r="N57">
        <v>23.01</v>
      </c>
      <c r="O57">
        <v>25.64</v>
      </c>
    </row>
    <row r="58" spans="1:29" x14ac:dyDescent="0.25">
      <c r="A58" t="s">
        <v>27</v>
      </c>
      <c r="B58">
        <v>1985</v>
      </c>
      <c r="C58">
        <v>25.54</v>
      </c>
      <c r="D58">
        <v>26.56</v>
      </c>
      <c r="E58">
        <v>27.92</v>
      </c>
      <c r="F58">
        <v>26.65</v>
      </c>
      <c r="G58">
        <v>25.51</v>
      </c>
      <c r="H58">
        <v>24.63</v>
      </c>
      <c r="I58">
        <v>23.51</v>
      </c>
      <c r="J58">
        <v>23.82</v>
      </c>
      <c r="K58">
        <v>23.82</v>
      </c>
      <c r="L58">
        <v>25.05</v>
      </c>
      <c r="M58">
        <v>25.04</v>
      </c>
      <c r="N58">
        <v>23.14</v>
      </c>
      <c r="O58">
        <v>25.08</v>
      </c>
    </row>
    <row r="59" spans="1:29" x14ac:dyDescent="0.25">
      <c r="A59" t="s">
        <v>27</v>
      </c>
      <c r="B59">
        <v>1986</v>
      </c>
      <c r="C59">
        <v>24.37</v>
      </c>
      <c r="D59">
        <v>25.65</v>
      </c>
      <c r="E59">
        <v>25.72</v>
      </c>
      <c r="F59">
        <v>25.77</v>
      </c>
      <c r="G59">
        <v>25.34</v>
      </c>
      <c r="H59">
        <v>24.8</v>
      </c>
      <c r="I59">
        <v>23.59</v>
      </c>
      <c r="J59">
        <v>23.56</v>
      </c>
      <c r="K59">
        <v>24.23</v>
      </c>
      <c r="L59">
        <v>24.86</v>
      </c>
      <c r="M59">
        <v>24.74</v>
      </c>
      <c r="N59">
        <v>22.8</v>
      </c>
      <c r="O59">
        <v>24.61</v>
      </c>
    </row>
    <row r="60" spans="1:29" x14ac:dyDescent="0.25">
      <c r="A60" t="s">
        <v>27</v>
      </c>
      <c r="B60">
        <v>1987</v>
      </c>
      <c r="C60">
        <v>25.44</v>
      </c>
      <c r="D60">
        <v>27.74</v>
      </c>
      <c r="E60">
        <v>26.98</v>
      </c>
      <c r="F60">
        <v>27.77</v>
      </c>
      <c r="G60">
        <v>26.61</v>
      </c>
      <c r="H60">
        <v>25.28</v>
      </c>
      <c r="I60">
        <v>25.34</v>
      </c>
      <c r="J60">
        <v>24.72</v>
      </c>
      <c r="K60">
        <v>24.82</v>
      </c>
      <c r="L60">
        <v>25.27</v>
      </c>
      <c r="M60">
        <v>25.36</v>
      </c>
      <c r="N60">
        <v>24.64</v>
      </c>
      <c r="O60">
        <v>25.81</v>
      </c>
    </row>
    <row r="61" spans="1:29" x14ac:dyDescent="0.25">
      <c r="A61" t="s">
        <v>27</v>
      </c>
      <c r="B61">
        <v>1988</v>
      </c>
      <c r="C61">
        <v>25.66</v>
      </c>
      <c r="D61">
        <v>27.08</v>
      </c>
      <c r="E61">
        <v>26.69</v>
      </c>
      <c r="F61">
        <v>26.35</v>
      </c>
      <c r="G61">
        <v>26.15</v>
      </c>
      <c r="H61">
        <v>25.01</v>
      </c>
      <c r="I61">
        <v>23.78</v>
      </c>
      <c r="J61">
        <v>23.46</v>
      </c>
      <c r="K61">
        <v>24.19</v>
      </c>
      <c r="L61">
        <v>25.44</v>
      </c>
      <c r="M61">
        <v>25.08</v>
      </c>
      <c r="N61">
        <v>24.07</v>
      </c>
      <c r="O61">
        <v>25.24</v>
      </c>
    </row>
    <row r="62" spans="1:29" x14ac:dyDescent="0.25">
      <c r="A62" t="s">
        <v>27</v>
      </c>
      <c r="B62">
        <v>1989</v>
      </c>
      <c r="C62">
        <v>21.37</v>
      </c>
      <c r="D62">
        <v>24.13</v>
      </c>
      <c r="E62">
        <v>26.16</v>
      </c>
      <c r="F62">
        <v>26.09</v>
      </c>
      <c r="G62">
        <v>25.65</v>
      </c>
      <c r="H62">
        <v>24.8</v>
      </c>
      <c r="I62">
        <v>24.12</v>
      </c>
      <c r="J62">
        <v>23.85</v>
      </c>
      <c r="K62">
        <v>24.23</v>
      </c>
      <c r="L62">
        <v>24.72</v>
      </c>
      <c r="M62">
        <v>25.33</v>
      </c>
      <c r="N62">
        <v>24.48</v>
      </c>
      <c r="O62">
        <v>24.58</v>
      </c>
    </row>
    <row r="63" spans="1:29" x14ac:dyDescent="0.25">
      <c r="A63" t="s">
        <v>27</v>
      </c>
      <c r="B63">
        <v>1990</v>
      </c>
      <c r="C63">
        <v>25.56</v>
      </c>
      <c r="D63">
        <v>26.16</v>
      </c>
      <c r="E63">
        <v>27.4</v>
      </c>
      <c r="F63">
        <v>26.4</v>
      </c>
      <c r="G63">
        <v>25.52</v>
      </c>
      <c r="H63">
        <v>25.16</v>
      </c>
      <c r="I63">
        <v>24.04</v>
      </c>
      <c r="J63">
        <v>24.19</v>
      </c>
      <c r="K63">
        <v>24.65</v>
      </c>
      <c r="L63">
        <v>25.23</v>
      </c>
      <c r="M63">
        <v>25.26</v>
      </c>
      <c r="N63">
        <v>25.05</v>
      </c>
      <c r="O63">
        <v>25.38</v>
      </c>
    </row>
    <row r="64" spans="1:29" x14ac:dyDescent="0.25">
      <c r="A64" t="s">
        <v>27</v>
      </c>
      <c r="B64">
        <v>1991</v>
      </c>
      <c r="C64">
        <v>25.23</v>
      </c>
      <c r="D64">
        <v>26.8</v>
      </c>
      <c r="E64">
        <v>27</v>
      </c>
      <c r="F64">
        <v>26.26</v>
      </c>
      <c r="G64">
        <v>25.68</v>
      </c>
      <c r="H64">
        <v>25.2</v>
      </c>
      <c r="I64">
        <v>24.12</v>
      </c>
      <c r="J64">
        <v>23.42</v>
      </c>
      <c r="K64">
        <v>24.8</v>
      </c>
      <c r="L64">
        <v>24.27</v>
      </c>
      <c r="M64">
        <v>25.17</v>
      </c>
      <c r="N64">
        <v>23.55</v>
      </c>
      <c r="O64">
        <v>25.11</v>
      </c>
    </row>
    <row r="65" spans="1:15" x14ac:dyDescent="0.25">
      <c r="A65" t="s">
        <v>27</v>
      </c>
      <c r="B65">
        <v>1992</v>
      </c>
      <c r="C65">
        <v>22.62</v>
      </c>
      <c r="D65">
        <v>25.66</v>
      </c>
      <c r="E65">
        <v>28.05</v>
      </c>
      <c r="F65">
        <v>26.51</v>
      </c>
      <c r="G65">
        <v>25.6</v>
      </c>
      <c r="H65">
        <v>24.88</v>
      </c>
      <c r="I65">
        <v>23.88</v>
      </c>
      <c r="J65">
        <v>23.5</v>
      </c>
      <c r="K65">
        <v>24.14</v>
      </c>
      <c r="L65">
        <v>24.9</v>
      </c>
      <c r="M65">
        <v>24.04</v>
      </c>
      <c r="N65">
        <v>23.87</v>
      </c>
      <c r="O65">
        <v>24.8</v>
      </c>
    </row>
    <row r="66" spans="1:15" x14ac:dyDescent="0.25">
      <c r="A66" t="s">
        <v>27</v>
      </c>
      <c r="B66">
        <v>1993</v>
      </c>
      <c r="C66">
        <v>23.84</v>
      </c>
      <c r="D66">
        <v>26.93</v>
      </c>
      <c r="E66">
        <v>26.54</v>
      </c>
      <c r="F66">
        <v>26.94</v>
      </c>
      <c r="G66">
        <v>26.31</v>
      </c>
      <c r="H66">
        <v>25.24</v>
      </c>
      <c r="I66">
        <v>24.01</v>
      </c>
      <c r="J66">
        <v>24.22</v>
      </c>
      <c r="K66">
        <v>24.48</v>
      </c>
      <c r="L66">
        <v>25.34</v>
      </c>
      <c r="M66">
        <v>25.33</v>
      </c>
      <c r="N66">
        <v>23.96</v>
      </c>
      <c r="O66">
        <v>25.25</v>
      </c>
    </row>
    <row r="67" spans="1:15" x14ac:dyDescent="0.25">
      <c r="A67" t="s">
        <v>27</v>
      </c>
      <c r="B67">
        <v>1994</v>
      </c>
      <c r="C67">
        <v>24.42</v>
      </c>
      <c r="D67">
        <v>26.33</v>
      </c>
      <c r="E67">
        <v>26.41</v>
      </c>
      <c r="F67">
        <v>26.5</v>
      </c>
      <c r="G67">
        <v>25.65</v>
      </c>
      <c r="H67">
        <v>25.05</v>
      </c>
      <c r="I67">
        <v>24.08</v>
      </c>
      <c r="J67">
        <v>23.95</v>
      </c>
      <c r="K67">
        <v>24.22</v>
      </c>
      <c r="L67">
        <v>24.77</v>
      </c>
      <c r="M67">
        <v>24.37</v>
      </c>
      <c r="N67">
        <v>22.1</v>
      </c>
      <c r="O67">
        <v>24.8</v>
      </c>
    </row>
    <row r="68" spans="1:15" x14ac:dyDescent="0.25">
      <c r="A68" t="s">
        <v>27</v>
      </c>
      <c r="B68">
        <v>1995</v>
      </c>
      <c r="C68">
        <v>24.04</v>
      </c>
      <c r="D68">
        <v>25.69</v>
      </c>
      <c r="E68">
        <v>26.33</v>
      </c>
      <c r="F68">
        <v>26.37</v>
      </c>
      <c r="G68">
        <v>25.8</v>
      </c>
      <c r="H68">
        <v>25.19</v>
      </c>
      <c r="I68">
        <v>23.93</v>
      </c>
      <c r="J68">
        <v>24.03</v>
      </c>
      <c r="K68">
        <v>24.4</v>
      </c>
      <c r="L68">
        <v>24.82</v>
      </c>
      <c r="M68">
        <v>24.14</v>
      </c>
      <c r="N68">
        <v>24.38</v>
      </c>
      <c r="O68">
        <v>24.92</v>
      </c>
    </row>
    <row r="69" spans="1:15" x14ac:dyDescent="0.25">
      <c r="A69" t="s">
        <v>27</v>
      </c>
      <c r="B69">
        <v>1996</v>
      </c>
      <c r="C69">
        <v>25.56</v>
      </c>
      <c r="D69">
        <v>26.48</v>
      </c>
      <c r="E69">
        <v>26.5</v>
      </c>
      <c r="F69">
        <v>26.3</v>
      </c>
      <c r="G69">
        <v>25.92</v>
      </c>
      <c r="H69">
        <v>25.23</v>
      </c>
      <c r="I69">
        <v>23.98</v>
      </c>
      <c r="J69">
        <v>23.83</v>
      </c>
      <c r="K69">
        <v>24.24</v>
      </c>
      <c r="L69">
        <v>24.7</v>
      </c>
      <c r="M69">
        <v>24.26</v>
      </c>
      <c r="N69">
        <v>24.52</v>
      </c>
      <c r="O69">
        <v>25.12</v>
      </c>
    </row>
    <row r="70" spans="1:15" x14ac:dyDescent="0.25">
      <c r="A70" t="s">
        <v>27</v>
      </c>
      <c r="B70">
        <v>1997</v>
      </c>
      <c r="C70">
        <v>24.83</v>
      </c>
      <c r="D70">
        <v>24.3</v>
      </c>
      <c r="E70">
        <v>26.45</v>
      </c>
      <c r="F70">
        <v>25.51</v>
      </c>
      <c r="G70">
        <v>25.64</v>
      </c>
      <c r="H70">
        <v>25.08</v>
      </c>
      <c r="I70">
        <v>24.04</v>
      </c>
      <c r="J70">
        <v>24.13</v>
      </c>
      <c r="K70">
        <v>25.15</v>
      </c>
      <c r="L70">
        <v>25.59</v>
      </c>
      <c r="M70">
        <v>25.7</v>
      </c>
      <c r="N70">
        <v>24.33</v>
      </c>
      <c r="O70">
        <v>25.07</v>
      </c>
    </row>
    <row r="71" spans="1:15" x14ac:dyDescent="0.25">
      <c r="A71" t="s">
        <v>27</v>
      </c>
      <c r="B71">
        <v>1998</v>
      </c>
      <c r="C71">
        <v>23.59</v>
      </c>
      <c r="D71">
        <v>26.87</v>
      </c>
      <c r="E71">
        <v>27.01</v>
      </c>
      <c r="F71">
        <v>27.4</v>
      </c>
      <c r="G71">
        <v>26.76</v>
      </c>
      <c r="H71">
        <v>25.62</v>
      </c>
      <c r="I71">
        <v>24.46</v>
      </c>
      <c r="J71">
        <v>23.91</v>
      </c>
      <c r="K71">
        <v>24.82</v>
      </c>
      <c r="L71">
        <v>25.28</v>
      </c>
      <c r="M71">
        <v>25.43</v>
      </c>
      <c r="N71">
        <v>23.69</v>
      </c>
      <c r="O71">
        <v>25.38</v>
      </c>
    </row>
    <row r="72" spans="1:15" x14ac:dyDescent="0.25">
      <c r="A72" t="s">
        <v>27</v>
      </c>
      <c r="B72">
        <v>1999</v>
      </c>
      <c r="C72">
        <v>24.57</v>
      </c>
      <c r="D72">
        <v>25.51</v>
      </c>
      <c r="E72">
        <v>26.41</v>
      </c>
      <c r="F72">
        <v>26.12</v>
      </c>
      <c r="G72">
        <v>25.77</v>
      </c>
      <c r="H72">
        <v>25.12</v>
      </c>
      <c r="I72">
        <v>23.99</v>
      </c>
      <c r="J72">
        <v>24.05</v>
      </c>
      <c r="K72">
        <v>24.69</v>
      </c>
      <c r="L72">
        <v>24.91</v>
      </c>
      <c r="M72">
        <v>25.19</v>
      </c>
      <c r="N72">
        <v>23.52</v>
      </c>
      <c r="O72">
        <v>24.98</v>
      </c>
    </row>
    <row r="73" spans="1:15" x14ac:dyDescent="0.25">
      <c r="A73" t="s">
        <v>27</v>
      </c>
      <c r="B73">
        <v>2000</v>
      </c>
      <c r="C73">
        <v>24.84</v>
      </c>
      <c r="D73">
        <v>23.49</v>
      </c>
      <c r="E73">
        <v>26.26</v>
      </c>
      <c r="F73">
        <v>26.41</v>
      </c>
      <c r="G73">
        <v>26.33</v>
      </c>
      <c r="H73">
        <v>24.9</v>
      </c>
      <c r="I73">
        <v>24.14</v>
      </c>
      <c r="J73">
        <v>24.04</v>
      </c>
      <c r="K73">
        <v>24.48</v>
      </c>
      <c r="L73">
        <v>25.11</v>
      </c>
      <c r="M73">
        <v>25.26</v>
      </c>
      <c r="N73">
        <v>23.83</v>
      </c>
      <c r="O73">
        <v>24.93</v>
      </c>
    </row>
    <row r="74" spans="1:15" x14ac:dyDescent="0.25">
      <c r="A74" t="s">
        <v>27</v>
      </c>
      <c r="B74">
        <v>2001</v>
      </c>
      <c r="C74">
        <v>24.37</v>
      </c>
      <c r="D74">
        <v>25.75</v>
      </c>
      <c r="E74">
        <v>27.65</v>
      </c>
      <c r="F74">
        <v>26.52</v>
      </c>
      <c r="G74">
        <v>25.79</v>
      </c>
      <c r="H74">
        <v>24.84</v>
      </c>
      <c r="I74">
        <v>24.31</v>
      </c>
      <c r="J74">
        <v>23.98</v>
      </c>
      <c r="K74">
        <v>24.43</v>
      </c>
      <c r="L74">
        <v>25.48</v>
      </c>
      <c r="M74">
        <v>25.64</v>
      </c>
      <c r="N74">
        <v>25.29</v>
      </c>
      <c r="O74">
        <v>25.33</v>
      </c>
    </row>
    <row r="75" spans="1:15" x14ac:dyDescent="0.25">
      <c r="A75" t="s">
        <v>27</v>
      </c>
      <c r="B75">
        <v>2002</v>
      </c>
      <c r="C75">
        <v>23.67</v>
      </c>
      <c r="D75">
        <v>26.75</v>
      </c>
      <c r="E75">
        <v>27.47</v>
      </c>
      <c r="F75">
        <v>26.83</v>
      </c>
      <c r="G75">
        <v>26.54</v>
      </c>
      <c r="H75">
        <v>25.06</v>
      </c>
      <c r="I75">
        <v>24.77</v>
      </c>
      <c r="J75">
        <v>24.58</v>
      </c>
      <c r="K75">
        <v>24.91</v>
      </c>
      <c r="L75">
        <v>25.06</v>
      </c>
      <c r="M75">
        <v>25.35</v>
      </c>
      <c r="N75">
        <v>23.71</v>
      </c>
      <c r="O75">
        <v>25.38</v>
      </c>
    </row>
    <row r="76" spans="1:15" x14ac:dyDescent="0.25">
      <c r="A76" t="s">
        <v>27</v>
      </c>
      <c r="B76">
        <v>2003</v>
      </c>
      <c r="C76">
        <v>24.37</v>
      </c>
      <c r="D76">
        <v>26.83</v>
      </c>
      <c r="E76">
        <v>27.1</v>
      </c>
      <c r="F76">
        <v>26.23</v>
      </c>
      <c r="G76">
        <v>26.02</v>
      </c>
      <c r="H76">
        <v>25.05</v>
      </c>
      <c r="I76">
        <v>24.37</v>
      </c>
      <c r="J76">
        <v>24.45</v>
      </c>
      <c r="K76">
        <v>24.85</v>
      </c>
      <c r="L76">
        <v>25.37</v>
      </c>
      <c r="M76">
        <v>25.23</v>
      </c>
      <c r="N76">
        <v>23.51</v>
      </c>
      <c r="O76">
        <v>25.27</v>
      </c>
    </row>
    <row r="77" spans="1:15" x14ac:dyDescent="0.25">
      <c r="A77" t="s">
        <v>27</v>
      </c>
      <c r="B77">
        <v>2004</v>
      </c>
      <c r="C77">
        <v>24.37</v>
      </c>
      <c r="D77">
        <v>25.41</v>
      </c>
      <c r="E77">
        <v>26.37</v>
      </c>
      <c r="F77">
        <v>26.41</v>
      </c>
      <c r="G77">
        <v>25.87</v>
      </c>
      <c r="H77">
        <v>24.93</v>
      </c>
      <c r="I77">
        <v>24.15</v>
      </c>
      <c r="J77">
        <v>24.42</v>
      </c>
      <c r="K77">
        <v>24.89</v>
      </c>
      <c r="L77">
        <v>25.11</v>
      </c>
      <c r="M77">
        <v>25.2</v>
      </c>
      <c r="N77">
        <v>25.02</v>
      </c>
      <c r="O77">
        <v>25.18</v>
      </c>
    </row>
    <row r="78" spans="1:15" x14ac:dyDescent="0.25">
      <c r="A78" t="s">
        <v>27</v>
      </c>
      <c r="B78">
        <v>2005</v>
      </c>
      <c r="C78">
        <v>21.66</v>
      </c>
      <c r="D78">
        <v>26.65</v>
      </c>
      <c r="E78">
        <v>26.57</v>
      </c>
      <c r="F78">
        <v>26.65</v>
      </c>
      <c r="G78">
        <v>25.92</v>
      </c>
      <c r="H78">
        <v>25.32</v>
      </c>
      <c r="I78">
        <v>24.48</v>
      </c>
      <c r="J78">
        <v>24.17</v>
      </c>
      <c r="K78">
        <v>25.38</v>
      </c>
      <c r="L78">
        <v>25.22</v>
      </c>
      <c r="M78">
        <v>25.64</v>
      </c>
      <c r="N78">
        <v>25.31</v>
      </c>
      <c r="O78">
        <v>25.23</v>
      </c>
    </row>
    <row r="79" spans="1:15" x14ac:dyDescent="0.25">
      <c r="A79" t="s">
        <v>27</v>
      </c>
      <c r="B79">
        <v>2006</v>
      </c>
      <c r="C79">
        <v>26.21</v>
      </c>
      <c r="D79">
        <v>27.04</v>
      </c>
      <c r="E79">
        <v>26.61</v>
      </c>
      <c r="F79">
        <v>27.31</v>
      </c>
      <c r="G79">
        <v>25.94</v>
      </c>
      <c r="H79">
        <v>25.4</v>
      </c>
      <c r="I79">
        <v>25.13</v>
      </c>
      <c r="J79">
        <v>24.19</v>
      </c>
      <c r="K79">
        <v>24.7</v>
      </c>
      <c r="L79">
        <v>25.73</v>
      </c>
      <c r="M79">
        <v>24.23</v>
      </c>
      <c r="N79">
        <v>23.32</v>
      </c>
      <c r="O79">
        <v>25.48</v>
      </c>
    </row>
    <row r="80" spans="1:15" x14ac:dyDescent="0.25">
      <c r="A80" t="s">
        <v>27</v>
      </c>
      <c r="B80">
        <v>2007</v>
      </c>
      <c r="C80">
        <v>21.8</v>
      </c>
      <c r="D80">
        <v>26.26</v>
      </c>
      <c r="E80">
        <v>26.55</v>
      </c>
      <c r="F80">
        <v>26.37</v>
      </c>
      <c r="G80">
        <v>26.05</v>
      </c>
      <c r="H80">
        <v>24.94</v>
      </c>
      <c r="I80">
        <v>24.4</v>
      </c>
      <c r="J80">
        <v>24.03</v>
      </c>
      <c r="K80">
        <v>24.73</v>
      </c>
      <c r="L80">
        <v>24.84</v>
      </c>
      <c r="M80">
        <v>25.35</v>
      </c>
      <c r="N80">
        <v>23.69</v>
      </c>
      <c r="O80">
        <v>24.9</v>
      </c>
    </row>
    <row r="81" spans="1:15" x14ac:dyDescent="0.25">
      <c r="A81" t="s">
        <v>27</v>
      </c>
      <c r="B81">
        <v>2008</v>
      </c>
      <c r="C81">
        <v>21.88</v>
      </c>
      <c r="D81">
        <v>24.06</v>
      </c>
      <c r="E81">
        <v>25.92</v>
      </c>
      <c r="F81">
        <v>26.27</v>
      </c>
      <c r="G81">
        <v>25.9</v>
      </c>
      <c r="H81">
        <v>25.04</v>
      </c>
      <c r="I81">
        <v>24.4</v>
      </c>
      <c r="J81">
        <v>24.01</v>
      </c>
      <c r="K81">
        <v>24.76</v>
      </c>
      <c r="L81">
        <v>25.21</v>
      </c>
      <c r="M81">
        <v>25.03</v>
      </c>
      <c r="N81">
        <v>24.51</v>
      </c>
      <c r="O81">
        <v>24.75</v>
      </c>
    </row>
    <row r="82" spans="1:15" x14ac:dyDescent="0.25">
      <c r="A82" t="s">
        <v>27</v>
      </c>
      <c r="B82">
        <v>2009</v>
      </c>
      <c r="C82">
        <v>24.36</v>
      </c>
      <c r="D82">
        <v>26.05</v>
      </c>
      <c r="E82">
        <v>26.55</v>
      </c>
      <c r="F82">
        <v>26.1</v>
      </c>
      <c r="G82">
        <v>25.73</v>
      </c>
      <c r="H82">
        <v>25.12</v>
      </c>
      <c r="I82">
        <v>24.65</v>
      </c>
      <c r="J82">
        <v>24.51</v>
      </c>
      <c r="K82">
        <v>25</v>
      </c>
      <c r="L82">
        <v>25.18</v>
      </c>
      <c r="M82">
        <v>24.58</v>
      </c>
      <c r="N82">
        <v>24.9</v>
      </c>
      <c r="O82">
        <v>25.23</v>
      </c>
    </row>
    <row r="83" spans="1:15" x14ac:dyDescent="0.25">
      <c r="A83" t="s">
        <v>27</v>
      </c>
      <c r="B83">
        <v>2010</v>
      </c>
      <c r="C83">
        <v>25.27</v>
      </c>
      <c r="D83">
        <v>26.58</v>
      </c>
      <c r="E83">
        <v>26.57</v>
      </c>
      <c r="F83">
        <v>26.85</v>
      </c>
      <c r="G83">
        <v>26.19</v>
      </c>
      <c r="H83">
        <v>25.4</v>
      </c>
      <c r="I83">
        <v>24.3</v>
      </c>
      <c r="J83">
        <v>24.54</v>
      </c>
      <c r="K83">
        <v>24.63</v>
      </c>
      <c r="L83">
        <v>24.94</v>
      </c>
      <c r="M83">
        <v>25.44</v>
      </c>
      <c r="N83">
        <v>23.84</v>
      </c>
      <c r="O83">
        <v>25.37</v>
      </c>
    </row>
    <row r="84" spans="1:15" x14ac:dyDescent="0.25">
      <c r="A84" t="s">
        <v>27</v>
      </c>
      <c r="B84">
        <v>2011</v>
      </c>
      <c r="C84">
        <v>23.52</v>
      </c>
      <c r="D84">
        <v>25.71</v>
      </c>
      <c r="E84">
        <v>26.27</v>
      </c>
      <c r="F84">
        <v>25.99</v>
      </c>
      <c r="G84">
        <v>25.85</v>
      </c>
      <c r="H84">
        <v>25.1</v>
      </c>
      <c r="I84">
        <v>24.44</v>
      </c>
      <c r="J84">
        <v>24.19</v>
      </c>
      <c r="K84">
        <v>24.82</v>
      </c>
      <c r="L84">
        <v>25.13</v>
      </c>
      <c r="M84">
        <v>24.86</v>
      </c>
      <c r="N84">
        <v>22.74</v>
      </c>
      <c r="O84">
        <v>24.87</v>
      </c>
    </row>
    <row r="85" spans="1:15" x14ac:dyDescent="0.25">
      <c r="A85" t="s">
        <v>27</v>
      </c>
      <c r="B85">
        <v>2012</v>
      </c>
      <c r="C85">
        <v>23.68</v>
      </c>
      <c r="D85">
        <v>25.91</v>
      </c>
      <c r="E85">
        <v>26.08</v>
      </c>
      <c r="F85">
        <v>25.87</v>
      </c>
      <c r="G85">
        <v>25.47</v>
      </c>
      <c r="H85">
        <v>24.75</v>
      </c>
      <c r="I85">
        <v>24.15</v>
      </c>
      <c r="J85">
        <v>23.98</v>
      </c>
      <c r="K85">
        <v>24.4</v>
      </c>
      <c r="L85">
        <v>25.07</v>
      </c>
      <c r="M85">
        <v>25.18</v>
      </c>
      <c r="N85">
        <v>23.75</v>
      </c>
      <c r="O85">
        <v>24.85</v>
      </c>
    </row>
    <row r="86" spans="1:15" x14ac:dyDescent="0.25">
      <c r="A86" t="s">
        <v>27</v>
      </c>
      <c r="B86">
        <v>2013</v>
      </c>
      <c r="C86">
        <v>24.24</v>
      </c>
      <c r="D86">
        <v>25.5</v>
      </c>
      <c r="E86">
        <v>26.37</v>
      </c>
      <c r="F86">
        <v>26.12</v>
      </c>
      <c r="G86">
        <v>25.45</v>
      </c>
      <c r="H86">
        <v>24.86</v>
      </c>
      <c r="I86">
        <v>24.23</v>
      </c>
      <c r="J86">
        <v>24.01</v>
      </c>
      <c r="K86">
        <v>24.84</v>
      </c>
      <c r="L86">
        <v>25.42</v>
      </c>
      <c r="M86">
        <v>25.33</v>
      </c>
      <c r="N86">
        <v>24.36</v>
      </c>
      <c r="O86">
        <v>25.05</v>
      </c>
    </row>
    <row r="87" spans="1:15" x14ac:dyDescent="0.25">
      <c r="A87" t="s">
        <v>27</v>
      </c>
      <c r="B87">
        <v>2014</v>
      </c>
      <c r="C87">
        <v>25.48</v>
      </c>
      <c r="D87">
        <v>26.34</v>
      </c>
      <c r="E87">
        <v>26.37</v>
      </c>
      <c r="F87">
        <v>26.18</v>
      </c>
      <c r="G87">
        <v>25.93</v>
      </c>
      <c r="H87">
        <v>25.44</v>
      </c>
      <c r="I87">
        <v>24.87</v>
      </c>
      <c r="J87">
        <v>24.24</v>
      </c>
      <c r="K87">
        <v>24.65</v>
      </c>
      <c r="L87">
        <v>25.2</v>
      </c>
      <c r="M87">
        <v>25.46</v>
      </c>
      <c r="N87">
        <v>24.46</v>
      </c>
      <c r="O87">
        <v>25.37</v>
      </c>
    </row>
    <row r="88" spans="1:15" x14ac:dyDescent="0.25">
      <c r="A88" t="s">
        <v>27</v>
      </c>
      <c r="B88">
        <v>2015</v>
      </c>
      <c r="C88">
        <v>22.8</v>
      </c>
      <c r="D88">
        <v>26.51</v>
      </c>
      <c r="E88">
        <v>26.52</v>
      </c>
      <c r="F88">
        <v>26.22</v>
      </c>
      <c r="G88">
        <v>25.86</v>
      </c>
      <c r="H88">
        <v>25.14</v>
      </c>
      <c r="I88">
        <v>24.91</v>
      </c>
      <c r="J88">
        <v>24.89</v>
      </c>
      <c r="K88">
        <v>25.06</v>
      </c>
      <c r="L88">
        <v>25.75</v>
      </c>
      <c r="M88">
        <v>25.63</v>
      </c>
      <c r="N88">
        <v>21.76</v>
      </c>
      <c r="O88">
        <v>25.07</v>
      </c>
    </row>
    <row r="89" spans="1:15" x14ac:dyDescent="0.25">
      <c r="A89" t="s">
        <v>27</v>
      </c>
      <c r="B89">
        <v>2016</v>
      </c>
      <c r="C89">
        <v>23.69</v>
      </c>
      <c r="D89">
        <v>26.8</v>
      </c>
      <c r="E89">
        <v>27.9</v>
      </c>
      <c r="F89">
        <v>27.12</v>
      </c>
      <c r="G89">
        <v>26.33</v>
      </c>
      <c r="H89">
        <v>25.22</v>
      </c>
      <c r="I89">
        <v>24.83</v>
      </c>
      <c r="J89">
        <v>24.87</v>
      </c>
      <c r="K89">
        <v>24.93</v>
      </c>
      <c r="L89">
        <v>25.66</v>
      </c>
      <c r="M89">
        <v>25.84</v>
      </c>
      <c r="N89">
        <v>24.98</v>
      </c>
      <c r="O89">
        <v>25.67</v>
      </c>
    </row>
    <row r="90" spans="1:15" x14ac:dyDescent="0.25">
      <c r="A90" t="s">
        <v>27</v>
      </c>
      <c r="B90">
        <v>2017</v>
      </c>
      <c r="C90">
        <v>25.06</v>
      </c>
      <c r="D90">
        <v>25.93</v>
      </c>
      <c r="E90">
        <v>26.95</v>
      </c>
      <c r="F90">
        <v>26.54</v>
      </c>
      <c r="G90">
        <v>26.18</v>
      </c>
      <c r="H90">
        <v>25.49</v>
      </c>
      <c r="I90">
        <v>24.61</v>
      </c>
      <c r="J90">
        <v>24.37</v>
      </c>
      <c r="K90">
        <v>24.88</v>
      </c>
      <c r="L90">
        <v>25.48</v>
      </c>
      <c r="M90">
        <v>25.15</v>
      </c>
      <c r="N90">
        <v>24.42</v>
      </c>
      <c r="O90">
        <v>25.41</v>
      </c>
    </row>
    <row r="91" spans="1:15" x14ac:dyDescent="0.25">
      <c r="A91" t="s">
        <v>27</v>
      </c>
      <c r="B91">
        <v>2018</v>
      </c>
      <c r="C91">
        <v>22.73</v>
      </c>
      <c r="D91">
        <v>26.15</v>
      </c>
      <c r="E91">
        <v>26.33</v>
      </c>
      <c r="F91">
        <v>26.15</v>
      </c>
      <c r="G91">
        <v>25.65</v>
      </c>
      <c r="H91">
        <v>25.05</v>
      </c>
      <c r="I91">
        <v>24.75</v>
      </c>
      <c r="J91">
        <v>24.33</v>
      </c>
      <c r="K91">
        <v>24.84</v>
      </c>
      <c r="L91">
        <v>25.37</v>
      </c>
      <c r="M91">
        <v>25.51</v>
      </c>
      <c r="N91">
        <v>23.61</v>
      </c>
      <c r="O91">
        <v>25.02</v>
      </c>
    </row>
    <row r="92" spans="1:15" x14ac:dyDescent="0.25">
      <c r="A92" t="s">
        <v>27</v>
      </c>
      <c r="B92">
        <v>2019</v>
      </c>
      <c r="C92">
        <v>25.07</v>
      </c>
      <c r="D92">
        <v>25.51</v>
      </c>
      <c r="E92">
        <v>26.35</v>
      </c>
      <c r="F92">
        <v>26.62</v>
      </c>
      <c r="G92">
        <v>26.03</v>
      </c>
      <c r="H92">
        <v>25.44</v>
      </c>
      <c r="I92">
        <v>24.85</v>
      </c>
      <c r="J92">
        <v>24.66</v>
      </c>
      <c r="K92">
        <v>24.9</v>
      </c>
      <c r="L92">
        <v>24.77</v>
      </c>
      <c r="M92">
        <v>25.98</v>
      </c>
      <c r="N92">
        <v>24.18</v>
      </c>
      <c r="O92">
        <v>25.36</v>
      </c>
    </row>
    <row r="93" spans="1:15" x14ac:dyDescent="0.25">
      <c r="A93" t="s">
        <v>27</v>
      </c>
      <c r="B93">
        <v>2020</v>
      </c>
      <c r="C93">
        <v>22.98</v>
      </c>
      <c r="D93">
        <v>25</v>
      </c>
      <c r="E93">
        <v>26.85</v>
      </c>
      <c r="F93">
        <v>26.39</v>
      </c>
      <c r="G93">
        <v>26.33</v>
      </c>
      <c r="H93">
        <v>25.15</v>
      </c>
      <c r="I93">
        <v>24.32</v>
      </c>
      <c r="J93">
        <v>24.11</v>
      </c>
      <c r="K93">
        <v>24.73</v>
      </c>
      <c r="L93">
        <v>25.55</v>
      </c>
      <c r="M93">
        <v>25.7</v>
      </c>
      <c r="N93">
        <v>25.4</v>
      </c>
      <c r="O93">
        <v>25.21</v>
      </c>
    </row>
    <row r="94" spans="1:15" x14ac:dyDescent="0.25">
      <c r="A94" t="s">
        <v>28</v>
      </c>
      <c r="B94">
        <v>1981</v>
      </c>
      <c r="C94">
        <v>73.75</v>
      </c>
      <c r="D94">
        <v>76.81</v>
      </c>
      <c r="E94">
        <v>82.88</v>
      </c>
      <c r="F94">
        <v>86.5</v>
      </c>
      <c r="G94">
        <v>88.38</v>
      </c>
      <c r="H94">
        <v>89.44</v>
      </c>
      <c r="I94">
        <v>88.88</v>
      </c>
      <c r="J94">
        <v>89.25</v>
      </c>
      <c r="K94">
        <v>89.81</v>
      </c>
      <c r="L94">
        <v>89.62</v>
      </c>
      <c r="M94">
        <v>81.06</v>
      </c>
      <c r="N94">
        <v>76.19</v>
      </c>
      <c r="O94">
        <v>84.44</v>
      </c>
    </row>
    <row r="95" spans="1:15" x14ac:dyDescent="0.25">
      <c r="A95" t="s">
        <v>28</v>
      </c>
      <c r="B95">
        <v>1982</v>
      </c>
      <c r="C95">
        <v>73.31</v>
      </c>
      <c r="D95">
        <v>77.62</v>
      </c>
      <c r="E95">
        <v>82.06</v>
      </c>
      <c r="F95">
        <v>88.44</v>
      </c>
      <c r="G95">
        <v>89.56</v>
      </c>
      <c r="H95">
        <v>90.44</v>
      </c>
      <c r="I95">
        <v>89.69</v>
      </c>
      <c r="J95">
        <v>89.25</v>
      </c>
      <c r="K95">
        <v>88.81</v>
      </c>
      <c r="L95">
        <v>89.31</v>
      </c>
      <c r="M95">
        <v>81.44</v>
      </c>
      <c r="N95">
        <v>75.06</v>
      </c>
      <c r="O95">
        <v>84.62</v>
      </c>
    </row>
    <row r="96" spans="1:15" x14ac:dyDescent="0.25">
      <c r="A96" t="s">
        <v>28</v>
      </c>
      <c r="B96">
        <v>1983</v>
      </c>
      <c r="C96">
        <v>61.19</v>
      </c>
      <c r="D96">
        <v>73.62</v>
      </c>
      <c r="E96">
        <v>67.88</v>
      </c>
      <c r="F96">
        <v>81.12</v>
      </c>
      <c r="G96">
        <v>85.12</v>
      </c>
      <c r="H96">
        <v>88.94</v>
      </c>
      <c r="I96">
        <v>87.56</v>
      </c>
      <c r="J96">
        <v>86.75</v>
      </c>
      <c r="K96">
        <v>88.38</v>
      </c>
      <c r="L96">
        <v>84.38</v>
      </c>
      <c r="M96">
        <v>77.31</v>
      </c>
      <c r="N96">
        <v>75.81</v>
      </c>
      <c r="O96">
        <v>79.88</v>
      </c>
    </row>
    <row r="97" spans="1:15" x14ac:dyDescent="0.25">
      <c r="A97" t="s">
        <v>28</v>
      </c>
      <c r="B97">
        <v>1984</v>
      </c>
      <c r="C97">
        <v>56.94</v>
      </c>
      <c r="D97">
        <v>59.75</v>
      </c>
      <c r="E97">
        <v>76.56</v>
      </c>
      <c r="F97">
        <v>81.69</v>
      </c>
      <c r="G97">
        <v>87.62</v>
      </c>
      <c r="H97">
        <v>87.88</v>
      </c>
      <c r="I97">
        <v>88.44</v>
      </c>
      <c r="J97">
        <v>87.5</v>
      </c>
      <c r="K97">
        <v>88.25</v>
      </c>
      <c r="L97">
        <v>88.44</v>
      </c>
      <c r="M97">
        <v>82.06</v>
      </c>
      <c r="N97">
        <v>71.25</v>
      </c>
      <c r="O97">
        <v>79.75</v>
      </c>
    </row>
    <row r="98" spans="1:15" x14ac:dyDescent="0.25">
      <c r="A98" t="s">
        <v>28</v>
      </c>
      <c r="B98">
        <v>1985</v>
      </c>
      <c r="C98">
        <v>76.75</v>
      </c>
      <c r="D98">
        <v>65.56</v>
      </c>
      <c r="E98">
        <v>75.06</v>
      </c>
      <c r="F98">
        <v>82.69</v>
      </c>
      <c r="G98">
        <v>87.56</v>
      </c>
      <c r="H98">
        <v>87.88</v>
      </c>
      <c r="I98">
        <v>89.19</v>
      </c>
      <c r="J98">
        <v>89.56</v>
      </c>
      <c r="K98">
        <v>89.69</v>
      </c>
      <c r="L98">
        <v>87</v>
      </c>
      <c r="M98">
        <v>85.56</v>
      </c>
      <c r="N98">
        <v>71.94</v>
      </c>
      <c r="O98">
        <v>82.44</v>
      </c>
    </row>
    <row r="99" spans="1:15" x14ac:dyDescent="0.25">
      <c r="A99" t="s">
        <v>28</v>
      </c>
      <c r="B99">
        <v>1986</v>
      </c>
      <c r="C99">
        <v>71</v>
      </c>
      <c r="D99">
        <v>82.56</v>
      </c>
      <c r="E99">
        <v>83.88</v>
      </c>
      <c r="F99">
        <v>87.25</v>
      </c>
      <c r="G99">
        <v>87.75</v>
      </c>
      <c r="H99">
        <v>88.31</v>
      </c>
      <c r="I99">
        <v>89</v>
      </c>
      <c r="J99">
        <v>88.19</v>
      </c>
      <c r="K99">
        <v>88.56</v>
      </c>
      <c r="L99">
        <v>88.06</v>
      </c>
      <c r="M99">
        <v>80.12</v>
      </c>
      <c r="N99">
        <v>68.88</v>
      </c>
      <c r="O99">
        <v>83.62</v>
      </c>
    </row>
    <row r="100" spans="1:15" x14ac:dyDescent="0.25">
      <c r="A100" t="s">
        <v>28</v>
      </c>
      <c r="B100">
        <v>1987</v>
      </c>
      <c r="C100">
        <v>73.5</v>
      </c>
      <c r="D100">
        <v>77.25</v>
      </c>
      <c r="E100">
        <v>79</v>
      </c>
      <c r="F100">
        <v>80</v>
      </c>
      <c r="G100">
        <v>84.94</v>
      </c>
      <c r="H100">
        <v>87.81</v>
      </c>
      <c r="I100">
        <v>86.88</v>
      </c>
      <c r="J100">
        <v>89.38</v>
      </c>
      <c r="K100">
        <v>90.12</v>
      </c>
      <c r="L100">
        <v>89.5</v>
      </c>
      <c r="M100">
        <v>81.69</v>
      </c>
      <c r="N100">
        <v>75</v>
      </c>
      <c r="O100">
        <v>82.94</v>
      </c>
    </row>
    <row r="101" spans="1:15" x14ac:dyDescent="0.25">
      <c r="A101" t="s">
        <v>28</v>
      </c>
      <c r="B101">
        <v>1988</v>
      </c>
      <c r="C101">
        <v>76.06</v>
      </c>
      <c r="D101">
        <v>77.38</v>
      </c>
      <c r="E101">
        <v>85.19</v>
      </c>
      <c r="F101">
        <v>86.75</v>
      </c>
      <c r="G101">
        <v>88.5</v>
      </c>
      <c r="H101">
        <v>89.31</v>
      </c>
      <c r="I101">
        <v>90.25</v>
      </c>
      <c r="J101">
        <v>90.81</v>
      </c>
      <c r="K101">
        <v>91.19</v>
      </c>
      <c r="L101">
        <v>88.81</v>
      </c>
      <c r="M101">
        <v>82.31</v>
      </c>
      <c r="N101">
        <v>78.69</v>
      </c>
      <c r="O101">
        <v>85.44</v>
      </c>
    </row>
    <row r="102" spans="1:15" x14ac:dyDescent="0.25">
      <c r="A102" t="s">
        <v>28</v>
      </c>
      <c r="B102">
        <v>1989</v>
      </c>
      <c r="C102">
        <v>61.81</v>
      </c>
      <c r="D102">
        <v>65.19</v>
      </c>
      <c r="E102">
        <v>83.88</v>
      </c>
      <c r="F102">
        <v>87.06</v>
      </c>
      <c r="G102">
        <v>88.12</v>
      </c>
      <c r="H102">
        <v>89.81</v>
      </c>
      <c r="I102">
        <v>89.31</v>
      </c>
      <c r="J102">
        <v>90</v>
      </c>
      <c r="K102">
        <v>90.06</v>
      </c>
      <c r="L102">
        <v>89.56</v>
      </c>
      <c r="M102">
        <v>82.81</v>
      </c>
      <c r="N102">
        <v>77.81</v>
      </c>
      <c r="O102">
        <v>83.06</v>
      </c>
    </row>
    <row r="103" spans="1:15" x14ac:dyDescent="0.25">
      <c r="A103" t="s">
        <v>28</v>
      </c>
      <c r="B103">
        <v>1990</v>
      </c>
      <c r="C103">
        <v>78.69</v>
      </c>
      <c r="D103">
        <v>74.31</v>
      </c>
      <c r="E103">
        <v>76.56</v>
      </c>
      <c r="F103">
        <v>87.06</v>
      </c>
      <c r="G103">
        <v>88.75</v>
      </c>
      <c r="H103">
        <v>89.12</v>
      </c>
      <c r="I103">
        <v>89.69</v>
      </c>
      <c r="J103">
        <v>89</v>
      </c>
      <c r="K103">
        <v>88.94</v>
      </c>
      <c r="L103">
        <v>88.44</v>
      </c>
      <c r="M103">
        <v>87.12</v>
      </c>
      <c r="N103">
        <v>83.81</v>
      </c>
      <c r="O103">
        <v>85.19</v>
      </c>
    </row>
    <row r="104" spans="1:15" x14ac:dyDescent="0.25">
      <c r="A104" t="s">
        <v>28</v>
      </c>
      <c r="B104">
        <v>1991</v>
      </c>
      <c r="C104">
        <v>74.88</v>
      </c>
      <c r="D104">
        <v>82.94</v>
      </c>
      <c r="E104">
        <v>82.94</v>
      </c>
      <c r="F104">
        <v>86</v>
      </c>
      <c r="G104">
        <v>88.62</v>
      </c>
      <c r="H104">
        <v>89.44</v>
      </c>
      <c r="I104">
        <v>90.69</v>
      </c>
      <c r="J104">
        <v>90.94</v>
      </c>
      <c r="K104">
        <v>89.19</v>
      </c>
      <c r="L104">
        <v>90.06</v>
      </c>
      <c r="M104">
        <v>82.69</v>
      </c>
      <c r="N104">
        <v>72.88</v>
      </c>
      <c r="O104">
        <v>85.12</v>
      </c>
    </row>
    <row r="105" spans="1:15" x14ac:dyDescent="0.25">
      <c r="A105" t="s">
        <v>28</v>
      </c>
      <c r="B105">
        <v>1992</v>
      </c>
      <c r="C105">
        <v>66.62</v>
      </c>
      <c r="D105">
        <v>67.5</v>
      </c>
      <c r="E105">
        <v>77</v>
      </c>
      <c r="F105">
        <v>86.31</v>
      </c>
      <c r="G105">
        <v>89.5</v>
      </c>
      <c r="H105">
        <v>89.69</v>
      </c>
      <c r="I105">
        <v>89.5</v>
      </c>
      <c r="J105">
        <v>88.12</v>
      </c>
      <c r="K105">
        <v>89.25</v>
      </c>
      <c r="L105">
        <v>88.81</v>
      </c>
      <c r="M105">
        <v>81.75</v>
      </c>
      <c r="N105">
        <v>75.12</v>
      </c>
      <c r="O105">
        <v>82.44</v>
      </c>
    </row>
    <row r="106" spans="1:15" x14ac:dyDescent="0.25">
      <c r="A106" t="s">
        <v>28</v>
      </c>
      <c r="B106">
        <v>1993</v>
      </c>
      <c r="C106">
        <v>64.94</v>
      </c>
      <c r="D106">
        <v>69.38</v>
      </c>
      <c r="E106">
        <v>77.81</v>
      </c>
      <c r="F106">
        <v>83.62</v>
      </c>
      <c r="G106">
        <v>88</v>
      </c>
      <c r="H106">
        <v>88.94</v>
      </c>
      <c r="I106">
        <v>89.62</v>
      </c>
      <c r="J106">
        <v>88.69</v>
      </c>
      <c r="K106">
        <v>90</v>
      </c>
      <c r="L106">
        <v>88.56</v>
      </c>
      <c r="M106">
        <v>87.06</v>
      </c>
      <c r="N106">
        <v>76.38</v>
      </c>
      <c r="O106">
        <v>82.81</v>
      </c>
    </row>
    <row r="107" spans="1:15" x14ac:dyDescent="0.25">
      <c r="A107" t="s">
        <v>28</v>
      </c>
      <c r="B107">
        <v>1994</v>
      </c>
      <c r="C107">
        <v>75.38</v>
      </c>
      <c r="D107">
        <v>77.12</v>
      </c>
      <c r="E107">
        <v>86.5</v>
      </c>
      <c r="F107">
        <v>86.94</v>
      </c>
      <c r="G107">
        <v>89</v>
      </c>
      <c r="H107">
        <v>88.94</v>
      </c>
      <c r="I107">
        <v>89.75</v>
      </c>
      <c r="J107">
        <v>89.56</v>
      </c>
      <c r="K107">
        <v>90.56</v>
      </c>
      <c r="L107">
        <v>89.94</v>
      </c>
      <c r="M107">
        <v>81.25</v>
      </c>
      <c r="N107">
        <v>73</v>
      </c>
      <c r="O107">
        <v>84.88</v>
      </c>
    </row>
    <row r="108" spans="1:15" x14ac:dyDescent="0.25">
      <c r="A108" t="s">
        <v>28</v>
      </c>
      <c r="B108">
        <v>1995</v>
      </c>
      <c r="C108">
        <v>70.88</v>
      </c>
      <c r="D108">
        <v>76.5</v>
      </c>
      <c r="E108">
        <v>85.81</v>
      </c>
      <c r="F108">
        <v>88.5</v>
      </c>
      <c r="G108">
        <v>89.12</v>
      </c>
      <c r="H108">
        <v>90.12</v>
      </c>
      <c r="I108">
        <v>91.38</v>
      </c>
      <c r="J108">
        <v>92.25</v>
      </c>
      <c r="K108">
        <v>91.69</v>
      </c>
      <c r="L108">
        <v>90.19</v>
      </c>
      <c r="M108">
        <v>80</v>
      </c>
      <c r="N108">
        <v>79.19</v>
      </c>
      <c r="O108">
        <v>85.5</v>
      </c>
    </row>
    <row r="109" spans="1:15" x14ac:dyDescent="0.25">
      <c r="A109" t="s">
        <v>28</v>
      </c>
      <c r="B109">
        <v>1996</v>
      </c>
      <c r="C109">
        <v>78.56</v>
      </c>
      <c r="D109">
        <v>81.69</v>
      </c>
      <c r="E109">
        <v>86.19</v>
      </c>
      <c r="F109">
        <v>87.75</v>
      </c>
      <c r="G109">
        <v>89.25</v>
      </c>
      <c r="H109">
        <v>89.88</v>
      </c>
      <c r="I109">
        <v>90.38</v>
      </c>
      <c r="J109">
        <v>90.75</v>
      </c>
      <c r="K109">
        <v>90.12</v>
      </c>
      <c r="L109">
        <v>88.31</v>
      </c>
      <c r="M109">
        <v>77.62</v>
      </c>
      <c r="N109">
        <v>77.56</v>
      </c>
      <c r="O109">
        <v>85.69</v>
      </c>
    </row>
    <row r="110" spans="1:15" x14ac:dyDescent="0.25">
      <c r="A110" t="s">
        <v>28</v>
      </c>
      <c r="B110">
        <v>1997</v>
      </c>
      <c r="C110">
        <v>78.19</v>
      </c>
      <c r="D110">
        <v>64.25</v>
      </c>
      <c r="E110">
        <v>80.88</v>
      </c>
      <c r="F110">
        <v>88.19</v>
      </c>
      <c r="G110">
        <v>89.25</v>
      </c>
      <c r="H110">
        <v>90.38</v>
      </c>
      <c r="I110">
        <v>89.62</v>
      </c>
      <c r="J110">
        <v>89.38</v>
      </c>
      <c r="K110">
        <v>89.44</v>
      </c>
      <c r="L110">
        <v>89.56</v>
      </c>
      <c r="M110">
        <v>85</v>
      </c>
      <c r="N110">
        <v>78.38</v>
      </c>
      <c r="O110">
        <v>84.5</v>
      </c>
    </row>
    <row r="111" spans="1:15" x14ac:dyDescent="0.25">
      <c r="A111" t="s">
        <v>28</v>
      </c>
      <c r="B111">
        <v>1998</v>
      </c>
      <c r="C111">
        <v>70.56</v>
      </c>
      <c r="D111">
        <v>74.56</v>
      </c>
      <c r="E111">
        <v>76.94</v>
      </c>
      <c r="F111">
        <v>87</v>
      </c>
      <c r="G111">
        <v>88.69</v>
      </c>
      <c r="H111">
        <v>89.44</v>
      </c>
      <c r="I111">
        <v>89.38</v>
      </c>
      <c r="J111">
        <v>89.31</v>
      </c>
      <c r="K111">
        <v>89.19</v>
      </c>
      <c r="L111">
        <v>88.25</v>
      </c>
      <c r="M111">
        <v>82.88</v>
      </c>
      <c r="N111">
        <v>75.81</v>
      </c>
      <c r="O111">
        <v>83.5</v>
      </c>
    </row>
    <row r="112" spans="1:15" x14ac:dyDescent="0.25">
      <c r="A112" t="s">
        <v>28</v>
      </c>
      <c r="B112">
        <v>1999</v>
      </c>
      <c r="C112">
        <v>77.75</v>
      </c>
      <c r="D112">
        <v>80.12</v>
      </c>
      <c r="E112">
        <v>86.56</v>
      </c>
      <c r="F112">
        <v>87.62</v>
      </c>
      <c r="G112">
        <v>88.44</v>
      </c>
      <c r="H112">
        <v>89.44</v>
      </c>
      <c r="I112">
        <v>90.69</v>
      </c>
      <c r="J112">
        <v>89.25</v>
      </c>
      <c r="K112">
        <v>89.25</v>
      </c>
      <c r="L112">
        <v>89.19</v>
      </c>
      <c r="M112">
        <v>86.31</v>
      </c>
      <c r="N112">
        <v>73.06</v>
      </c>
      <c r="O112">
        <v>85.69</v>
      </c>
    </row>
    <row r="113" spans="1:15" x14ac:dyDescent="0.25">
      <c r="A113" t="s">
        <v>28</v>
      </c>
      <c r="B113">
        <v>2000</v>
      </c>
      <c r="C113">
        <v>76.88</v>
      </c>
      <c r="D113">
        <v>63</v>
      </c>
      <c r="E113">
        <v>79.62</v>
      </c>
      <c r="F113">
        <v>87.25</v>
      </c>
      <c r="G113">
        <v>87.31</v>
      </c>
      <c r="H113">
        <v>89.25</v>
      </c>
      <c r="I113">
        <v>89.44</v>
      </c>
      <c r="J113">
        <v>88.5</v>
      </c>
      <c r="K113">
        <v>89.5</v>
      </c>
      <c r="L113">
        <v>87.88</v>
      </c>
      <c r="M113">
        <v>82.75</v>
      </c>
      <c r="N113">
        <v>72.69</v>
      </c>
      <c r="O113">
        <v>82.94</v>
      </c>
    </row>
    <row r="114" spans="1:15" x14ac:dyDescent="0.25">
      <c r="A114" t="s">
        <v>28</v>
      </c>
      <c r="B114">
        <v>2001</v>
      </c>
      <c r="C114">
        <v>69.38</v>
      </c>
      <c r="D114">
        <v>67.56</v>
      </c>
      <c r="E114">
        <v>79.44</v>
      </c>
      <c r="F114">
        <v>87.44</v>
      </c>
      <c r="G114">
        <v>89.94</v>
      </c>
      <c r="H114">
        <v>90</v>
      </c>
      <c r="I114">
        <v>89.12</v>
      </c>
      <c r="J114">
        <v>88.75</v>
      </c>
      <c r="K114">
        <v>88.88</v>
      </c>
      <c r="L114">
        <v>87.25</v>
      </c>
      <c r="M114">
        <v>85.56</v>
      </c>
      <c r="N114">
        <v>81.12</v>
      </c>
      <c r="O114">
        <v>83.81</v>
      </c>
    </row>
    <row r="115" spans="1:15" x14ac:dyDescent="0.25">
      <c r="A115" t="s">
        <v>28</v>
      </c>
      <c r="B115">
        <v>2002</v>
      </c>
      <c r="C115">
        <v>68.5</v>
      </c>
      <c r="D115">
        <v>71.62</v>
      </c>
      <c r="E115">
        <v>83.12</v>
      </c>
      <c r="F115">
        <v>86.62</v>
      </c>
      <c r="G115">
        <v>87.5</v>
      </c>
      <c r="H115">
        <v>89.88</v>
      </c>
      <c r="I115">
        <v>89.81</v>
      </c>
      <c r="J115">
        <v>88.88</v>
      </c>
      <c r="K115">
        <v>88.88</v>
      </c>
      <c r="L115">
        <v>88.81</v>
      </c>
      <c r="M115">
        <v>82.75</v>
      </c>
      <c r="N115">
        <v>73.56</v>
      </c>
      <c r="O115">
        <v>83.38</v>
      </c>
    </row>
    <row r="116" spans="1:15" x14ac:dyDescent="0.25">
      <c r="A116" t="s">
        <v>28</v>
      </c>
      <c r="B116">
        <v>2003</v>
      </c>
      <c r="C116">
        <v>75.94</v>
      </c>
      <c r="D116">
        <v>81.06</v>
      </c>
      <c r="E116">
        <v>81.69</v>
      </c>
      <c r="F116">
        <v>88.81</v>
      </c>
      <c r="G116">
        <v>89.56</v>
      </c>
      <c r="H116">
        <v>90</v>
      </c>
      <c r="I116">
        <v>89.38</v>
      </c>
      <c r="J116">
        <v>88.75</v>
      </c>
      <c r="K116">
        <v>89.75</v>
      </c>
      <c r="L116">
        <v>90.38</v>
      </c>
      <c r="M116">
        <v>85.62</v>
      </c>
      <c r="N116">
        <v>75.75</v>
      </c>
      <c r="O116">
        <v>85.56</v>
      </c>
    </row>
    <row r="117" spans="1:15" x14ac:dyDescent="0.25">
      <c r="A117" t="s">
        <v>28</v>
      </c>
      <c r="B117">
        <v>2004</v>
      </c>
      <c r="C117">
        <v>73.62</v>
      </c>
      <c r="D117">
        <v>76.94</v>
      </c>
      <c r="E117">
        <v>80.19</v>
      </c>
      <c r="F117">
        <v>88.44</v>
      </c>
      <c r="G117">
        <v>89.94</v>
      </c>
      <c r="H117">
        <v>90.44</v>
      </c>
      <c r="I117">
        <v>90.75</v>
      </c>
      <c r="J117">
        <v>89.94</v>
      </c>
      <c r="K117">
        <v>90.69</v>
      </c>
      <c r="L117">
        <v>90.75</v>
      </c>
      <c r="M117">
        <v>88.56</v>
      </c>
      <c r="N117">
        <v>83</v>
      </c>
      <c r="O117">
        <v>86.12</v>
      </c>
    </row>
    <row r="118" spans="1:15" x14ac:dyDescent="0.25">
      <c r="A118" t="s">
        <v>28</v>
      </c>
      <c r="B118">
        <v>2005</v>
      </c>
      <c r="C118">
        <v>68.75</v>
      </c>
      <c r="D118">
        <v>85.81</v>
      </c>
      <c r="E118">
        <v>88.56</v>
      </c>
      <c r="F118">
        <v>89.31</v>
      </c>
      <c r="G118">
        <v>89.81</v>
      </c>
      <c r="H118">
        <v>90.12</v>
      </c>
      <c r="I118">
        <v>89.75</v>
      </c>
      <c r="J118">
        <v>88.19</v>
      </c>
      <c r="K118">
        <v>88.69</v>
      </c>
      <c r="L118">
        <v>88.88</v>
      </c>
      <c r="M118">
        <v>85</v>
      </c>
      <c r="N118">
        <v>81.38</v>
      </c>
      <c r="O118">
        <v>86.19</v>
      </c>
    </row>
    <row r="119" spans="1:15" x14ac:dyDescent="0.25">
      <c r="A119" t="s">
        <v>28</v>
      </c>
      <c r="B119">
        <v>2006</v>
      </c>
      <c r="C119">
        <v>84.88</v>
      </c>
      <c r="D119">
        <v>83.5</v>
      </c>
      <c r="E119">
        <v>84.81</v>
      </c>
      <c r="F119">
        <v>83.88</v>
      </c>
      <c r="G119">
        <v>88.31</v>
      </c>
      <c r="H119">
        <v>88.94</v>
      </c>
      <c r="I119">
        <v>88.31</v>
      </c>
      <c r="J119">
        <v>90</v>
      </c>
      <c r="K119">
        <v>90.56</v>
      </c>
      <c r="L119">
        <v>89.62</v>
      </c>
      <c r="M119">
        <v>77.56</v>
      </c>
      <c r="N119">
        <v>69.75</v>
      </c>
      <c r="O119">
        <v>85</v>
      </c>
    </row>
    <row r="120" spans="1:15" x14ac:dyDescent="0.25">
      <c r="A120" t="s">
        <v>28</v>
      </c>
      <c r="B120">
        <v>2007</v>
      </c>
      <c r="C120">
        <v>63.75</v>
      </c>
      <c r="D120">
        <v>81.44</v>
      </c>
      <c r="E120">
        <v>83.88</v>
      </c>
      <c r="F120">
        <v>88.5</v>
      </c>
      <c r="G120">
        <v>90</v>
      </c>
      <c r="H120">
        <v>90.75</v>
      </c>
      <c r="I120">
        <v>90.19</v>
      </c>
      <c r="J120">
        <v>91.12</v>
      </c>
      <c r="K120">
        <v>91</v>
      </c>
      <c r="L120">
        <v>91.12</v>
      </c>
      <c r="M120">
        <v>87.12</v>
      </c>
      <c r="N120">
        <v>76.19</v>
      </c>
      <c r="O120">
        <v>85.38</v>
      </c>
    </row>
    <row r="121" spans="1:15" x14ac:dyDescent="0.25">
      <c r="A121" t="s">
        <v>28</v>
      </c>
      <c r="B121">
        <v>2008</v>
      </c>
      <c r="C121">
        <v>69.19</v>
      </c>
      <c r="D121">
        <v>74.12</v>
      </c>
      <c r="E121">
        <v>87.88</v>
      </c>
      <c r="F121">
        <v>86.75</v>
      </c>
      <c r="G121">
        <v>88.44</v>
      </c>
      <c r="H121">
        <v>90.44</v>
      </c>
      <c r="I121">
        <v>90.62</v>
      </c>
      <c r="J121">
        <v>91.5</v>
      </c>
      <c r="K121">
        <v>90.44</v>
      </c>
      <c r="L121">
        <v>89.44</v>
      </c>
      <c r="M121">
        <v>83.31</v>
      </c>
      <c r="N121">
        <v>79.88</v>
      </c>
      <c r="O121">
        <v>85.19</v>
      </c>
    </row>
    <row r="122" spans="1:15" x14ac:dyDescent="0.25">
      <c r="A122" t="s">
        <v>28</v>
      </c>
      <c r="B122">
        <v>2009</v>
      </c>
      <c r="C122">
        <v>79.19</v>
      </c>
      <c r="D122">
        <v>86.88</v>
      </c>
      <c r="E122">
        <v>86.75</v>
      </c>
      <c r="F122">
        <v>88.5</v>
      </c>
      <c r="G122">
        <v>89.19</v>
      </c>
      <c r="H122">
        <v>90.25</v>
      </c>
      <c r="I122">
        <v>90.38</v>
      </c>
      <c r="J122">
        <v>90.19</v>
      </c>
      <c r="K122">
        <v>90.25</v>
      </c>
      <c r="L122">
        <v>90</v>
      </c>
      <c r="M122">
        <v>83.25</v>
      </c>
      <c r="N122">
        <v>78.69</v>
      </c>
      <c r="O122">
        <v>86.94</v>
      </c>
    </row>
    <row r="123" spans="1:15" x14ac:dyDescent="0.25">
      <c r="A123" t="s">
        <v>28</v>
      </c>
      <c r="B123">
        <v>2010</v>
      </c>
      <c r="C123">
        <v>78.38</v>
      </c>
      <c r="D123">
        <v>83.31</v>
      </c>
      <c r="E123">
        <v>84.12</v>
      </c>
      <c r="F123">
        <v>87.44</v>
      </c>
      <c r="G123">
        <v>90.44</v>
      </c>
      <c r="H123">
        <v>90.75</v>
      </c>
      <c r="I123">
        <v>90.81</v>
      </c>
      <c r="J123">
        <v>90.62</v>
      </c>
      <c r="K123">
        <v>91.12</v>
      </c>
      <c r="L123">
        <v>91.06</v>
      </c>
      <c r="M123">
        <v>87.38</v>
      </c>
      <c r="N123">
        <v>75.81</v>
      </c>
      <c r="O123">
        <v>86.81</v>
      </c>
    </row>
    <row r="124" spans="1:15" x14ac:dyDescent="0.25">
      <c r="A124" t="s">
        <v>28</v>
      </c>
      <c r="B124">
        <v>2011</v>
      </c>
      <c r="C124">
        <v>72.12</v>
      </c>
      <c r="D124">
        <v>84.56</v>
      </c>
      <c r="E124">
        <v>86.75</v>
      </c>
      <c r="F124">
        <v>88.12</v>
      </c>
      <c r="G124">
        <v>89.69</v>
      </c>
      <c r="H124">
        <v>90.62</v>
      </c>
      <c r="I124">
        <v>90.69</v>
      </c>
      <c r="J124">
        <v>90.25</v>
      </c>
      <c r="K124">
        <v>89.88</v>
      </c>
      <c r="L124">
        <v>90</v>
      </c>
      <c r="M124">
        <v>84.38</v>
      </c>
      <c r="N124">
        <v>70.94</v>
      </c>
      <c r="O124">
        <v>85.62</v>
      </c>
    </row>
    <row r="125" spans="1:15" x14ac:dyDescent="0.25">
      <c r="A125" t="s">
        <v>28</v>
      </c>
      <c r="B125">
        <v>2012</v>
      </c>
      <c r="C125">
        <v>75.38</v>
      </c>
      <c r="D125">
        <v>84.81</v>
      </c>
      <c r="E125">
        <v>83.25</v>
      </c>
      <c r="F125">
        <v>88.81</v>
      </c>
      <c r="G125">
        <v>89</v>
      </c>
      <c r="H125">
        <v>90.44</v>
      </c>
      <c r="I125">
        <v>91.06</v>
      </c>
      <c r="J125">
        <v>90</v>
      </c>
      <c r="K125">
        <v>90.94</v>
      </c>
      <c r="L125">
        <v>90.44</v>
      </c>
      <c r="M125">
        <v>87.81</v>
      </c>
      <c r="N125">
        <v>77.56</v>
      </c>
      <c r="O125">
        <v>86.62</v>
      </c>
    </row>
    <row r="126" spans="1:15" x14ac:dyDescent="0.25">
      <c r="A126" t="s">
        <v>28</v>
      </c>
      <c r="B126">
        <v>2013</v>
      </c>
      <c r="C126">
        <v>76.44</v>
      </c>
      <c r="D126">
        <v>82.88</v>
      </c>
      <c r="E126">
        <v>88.5</v>
      </c>
      <c r="F126">
        <v>88.12</v>
      </c>
      <c r="G126">
        <v>90.06</v>
      </c>
      <c r="H126">
        <v>90.5</v>
      </c>
      <c r="I126">
        <v>90.38</v>
      </c>
      <c r="J126">
        <v>89.12</v>
      </c>
      <c r="K126">
        <v>89.62</v>
      </c>
      <c r="L126">
        <v>88.25</v>
      </c>
      <c r="M126">
        <v>88.44</v>
      </c>
      <c r="N126">
        <v>80.81</v>
      </c>
      <c r="O126">
        <v>86.94</v>
      </c>
    </row>
    <row r="127" spans="1:15" x14ac:dyDescent="0.25">
      <c r="A127" t="s">
        <v>28</v>
      </c>
      <c r="B127">
        <v>2014</v>
      </c>
      <c r="C127">
        <v>82.69</v>
      </c>
      <c r="D127">
        <v>81.25</v>
      </c>
      <c r="E127">
        <v>86.06</v>
      </c>
      <c r="F127">
        <v>87.94</v>
      </c>
      <c r="G127">
        <v>89.12</v>
      </c>
      <c r="H127">
        <v>89.62</v>
      </c>
      <c r="I127">
        <v>89.81</v>
      </c>
      <c r="J127">
        <v>90.25</v>
      </c>
      <c r="K127">
        <v>90.19</v>
      </c>
      <c r="L127">
        <v>90.12</v>
      </c>
      <c r="M127">
        <v>87.25</v>
      </c>
      <c r="N127">
        <v>75.81</v>
      </c>
      <c r="O127">
        <v>86.69</v>
      </c>
    </row>
    <row r="128" spans="1:15" x14ac:dyDescent="0.25">
      <c r="A128" t="s">
        <v>28</v>
      </c>
      <c r="B128">
        <v>2015</v>
      </c>
      <c r="C128">
        <v>71.12</v>
      </c>
      <c r="D128">
        <v>84.75</v>
      </c>
      <c r="E128">
        <v>86.06</v>
      </c>
      <c r="F128">
        <v>87.25</v>
      </c>
      <c r="G128">
        <v>90</v>
      </c>
      <c r="H128">
        <v>90.81</v>
      </c>
      <c r="I128">
        <v>89.5</v>
      </c>
      <c r="J128">
        <v>89.31</v>
      </c>
      <c r="K128">
        <v>89.81</v>
      </c>
      <c r="L128">
        <v>89.31</v>
      </c>
      <c r="M128">
        <v>83.69</v>
      </c>
      <c r="N128">
        <v>64.12</v>
      </c>
      <c r="O128">
        <v>84.62</v>
      </c>
    </row>
    <row r="129" spans="1:15" x14ac:dyDescent="0.25">
      <c r="A129" t="s">
        <v>28</v>
      </c>
      <c r="B129">
        <v>2016</v>
      </c>
      <c r="C129">
        <v>64.69</v>
      </c>
      <c r="D129">
        <v>72.56</v>
      </c>
      <c r="E129">
        <v>83.25</v>
      </c>
      <c r="F129">
        <v>86.69</v>
      </c>
      <c r="G129">
        <v>88.44</v>
      </c>
      <c r="H129">
        <v>89.44</v>
      </c>
      <c r="I129">
        <v>89.5</v>
      </c>
      <c r="J129">
        <v>89.12</v>
      </c>
      <c r="K129">
        <v>90.06</v>
      </c>
      <c r="L129">
        <v>89.06</v>
      </c>
      <c r="M129">
        <v>84.25</v>
      </c>
      <c r="N129">
        <v>79.19</v>
      </c>
      <c r="O129">
        <v>83.88</v>
      </c>
    </row>
    <row r="130" spans="1:15" x14ac:dyDescent="0.25">
      <c r="A130" t="s">
        <v>28</v>
      </c>
      <c r="B130">
        <v>2017</v>
      </c>
      <c r="C130">
        <v>77.69</v>
      </c>
      <c r="D130">
        <v>78.5</v>
      </c>
      <c r="E130">
        <v>85.06</v>
      </c>
      <c r="F130">
        <v>87.19</v>
      </c>
      <c r="G130">
        <v>89.12</v>
      </c>
      <c r="H130">
        <v>89.12</v>
      </c>
      <c r="I130">
        <v>90.56</v>
      </c>
      <c r="J130">
        <v>90.62</v>
      </c>
      <c r="K130">
        <v>90.12</v>
      </c>
      <c r="L130">
        <v>88.94</v>
      </c>
      <c r="M130">
        <v>84.69</v>
      </c>
      <c r="N130">
        <v>77.44</v>
      </c>
      <c r="O130">
        <v>85.81</v>
      </c>
    </row>
    <row r="131" spans="1:15" x14ac:dyDescent="0.25">
      <c r="A131" t="s">
        <v>28</v>
      </c>
      <c r="B131">
        <v>2018</v>
      </c>
      <c r="C131">
        <v>68.62</v>
      </c>
      <c r="D131">
        <v>83.44</v>
      </c>
      <c r="E131">
        <v>86.69</v>
      </c>
      <c r="F131">
        <v>88.44</v>
      </c>
      <c r="G131">
        <v>89.81</v>
      </c>
      <c r="H131">
        <v>90.12</v>
      </c>
      <c r="I131">
        <v>90.12</v>
      </c>
      <c r="J131">
        <v>90.75</v>
      </c>
      <c r="K131">
        <v>91.25</v>
      </c>
      <c r="L131">
        <v>89.38</v>
      </c>
      <c r="M131">
        <v>83.94</v>
      </c>
      <c r="N131">
        <v>72.5</v>
      </c>
      <c r="O131">
        <v>85.44</v>
      </c>
    </row>
    <row r="132" spans="1:15" x14ac:dyDescent="0.25">
      <c r="A132" t="s">
        <v>28</v>
      </c>
      <c r="B132">
        <v>2019</v>
      </c>
      <c r="C132">
        <v>78.94</v>
      </c>
      <c r="D132">
        <v>80.56</v>
      </c>
      <c r="E132">
        <v>87.06</v>
      </c>
      <c r="F132">
        <v>88.62</v>
      </c>
      <c r="G132">
        <v>89.44</v>
      </c>
      <c r="H132">
        <v>90.56</v>
      </c>
      <c r="I132">
        <v>90.94</v>
      </c>
      <c r="J132">
        <v>90.44</v>
      </c>
      <c r="K132">
        <v>91.62</v>
      </c>
      <c r="L132">
        <v>91.12</v>
      </c>
      <c r="M132">
        <v>85.38</v>
      </c>
      <c r="N132">
        <v>73</v>
      </c>
      <c r="O132">
        <v>86.5</v>
      </c>
    </row>
    <row r="133" spans="1:15" x14ac:dyDescent="0.25">
      <c r="A133" t="s">
        <v>28</v>
      </c>
      <c r="B133">
        <v>2020</v>
      </c>
      <c r="C133">
        <v>69.25</v>
      </c>
      <c r="D133">
        <v>72.06</v>
      </c>
      <c r="E133">
        <v>86</v>
      </c>
      <c r="F133">
        <v>87.94</v>
      </c>
      <c r="G133">
        <v>88.75</v>
      </c>
      <c r="H133">
        <v>90.56</v>
      </c>
      <c r="I133">
        <v>90.69</v>
      </c>
      <c r="J133">
        <v>88.38</v>
      </c>
      <c r="K133">
        <v>90.06</v>
      </c>
      <c r="L133">
        <v>88.25</v>
      </c>
      <c r="M133">
        <v>83.06</v>
      </c>
      <c r="N133">
        <v>81.12</v>
      </c>
      <c r="O133">
        <v>84.69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opLeftCell="A473" workbookViewId="0">
      <selection activeCell="G473" sqref="G473"/>
    </sheetView>
  </sheetViews>
  <sheetFormatPr defaultRowHeight="15" x14ac:dyDescent="0.25"/>
  <sheetData>
    <row r="1" spans="1:15" x14ac:dyDescent="0.25">
      <c r="A1" s="1"/>
      <c r="B1" s="9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1"/>
      <c r="B2" s="2" t="s">
        <v>35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3" t="s">
        <v>36</v>
      </c>
    </row>
    <row r="3" spans="1:15" x14ac:dyDescent="0.25">
      <c r="A3" s="1">
        <v>1981</v>
      </c>
      <c r="B3">
        <v>24.21</v>
      </c>
      <c r="C3">
        <v>25.68</v>
      </c>
      <c r="D3">
        <v>26.24</v>
      </c>
      <c r="E3">
        <v>26.4</v>
      </c>
      <c r="F3">
        <v>25.5</v>
      </c>
      <c r="G3">
        <v>25.09</v>
      </c>
      <c r="H3">
        <v>24.15</v>
      </c>
      <c r="I3">
        <v>23.85</v>
      </c>
      <c r="J3">
        <v>24.18</v>
      </c>
      <c r="K3">
        <v>25.12</v>
      </c>
      <c r="L3">
        <v>23.99</v>
      </c>
      <c r="M3">
        <v>24.33</v>
      </c>
      <c r="N3">
        <v>24.89</v>
      </c>
      <c r="O3">
        <f>AVERAGE(B3:M3)</f>
        <v>24.895</v>
      </c>
    </row>
    <row r="4" spans="1:15" x14ac:dyDescent="0.25">
      <c r="A4" s="1">
        <v>1982</v>
      </c>
      <c r="B4">
        <v>24.72</v>
      </c>
      <c r="C4">
        <v>24.95</v>
      </c>
      <c r="D4">
        <v>25.59</v>
      </c>
      <c r="E4">
        <v>25.77</v>
      </c>
      <c r="F4">
        <v>25.18</v>
      </c>
      <c r="G4">
        <v>24.67</v>
      </c>
      <c r="H4">
        <v>23.59</v>
      </c>
      <c r="I4">
        <v>22.83</v>
      </c>
      <c r="J4">
        <v>24.16</v>
      </c>
      <c r="K4">
        <v>24.37</v>
      </c>
      <c r="L4">
        <v>24.25</v>
      </c>
      <c r="M4">
        <v>23.95</v>
      </c>
      <c r="N4">
        <v>24.5</v>
      </c>
      <c r="O4">
        <f t="shared" ref="O4:O42" si="0">AVERAGE(B4:M4)</f>
        <v>24.502500000000001</v>
      </c>
    </row>
    <row r="5" spans="1:15" x14ac:dyDescent="0.25">
      <c r="A5" s="1">
        <v>1983</v>
      </c>
      <c r="B5">
        <v>21.4</v>
      </c>
      <c r="C5">
        <v>27.57</v>
      </c>
      <c r="D5">
        <v>29.21</v>
      </c>
      <c r="E5">
        <v>27.77</v>
      </c>
      <c r="F5">
        <v>26.56</v>
      </c>
      <c r="G5">
        <v>24.93</v>
      </c>
      <c r="H5">
        <v>24.01</v>
      </c>
      <c r="I5">
        <v>23.53</v>
      </c>
      <c r="J5">
        <v>24.39</v>
      </c>
      <c r="K5">
        <v>25.57</v>
      </c>
      <c r="L5">
        <v>26.83</v>
      </c>
      <c r="M5">
        <v>26.03</v>
      </c>
      <c r="N5">
        <v>25.63</v>
      </c>
      <c r="O5">
        <f t="shared" si="0"/>
        <v>25.649999999999995</v>
      </c>
    </row>
    <row r="6" spans="1:15" x14ac:dyDescent="0.25">
      <c r="A6" s="1">
        <v>1984</v>
      </c>
      <c r="B6">
        <v>26.78</v>
      </c>
      <c r="C6">
        <v>30.43</v>
      </c>
      <c r="D6">
        <v>28.08</v>
      </c>
      <c r="E6">
        <v>26.82</v>
      </c>
      <c r="F6">
        <v>25.39</v>
      </c>
      <c r="G6">
        <v>24.96</v>
      </c>
      <c r="H6">
        <v>24.14</v>
      </c>
      <c r="I6">
        <v>24.38</v>
      </c>
      <c r="J6">
        <v>24.53</v>
      </c>
      <c r="K6">
        <v>24.87</v>
      </c>
      <c r="L6">
        <v>24.53</v>
      </c>
      <c r="M6">
        <v>23.01</v>
      </c>
      <c r="N6">
        <v>25.64</v>
      </c>
      <c r="O6">
        <f t="shared" si="0"/>
        <v>25.659999999999997</v>
      </c>
    </row>
    <row r="7" spans="1:15" x14ac:dyDescent="0.25">
      <c r="A7" s="1">
        <v>1985</v>
      </c>
      <c r="B7">
        <v>25.54</v>
      </c>
      <c r="C7">
        <v>26.56</v>
      </c>
      <c r="D7">
        <v>27.92</v>
      </c>
      <c r="E7">
        <v>26.65</v>
      </c>
      <c r="F7">
        <v>25.51</v>
      </c>
      <c r="G7">
        <v>24.63</v>
      </c>
      <c r="H7">
        <v>23.51</v>
      </c>
      <c r="I7">
        <v>23.82</v>
      </c>
      <c r="J7">
        <v>23.82</v>
      </c>
      <c r="K7">
        <v>25.05</v>
      </c>
      <c r="L7">
        <v>25.04</v>
      </c>
      <c r="M7">
        <v>23.14</v>
      </c>
      <c r="N7">
        <v>25.08</v>
      </c>
      <c r="O7">
        <f t="shared" si="0"/>
        <v>25.099166666666662</v>
      </c>
    </row>
    <row r="8" spans="1:15" x14ac:dyDescent="0.25">
      <c r="A8" s="1">
        <v>1986</v>
      </c>
      <c r="B8">
        <v>24.37</v>
      </c>
      <c r="C8">
        <v>25.65</v>
      </c>
      <c r="D8">
        <v>25.72</v>
      </c>
      <c r="E8">
        <v>25.77</v>
      </c>
      <c r="F8">
        <v>25.34</v>
      </c>
      <c r="G8">
        <v>24.8</v>
      </c>
      <c r="H8">
        <v>23.59</v>
      </c>
      <c r="I8">
        <v>23.56</v>
      </c>
      <c r="J8">
        <v>24.23</v>
      </c>
      <c r="K8">
        <v>24.86</v>
      </c>
      <c r="L8">
        <v>24.74</v>
      </c>
      <c r="M8">
        <v>22.8</v>
      </c>
      <c r="N8">
        <v>24.61</v>
      </c>
      <c r="O8">
        <f t="shared" si="0"/>
        <v>24.619166666666668</v>
      </c>
    </row>
    <row r="9" spans="1:15" x14ac:dyDescent="0.25">
      <c r="A9" s="1">
        <v>1987</v>
      </c>
      <c r="B9">
        <v>25.44</v>
      </c>
      <c r="C9">
        <v>27.74</v>
      </c>
      <c r="D9">
        <v>26.98</v>
      </c>
      <c r="E9">
        <v>27.77</v>
      </c>
      <c r="F9">
        <v>26.61</v>
      </c>
      <c r="G9">
        <v>25.28</v>
      </c>
      <c r="H9">
        <v>25.34</v>
      </c>
      <c r="I9">
        <v>24.72</v>
      </c>
      <c r="J9">
        <v>24.82</v>
      </c>
      <c r="K9">
        <v>25.27</v>
      </c>
      <c r="L9">
        <v>25.36</v>
      </c>
      <c r="M9">
        <v>24.64</v>
      </c>
      <c r="N9">
        <v>25.81</v>
      </c>
      <c r="O9">
        <f t="shared" si="0"/>
        <v>25.830833333333331</v>
      </c>
    </row>
    <row r="10" spans="1:15" x14ac:dyDescent="0.25">
      <c r="A10" s="1">
        <v>1988</v>
      </c>
      <c r="B10">
        <v>25.66</v>
      </c>
      <c r="C10">
        <v>27.08</v>
      </c>
      <c r="D10">
        <v>26.69</v>
      </c>
      <c r="E10">
        <v>26.35</v>
      </c>
      <c r="F10">
        <v>26.15</v>
      </c>
      <c r="G10">
        <v>25.01</v>
      </c>
      <c r="H10">
        <v>23.78</v>
      </c>
      <c r="I10">
        <v>23.46</v>
      </c>
      <c r="J10">
        <v>24.19</v>
      </c>
      <c r="K10">
        <v>25.44</v>
      </c>
      <c r="L10">
        <v>25.08</v>
      </c>
      <c r="M10">
        <v>24.07</v>
      </c>
      <c r="N10">
        <v>25.24</v>
      </c>
      <c r="O10">
        <f t="shared" si="0"/>
        <v>25.246666666666666</v>
      </c>
    </row>
    <row r="11" spans="1:15" x14ac:dyDescent="0.25">
      <c r="A11" s="1">
        <v>1989</v>
      </c>
      <c r="B11">
        <v>21.37</v>
      </c>
      <c r="C11">
        <v>24.13</v>
      </c>
      <c r="D11">
        <v>26.16</v>
      </c>
      <c r="E11">
        <v>26.09</v>
      </c>
      <c r="F11">
        <v>25.65</v>
      </c>
      <c r="G11">
        <v>24.8</v>
      </c>
      <c r="H11">
        <v>24.12</v>
      </c>
      <c r="I11">
        <v>23.85</v>
      </c>
      <c r="J11">
        <v>24.23</v>
      </c>
      <c r="K11">
        <v>24.72</v>
      </c>
      <c r="L11">
        <v>25.33</v>
      </c>
      <c r="M11">
        <v>24.48</v>
      </c>
      <c r="N11">
        <v>24.58</v>
      </c>
      <c r="O11">
        <f t="shared" si="0"/>
        <v>24.577500000000001</v>
      </c>
    </row>
    <row r="12" spans="1:15" x14ac:dyDescent="0.25">
      <c r="A12" s="1">
        <v>1990</v>
      </c>
      <c r="B12">
        <v>25.56</v>
      </c>
      <c r="C12">
        <v>26.16</v>
      </c>
      <c r="D12">
        <v>27.4</v>
      </c>
      <c r="E12">
        <v>26.4</v>
      </c>
      <c r="F12">
        <v>25.52</v>
      </c>
      <c r="G12">
        <v>25.16</v>
      </c>
      <c r="H12">
        <v>24.04</v>
      </c>
      <c r="I12">
        <v>24.19</v>
      </c>
      <c r="J12">
        <v>24.65</v>
      </c>
      <c r="K12">
        <v>25.23</v>
      </c>
      <c r="L12">
        <v>25.26</v>
      </c>
      <c r="M12">
        <v>25.05</v>
      </c>
      <c r="N12">
        <v>25.38</v>
      </c>
      <c r="O12">
        <f t="shared" si="0"/>
        <v>25.385000000000002</v>
      </c>
    </row>
    <row r="13" spans="1:15" x14ac:dyDescent="0.25">
      <c r="A13" s="1">
        <v>1991</v>
      </c>
      <c r="B13">
        <v>25.23</v>
      </c>
      <c r="C13">
        <v>26.8</v>
      </c>
      <c r="D13">
        <v>27</v>
      </c>
      <c r="E13">
        <v>26.26</v>
      </c>
      <c r="F13">
        <v>25.68</v>
      </c>
      <c r="G13">
        <v>25.2</v>
      </c>
      <c r="H13">
        <v>24.12</v>
      </c>
      <c r="I13">
        <v>23.42</v>
      </c>
      <c r="J13">
        <v>24.8</v>
      </c>
      <c r="K13">
        <v>24.27</v>
      </c>
      <c r="L13">
        <v>25.17</v>
      </c>
      <c r="M13">
        <v>23.55</v>
      </c>
      <c r="N13">
        <v>25.11</v>
      </c>
      <c r="O13">
        <f t="shared" si="0"/>
        <v>25.125</v>
      </c>
    </row>
    <row r="14" spans="1:15" x14ac:dyDescent="0.25">
      <c r="A14" s="1">
        <v>1992</v>
      </c>
      <c r="B14">
        <v>22.62</v>
      </c>
      <c r="C14">
        <v>25.66</v>
      </c>
      <c r="D14">
        <v>28.05</v>
      </c>
      <c r="E14">
        <v>26.51</v>
      </c>
      <c r="F14">
        <v>25.6</v>
      </c>
      <c r="G14">
        <v>24.88</v>
      </c>
      <c r="H14">
        <v>23.88</v>
      </c>
      <c r="I14">
        <v>23.5</v>
      </c>
      <c r="J14">
        <v>24.14</v>
      </c>
      <c r="K14">
        <v>24.9</v>
      </c>
      <c r="L14">
        <v>24.04</v>
      </c>
      <c r="M14">
        <v>23.87</v>
      </c>
      <c r="N14">
        <v>24.8</v>
      </c>
      <c r="O14">
        <f t="shared" si="0"/>
        <v>24.804166666666664</v>
      </c>
    </row>
    <row r="15" spans="1:15" x14ac:dyDescent="0.25">
      <c r="A15" s="1">
        <v>1993</v>
      </c>
      <c r="B15">
        <v>23.84</v>
      </c>
      <c r="C15">
        <v>26.93</v>
      </c>
      <c r="D15">
        <v>26.54</v>
      </c>
      <c r="E15">
        <v>26.94</v>
      </c>
      <c r="F15">
        <v>26.31</v>
      </c>
      <c r="G15">
        <v>25.24</v>
      </c>
      <c r="H15">
        <v>24.01</v>
      </c>
      <c r="I15">
        <v>24.22</v>
      </c>
      <c r="J15">
        <v>24.48</v>
      </c>
      <c r="K15">
        <v>25.34</v>
      </c>
      <c r="L15">
        <v>25.33</v>
      </c>
      <c r="M15">
        <v>23.96</v>
      </c>
      <c r="N15">
        <v>25.25</v>
      </c>
      <c r="O15">
        <f t="shared" si="0"/>
        <v>25.261666666666667</v>
      </c>
    </row>
    <row r="16" spans="1:15" x14ac:dyDescent="0.25">
      <c r="A16" s="1">
        <v>1994</v>
      </c>
      <c r="B16">
        <v>24.42</v>
      </c>
      <c r="C16">
        <v>26.33</v>
      </c>
      <c r="D16">
        <v>26.41</v>
      </c>
      <c r="E16">
        <v>26.5</v>
      </c>
      <c r="F16">
        <v>25.65</v>
      </c>
      <c r="G16">
        <v>25.05</v>
      </c>
      <c r="H16">
        <v>24.08</v>
      </c>
      <c r="I16">
        <v>23.95</v>
      </c>
      <c r="J16">
        <v>24.22</v>
      </c>
      <c r="K16">
        <v>24.77</v>
      </c>
      <c r="L16">
        <v>24.37</v>
      </c>
      <c r="M16">
        <v>22.1</v>
      </c>
      <c r="N16">
        <v>24.8</v>
      </c>
      <c r="O16">
        <f t="shared" si="0"/>
        <v>24.820833333333336</v>
      </c>
    </row>
    <row r="17" spans="1:15" x14ac:dyDescent="0.25">
      <c r="A17" s="1">
        <v>1995</v>
      </c>
      <c r="B17">
        <v>24.04</v>
      </c>
      <c r="C17">
        <v>25.69</v>
      </c>
      <c r="D17">
        <v>26.33</v>
      </c>
      <c r="E17">
        <v>26.37</v>
      </c>
      <c r="F17">
        <v>25.8</v>
      </c>
      <c r="G17">
        <v>25.19</v>
      </c>
      <c r="H17">
        <v>23.93</v>
      </c>
      <c r="I17">
        <v>24.03</v>
      </c>
      <c r="J17">
        <v>24.4</v>
      </c>
      <c r="K17">
        <v>24.82</v>
      </c>
      <c r="L17">
        <v>24.14</v>
      </c>
      <c r="M17">
        <v>24.38</v>
      </c>
      <c r="N17">
        <v>24.92</v>
      </c>
      <c r="O17">
        <f t="shared" si="0"/>
        <v>24.926666666666666</v>
      </c>
    </row>
    <row r="18" spans="1:15" x14ac:dyDescent="0.25">
      <c r="A18" s="1">
        <v>1996</v>
      </c>
      <c r="B18">
        <v>25.56</v>
      </c>
      <c r="C18">
        <v>26.48</v>
      </c>
      <c r="D18">
        <v>26.5</v>
      </c>
      <c r="E18">
        <v>26.3</v>
      </c>
      <c r="F18">
        <v>25.92</v>
      </c>
      <c r="G18">
        <v>25.23</v>
      </c>
      <c r="H18">
        <v>23.98</v>
      </c>
      <c r="I18">
        <v>23.83</v>
      </c>
      <c r="J18">
        <v>24.24</v>
      </c>
      <c r="K18">
        <v>24.7</v>
      </c>
      <c r="L18">
        <v>24.26</v>
      </c>
      <c r="M18">
        <v>24.52</v>
      </c>
      <c r="N18">
        <v>25.12</v>
      </c>
      <c r="O18">
        <f t="shared" si="0"/>
        <v>25.126666666666662</v>
      </c>
    </row>
    <row r="19" spans="1:15" x14ac:dyDescent="0.25">
      <c r="A19" s="1">
        <v>1997</v>
      </c>
      <c r="B19">
        <v>24.83</v>
      </c>
      <c r="C19">
        <v>24.3</v>
      </c>
      <c r="D19">
        <v>26.45</v>
      </c>
      <c r="E19">
        <v>25.51</v>
      </c>
      <c r="F19">
        <v>25.64</v>
      </c>
      <c r="G19">
        <v>25.08</v>
      </c>
      <c r="H19">
        <v>24.04</v>
      </c>
      <c r="I19">
        <v>24.13</v>
      </c>
      <c r="J19">
        <v>25.15</v>
      </c>
      <c r="K19">
        <v>25.59</v>
      </c>
      <c r="L19">
        <v>25.7</v>
      </c>
      <c r="M19">
        <v>24.33</v>
      </c>
      <c r="N19">
        <v>25.07</v>
      </c>
      <c r="O19">
        <f t="shared" si="0"/>
        <v>25.0625</v>
      </c>
    </row>
    <row r="20" spans="1:15" x14ac:dyDescent="0.25">
      <c r="A20" s="1">
        <v>1998</v>
      </c>
      <c r="B20">
        <v>23.59</v>
      </c>
      <c r="C20">
        <v>26.87</v>
      </c>
      <c r="D20">
        <v>27.01</v>
      </c>
      <c r="E20">
        <v>27.4</v>
      </c>
      <c r="F20">
        <v>26.76</v>
      </c>
      <c r="G20">
        <v>25.62</v>
      </c>
      <c r="H20">
        <v>24.46</v>
      </c>
      <c r="I20">
        <v>23.91</v>
      </c>
      <c r="J20">
        <v>24.82</v>
      </c>
      <c r="K20">
        <v>25.28</v>
      </c>
      <c r="L20">
        <v>25.43</v>
      </c>
      <c r="M20">
        <v>23.69</v>
      </c>
      <c r="N20">
        <v>25.38</v>
      </c>
      <c r="O20">
        <f t="shared" si="0"/>
        <v>25.403333333333332</v>
      </c>
    </row>
    <row r="21" spans="1:15" x14ac:dyDescent="0.25">
      <c r="A21" s="1">
        <v>1999</v>
      </c>
      <c r="B21">
        <v>24.57</v>
      </c>
      <c r="C21">
        <v>25.51</v>
      </c>
      <c r="D21">
        <v>26.41</v>
      </c>
      <c r="E21">
        <v>26.12</v>
      </c>
      <c r="F21">
        <v>25.77</v>
      </c>
      <c r="G21">
        <v>25.12</v>
      </c>
      <c r="H21">
        <v>23.99</v>
      </c>
      <c r="I21">
        <v>24.05</v>
      </c>
      <c r="J21">
        <v>24.69</v>
      </c>
      <c r="K21">
        <v>24.91</v>
      </c>
      <c r="L21">
        <v>25.19</v>
      </c>
      <c r="M21">
        <v>23.52</v>
      </c>
      <c r="N21">
        <v>24.98</v>
      </c>
      <c r="O21">
        <f t="shared" si="0"/>
        <v>24.987500000000001</v>
      </c>
    </row>
    <row r="22" spans="1:15" x14ac:dyDescent="0.25">
      <c r="A22" s="1">
        <v>2000</v>
      </c>
      <c r="B22">
        <v>24.84</v>
      </c>
      <c r="C22">
        <v>23.49</v>
      </c>
      <c r="D22">
        <v>26.26</v>
      </c>
      <c r="E22">
        <v>26.41</v>
      </c>
      <c r="F22">
        <v>26.33</v>
      </c>
      <c r="G22">
        <v>24.9</v>
      </c>
      <c r="H22">
        <v>24.14</v>
      </c>
      <c r="I22">
        <v>24.04</v>
      </c>
      <c r="J22">
        <v>24.48</v>
      </c>
      <c r="K22">
        <v>25.11</v>
      </c>
      <c r="L22">
        <v>25.26</v>
      </c>
      <c r="M22">
        <v>23.83</v>
      </c>
      <c r="N22">
        <v>24.93</v>
      </c>
      <c r="O22">
        <f t="shared" si="0"/>
        <v>24.924166666666665</v>
      </c>
    </row>
    <row r="23" spans="1:15" x14ac:dyDescent="0.25">
      <c r="A23" s="1">
        <v>2001</v>
      </c>
      <c r="B23">
        <v>24.37</v>
      </c>
      <c r="C23">
        <v>25.75</v>
      </c>
      <c r="D23">
        <v>27.65</v>
      </c>
      <c r="E23">
        <v>26.52</v>
      </c>
      <c r="F23">
        <v>25.79</v>
      </c>
      <c r="G23">
        <v>24.84</v>
      </c>
      <c r="H23">
        <v>24.31</v>
      </c>
      <c r="I23">
        <v>23.98</v>
      </c>
      <c r="J23">
        <v>24.43</v>
      </c>
      <c r="K23">
        <v>25.48</v>
      </c>
      <c r="L23">
        <v>25.64</v>
      </c>
      <c r="M23">
        <v>25.29</v>
      </c>
      <c r="N23">
        <v>25.33</v>
      </c>
      <c r="O23">
        <f t="shared" si="0"/>
        <v>25.337500000000002</v>
      </c>
    </row>
    <row r="24" spans="1:15" x14ac:dyDescent="0.25">
      <c r="A24" s="1">
        <v>2002</v>
      </c>
      <c r="B24">
        <v>23.67</v>
      </c>
      <c r="C24">
        <v>26.75</v>
      </c>
      <c r="D24">
        <v>27.47</v>
      </c>
      <c r="E24">
        <v>26.83</v>
      </c>
      <c r="F24">
        <v>26.54</v>
      </c>
      <c r="G24">
        <v>25.06</v>
      </c>
      <c r="H24">
        <v>24.77</v>
      </c>
      <c r="I24">
        <v>24.58</v>
      </c>
      <c r="J24">
        <v>24.91</v>
      </c>
      <c r="K24">
        <v>25.06</v>
      </c>
      <c r="L24">
        <v>25.35</v>
      </c>
      <c r="M24">
        <v>23.71</v>
      </c>
      <c r="N24">
        <v>25.38</v>
      </c>
      <c r="O24">
        <f t="shared" si="0"/>
        <v>25.391666666666666</v>
      </c>
    </row>
    <row r="25" spans="1:15" x14ac:dyDescent="0.25">
      <c r="A25" s="1">
        <v>2003</v>
      </c>
      <c r="B25">
        <v>24.37</v>
      </c>
      <c r="C25">
        <v>26.83</v>
      </c>
      <c r="D25">
        <v>27.1</v>
      </c>
      <c r="E25">
        <v>26.23</v>
      </c>
      <c r="F25">
        <v>26.02</v>
      </c>
      <c r="G25">
        <v>25.05</v>
      </c>
      <c r="H25">
        <v>24.37</v>
      </c>
      <c r="I25">
        <v>24.45</v>
      </c>
      <c r="J25">
        <v>24.85</v>
      </c>
      <c r="K25">
        <v>25.37</v>
      </c>
      <c r="L25">
        <v>25.23</v>
      </c>
      <c r="M25">
        <v>23.51</v>
      </c>
      <c r="N25">
        <v>25.27</v>
      </c>
      <c r="O25">
        <f t="shared" si="0"/>
        <v>25.281666666666666</v>
      </c>
    </row>
    <row r="26" spans="1:15" x14ac:dyDescent="0.25">
      <c r="A26" s="1">
        <v>2004</v>
      </c>
      <c r="B26">
        <v>24.37</v>
      </c>
      <c r="C26">
        <v>25.41</v>
      </c>
      <c r="D26">
        <v>26.37</v>
      </c>
      <c r="E26">
        <v>26.41</v>
      </c>
      <c r="F26">
        <v>25.87</v>
      </c>
      <c r="G26">
        <v>24.93</v>
      </c>
      <c r="H26">
        <v>24.15</v>
      </c>
      <c r="I26">
        <v>24.42</v>
      </c>
      <c r="J26">
        <v>24.89</v>
      </c>
      <c r="K26">
        <v>25.11</v>
      </c>
      <c r="L26">
        <v>25.2</v>
      </c>
      <c r="M26">
        <v>25.02</v>
      </c>
      <c r="N26">
        <v>25.18</v>
      </c>
      <c r="O26">
        <f t="shared" si="0"/>
        <v>25.179166666666664</v>
      </c>
    </row>
    <row r="27" spans="1:15" x14ac:dyDescent="0.25">
      <c r="A27" s="1">
        <v>2005</v>
      </c>
      <c r="B27">
        <v>21.66</v>
      </c>
      <c r="C27">
        <v>26.65</v>
      </c>
      <c r="D27">
        <v>26.57</v>
      </c>
      <c r="E27">
        <v>26.65</v>
      </c>
      <c r="F27">
        <v>25.92</v>
      </c>
      <c r="G27">
        <v>25.32</v>
      </c>
      <c r="H27">
        <v>24.48</v>
      </c>
      <c r="I27">
        <v>24.17</v>
      </c>
      <c r="J27">
        <v>25.38</v>
      </c>
      <c r="K27">
        <v>25.22</v>
      </c>
      <c r="L27">
        <v>25.64</v>
      </c>
      <c r="M27">
        <v>25.31</v>
      </c>
      <c r="N27">
        <v>25.23</v>
      </c>
      <c r="O27">
        <f t="shared" si="0"/>
        <v>25.247500000000002</v>
      </c>
    </row>
    <row r="28" spans="1:15" x14ac:dyDescent="0.25">
      <c r="A28" s="1">
        <v>2006</v>
      </c>
      <c r="B28">
        <v>26.21</v>
      </c>
      <c r="C28">
        <v>27.04</v>
      </c>
      <c r="D28">
        <v>26.61</v>
      </c>
      <c r="E28">
        <v>27.31</v>
      </c>
      <c r="F28">
        <v>25.94</v>
      </c>
      <c r="G28">
        <v>25.4</v>
      </c>
      <c r="H28">
        <v>25.13</v>
      </c>
      <c r="I28">
        <v>24.19</v>
      </c>
      <c r="J28">
        <v>24.7</v>
      </c>
      <c r="K28">
        <v>25.73</v>
      </c>
      <c r="L28">
        <v>24.23</v>
      </c>
      <c r="M28">
        <v>23.32</v>
      </c>
      <c r="N28">
        <v>25.48</v>
      </c>
      <c r="O28">
        <f t="shared" si="0"/>
        <v>25.484166666666667</v>
      </c>
    </row>
    <row r="29" spans="1:15" x14ac:dyDescent="0.25">
      <c r="A29" s="1">
        <v>2007</v>
      </c>
      <c r="B29">
        <v>21.8</v>
      </c>
      <c r="C29">
        <v>26.26</v>
      </c>
      <c r="D29">
        <v>26.55</v>
      </c>
      <c r="E29">
        <v>26.37</v>
      </c>
      <c r="F29">
        <v>26.05</v>
      </c>
      <c r="G29">
        <v>24.94</v>
      </c>
      <c r="H29">
        <v>24.4</v>
      </c>
      <c r="I29">
        <v>24.03</v>
      </c>
      <c r="J29">
        <v>24.73</v>
      </c>
      <c r="K29">
        <v>24.84</v>
      </c>
      <c r="L29">
        <v>25.35</v>
      </c>
      <c r="M29">
        <v>23.69</v>
      </c>
      <c r="N29">
        <v>24.9</v>
      </c>
      <c r="O29">
        <f t="shared" si="0"/>
        <v>24.9175</v>
      </c>
    </row>
    <row r="30" spans="1:15" x14ac:dyDescent="0.25">
      <c r="A30" s="1">
        <v>2008</v>
      </c>
      <c r="B30">
        <v>21.88</v>
      </c>
      <c r="C30">
        <v>24.06</v>
      </c>
      <c r="D30">
        <v>25.92</v>
      </c>
      <c r="E30">
        <v>26.27</v>
      </c>
      <c r="F30">
        <v>25.9</v>
      </c>
      <c r="G30">
        <v>25.04</v>
      </c>
      <c r="H30">
        <v>24.4</v>
      </c>
      <c r="I30">
        <v>24.01</v>
      </c>
      <c r="J30">
        <v>24.76</v>
      </c>
      <c r="K30">
        <v>25.21</v>
      </c>
      <c r="L30">
        <v>25.03</v>
      </c>
      <c r="M30">
        <v>24.51</v>
      </c>
      <c r="N30">
        <v>24.75</v>
      </c>
      <c r="O30">
        <f t="shared" si="0"/>
        <v>24.749166666666667</v>
      </c>
    </row>
    <row r="31" spans="1:15" x14ac:dyDescent="0.25">
      <c r="A31" s="1">
        <v>2009</v>
      </c>
      <c r="B31">
        <v>24.36</v>
      </c>
      <c r="C31">
        <v>26.05</v>
      </c>
      <c r="D31">
        <v>26.55</v>
      </c>
      <c r="E31">
        <v>26.1</v>
      </c>
      <c r="F31">
        <v>25.73</v>
      </c>
      <c r="G31">
        <v>25.12</v>
      </c>
      <c r="H31">
        <v>24.65</v>
      </c>
      <c r="I31">
        <v>24.51</v>
      </c>
      <c r="J31">
        <v>25</v>
      </c>
      <c r="K31">
        <v>25.18</v>
      </c>
      <c r="L31">
        <v>24.58</v>
      </c>
      <c r="M31">
        <v>24.9</v>
      </c>
      <c r="N31">
        <v>25.23</v>
      </c>
      <c r="O31">
        <f t="shared" si="0"/>
        <v>25.227499999999996</v>
      </c>
    </row>
    <row r="32" spans="1:15" x14ac:dyDescent="0.25">
      <c r="A32" s="1">
        <v>2010</v>
      </c>
      <c r="B32">
        <v>25.27</v>
      </c>
      <c r="C32">
        <v>26.58</v>
      </c>
      <c r="D32">
        <v>26.57</v>
      </c>
      <c r="E32">
        <v>26.85</v>
      </c>
      <c r="F32">
        <v>26.19</v>
      </c>
      <c r="G32">
        <v>25.4</v>
      </c>
      <c r="H32">
        <v>24.3</v>
      </c>
      <c r="I32">
        <v>24.54</v>
      </c>
      <c r="J32">
        <v>24.63</v>
      </c>
      <c r="K32">
        <v>24.94</v>
      </c>
      <c r="L32">
        <v>25.44</v>
      </c>
      <c r="M32">
        <v>23.84</v>
      </c>
      <c r="N32">
        <v>25.37</v>
      </c>
      <c r="O32">
        <f t="shared" si="0"/>
        <v>25.379166666666663</v>
      </c>
    </row>
    <row r="33" spans="1:15" x14ac:dyDescent="0.25">
      <c r="A33" s="1">
        <v>2011</v>
      </c>
      <c r="B33">
        <v>23.52</v>
      </c>
      <c r="C33">
        <v>25.71</v>
      </c>
      <c r="D33">
        <v>26.27</v>
      </c>
      <c r="E33">
        <v>25.99</v>
      </c>
      <c r="F33">
        <v>25.85</v>
      </c>
      <c r="G33">
        <v>25.1</v>
      </c>
      <c r="H33">
        <v>24.44</v>
      </c>
      <c r="I33">
        <v>24.19</v>
      </c>
      <c r="J33">
        <v>24.82</v>
      </c>
      <c r="K33">
        <v>25.13</v>
      </c>
      <c r="L33">
        <v>24.86</v>
      </c>
      <c r="M33">
        <v>22.74</v>
      </c>
      <c r="N33">
        <v>24.87</v>
      </c>
      <c r="O33">
        <f t="shared" si="0"/>
        <v>24.885000000000002</v>
      </c>
    </row>
    <row r="34" spans="1:15" x14ac:dyDescent="0.25">
      <c r="A34" s="1">
        <v>2012</v>
      </c>
      <c r="B34">
        <v>23.68</v>
      </c>
      <c r="C34">
        <v>25.91</v>
      </c>
      <c r="D34">
        <v>26.08</v>
      </c>
      <c r="E34">
        <v>25.87</v>
      </c>
      <c r="F34">
        <v>25.47</v>
      </c>
      <c r="G34">
        <v>24.75</v>
      </c>
      <c r="H34">
        <v>24.15</v>
      </c>
      <c r="I34">
        <v>23.98</v>
      </c>
      <c r="J34">
        <v>24.4</v>
      </c>
      <c r="K34">
        <v>25.07</v>
      </c>
      <c r="L34">
        <v>25.18</v>
      </c>
      <c r="M34">
        <v>23.75</v>
      </c>
      <c r="N34">
        <v>24.85</v>
      </c>
      <c r="O34">
        <f t="shared" si="0"/>
        <v>24.857499999999998</v>
      </c>
    </row>
    <row r="35" spans="1:15" x14ac:dyDescent="0.25">
      <c r="A35" s="1">
        <v>2013</v>
      </c>
      <c r="B35">
        <v>24.24</v>
      </c>
      <c r="C35">
        <v>25.5</v>
      </c>
      <c r="D35">
        <v>26.37</v>
      </c>
      <c r="E35">
        <v>26.12</v>
      </c>
      <c r="F35">
        <v>25.45</v>
      </c>
      <c r="G35">
        <v>24.86</v>
      </c>
      <c r="H35">
        <v>24.23</v>
      </c>
      <c r="I35">
        <v>24.01</v>
      </c>
      <c r="J35">
        <v>24.84</v>
      </c>
      <c r="K35">
        <v>25.42</v>
      </c>
      <c r="L35">
        <v>25.33</v>
      </c>
      <c r="M35">
        <v>24.36</v>
      </c>
      <c r="N35">
        <v>25.05</v>
      </c>
      <c r="O35">
        <f t="shared" si="0"/>
        <v>25.060833333333335</v>
      </c>
    </row>
    <row r="36" spans="1:15" x14ac:dyDescent="0.25">
      <c r="A36" s="1">
        <v>2014</v>
      </c>
      <c r="B36">
        <v>25.48</v>
      </c>
      <c r="C36">
        <v>26.34</v>
      </c>
      <c r="D36">
        <v>26.37</v>
      </c>
      <c r="E36">
        <v>26.18</v>
      </c>
      <c r="F36">
        <v>25.93</v>
      </c>
      <c r="G36">
        <v>25.44</v>
      </c>
      <c r="H36">
        <v>24.87</v>
      </c>
      <c r="I36">
        <v>24.24</v>
      </c>
      <c r="J36">
        <v>24.65</v>
      </c>
      <c r="K36">
        <v>25.2</v>
      </c>
      <c r="L36">
        <v>25.46</v>
      </c>
      <c r="M36">
        <v>24.46</v>
      </c>
      <c r="N36">
        <v>25.37</v>
      </c>
      <c r="O36">
        <f t="shared" si="0"/>
        <v>25.385000000000002</v>
      </c>
    </row>
    <row r="37" spans="1:15" x14ac:dyDescent="0.25">
      <c r="A37" s="1">
        <v>2015</v>
      </c>
      <c r="B37">
        <v>22.8</v>
      </c>
      <c r="C37">
        <v>26.51</v>
      </c>
      <c r="D37">
        <v>26.52</v>
      </c>
      <c r="E37">
        <v>26.22</v>
      </c>
      <c r="F37">
        <v>25.86</v>
      </c>
      <c r="G37">
        <v>25.14</v>
      </c>
      <c r="H37">
        <v>24.91</v>
      </c>
      <c r="I37">
        <v>24.89</v>
      </c>
      <c r="J37">
        <v>25.06</v>
      </c>
      <c r="K37">
        <v>25.75</v>
      </c>
      <c r="L37">
        <v>25.63</v>
      </c>
      <c r="M37">
        <v>21.76</v>
      </c>
      <c r="N37">
        <v>25.07</v>
      </c>
      <c r="O37">
        <f t="shared" si="0"/>
        <v>25.087500000000002</v>
      </c>
    </row>
    <row r="38" spans="1:15" x14ac:dyDescent="0.25">
      <c r="A38" s="1">
        <v>2016</v>
      </c>
      <c r="B38">
        <v>23.69</v>
      </c>
      <c r="C38">
        <v>26.8</v>
      </c>
      <c r="D38">
        <v>27.9</v>
      </c>
      <c r="E38">
        <v>27.12</v>
      </c>
      <c r="F38">
        <v>26.33</v>
      </c>
      <c r="G38">
        <v>25.22</v>
      </c>
      <c r="H38">
        <v>24.83</v>
      </c>
      <c r="I38">
        <v>24.87</v>
      </c>
      <c r="J38">
        <v>24.93</v>
      </c>
      <c r="K38">
        <v>25.66</v>
      </c>
      <c r="L38">
        <v>25.84</v>
      </c>
      <c r="M38">
        <v>24.98</v>
      </c>
      <c r="N38">
        <v>25.67</v>
      </c>
      <c r="O38">
        <f t="shared" si="0"/>
        <v>25.680833333333336</v>
      </c>
    </row>
    <row r="39" spans="1:15" x14ac:dyDescent="0.25">
      <c r="A39" s="1">
        <v>2017</v>
      </c>
      <c r="B39">
        <v>25.06</v>
      </c>
      <c r="C39">
        <v>25.93</v>
      </c>
      <c r="D39">
        <v>26.95</v>
      </c>
      <c r="E39">
        <v>26.54</v>
      </c>
      <c r="F39">
        <v>26.18</v>
      </c>
      <c r="G39">
        <v>25.49</v>
      </c>
      <c r="H39">
        <v>24.61</v>
      </c>
      <c r="I39">
        <v>24.37</v>
      </c>
      <c r="J39">
        <v>24.88</v>
      </c>
      <c r="K39">
        <v>25.48</v>
      </c>
      <c r="L39">
        <v>25.15</v>
      </c>
      <c r="M39">
        <v>24.42</v>
      </c>
      <c r="N39">
        <v>25.41</v>
      </c>
      <c r="O39">
        <f t="shared" si="0"/>
        <v>25.421666666666667</v>
      </c>
    </row>
    <row r="40" spans="1:15" x14ac:dyDescent="0.25">
      <c r="A40" s="1">
        <v>2018</v>
      </c>
      <c r="B40">
        <v>22.73</v>
      </c>
      <c r="C40">
        <v>26.15</v>
      </c>
      <c r="D40">
        <v>26.33</v>
      </c>
      <c r="E40">
        <v>26.15</v>
      </c>
      <c r="F40">
        <v>25.65</v>
      </c>
      <c r="G40">
        <v>25.05</v>
      </c>
      <c r="H40">
        <v>24.75</v>
      </c>
      <c r="I40">
        <v>24.33</v>
      </c>
      <c r="J40">
        <v>24.84</v>
      </c>
      <c r="K40">
        <v>25.37</v>
      </c>
      <c r="L40">
        <v>25.51</v>
      </c>
      <c r="M40">
        <v>23.61</v>
      </c>
      <c r="N40">
        <v>25.02</v>
      </c>
      <c r="O40">
        <f t="shared" si="0"/>
        <v>25.03916666666667</v>
      </c>
    </row>
    <row r="41" spans="1:15" x14ac:dyDescent="0.25">
      <c r="A41" s="1">
        <v>2019</v>
      </c>
      <c r="B41">
        <v>25.07</v>
      </c>
      <c r="C41">
        <v>25.51</v>
      </c>
      <c r="D41">
        <v>26.35</v>
      </c>
      <c r="E41">
        <v>26.62</v>
      </c>
      <c r="F41">
        <v>26.03</v>
      </c>
      <c r="G41">
        <v>25.44</v>
      </c>
      <c r="H41">
        <v>24.85</v>
      </c>
      <c r="I41">
        <v>24.66</v>
      </c>
      <c r="J41">
        <v>24.9</v>
      </c>
      <c r="K41">
        <v>24.77</v>
      </c>
      <c r="L41">
        <v>25.98</v>
      </c>
      <c r="M41">
        <v>24.18</v>
      </c>
      <c r="N41">
        <v>25.36</v>
      </c>
      <c r="O41">
        <f t="shared" si="0"/>
        <v>25.363333333333333</v>
      </c>
    </row>
    <row r="42" spans="1:15" x14ac:dyDescent="0.25">
      <c r="A42" s="1">
        <v>2020</v>
      </c>
      <c r="B42">
        <v>22.98</v>
      </c>
      <c r="C42">
        <v>25</v>
      </c>
      <c r="D42">
        <v>26.85</v>
      </c>
      <c r="E42">
        <v>26.39</v>
      </c>
      <c r="F42">
        <v>26.33</v>
      </c>
      <c r="G42">
        <v>25.15</v>
      </c>
      <c r="H42">
        <v>24.32</v>
      </c>
      <c r="I42">
        <v>24.11</v>
      </c>
      <c r="J42">
        <v>24.73</v>
      </c>
      <c r="K42">
        <v>25.55</v>
      </c>
      <c r="L42">
        <v>25.7</v>
      </c>
      <c r="M42">
        <v>25.4</v>
      </c>
      <c r="N42">
        <v>25.21</v>
      </c>
      <c r="O42">
        <f t="shared" si="0"/>
        <v>25.209166666666665</v>
      </c>
    </row>
    <row r="45" spans="1:15" x14ac:dyDescent="0.25">
      <c r="A45" s="1"/>
      <c r="B45" s="9" t="s">
        <v>37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5">
      <c r="A46" s="1"/>
      <c r="B46" s="2" t="s">
        <v>35</v>
      </c>
      <c r="C46" s="2" t="s">
        <v>14</v>
      </c>
      <c r="D46" s="2" t="s">
        <v>15</v>
      </c>
      <c r="E46" s="2" t="s">
        <v>16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22</v>
      </c>
      <c r="L46" s="2" t="s">
        <v>23</v>
      </c>
      <c r="M46" s="2" t="s">
        <v>24</v>
      </c>
      <c r="N46" s="3" t="s">
        <v>36</v>
      </c>
    </row>
    <row r="47" spans="1:15" x14ac:dyDescent="0.25">
      <c r="A47" s="1">
        <v>1981</v>
      </c>
      <c r="B47" s="1">
        <f>CONVERT(B3, "C", "K")</f>
        <v>297.35999999999996</v>
      </c>
      <c r="C47" s="1">
        <f t="shared" ref="C47:M47" si="1">CONVERT(C3, "C", "K")</f>
        <v>298.83</v>
      </c>
      <c r="D47" s="1">
        <f t="shared" si="1"/>
        <v>299.39</v>
      </c>
      <c r="E47" s="1">
        <f t="shared" si="1"/>
        <v>299.54999999999995</v>
      </c>
      <c r="F47" s="1">
        <f t="shared" si="1"/>
        <v>298.64999999999998</v>
      </c>
      <c r="G47" s="1">
        <f t="shared" si="1"/>
        <v>298.23999999999995</v>
      </c>
      <c r="H47" s="1">
        <f t="shared" si="1"/>
        <v>297.29999999999995</v>
      </c>
      <c r="I47" s="1">
        <f t="shared" si="1"/>
        <v>297</v>
      </c>
      <c r="J47" s="1">
        <f t="shared" si="1"/>
        <v>297.33</v>
      </c>
      <c r="K47" s="1">
        <f t="shared" si="1"/>
        <v>298.27</v>
      </c>
      <c r="L47" s="1">
        <f t="shared" si="1"/>
        <v>297.14</v>
      </c>
      <c r="M47" s="1">
        <f t="shared" si="1"/>
        <v>297.47999999999996</v>
      </c>
      <c r="N47" s="1">
        <f>CONVERT(N3, "C", "K")</f>
        <v>298.03999999999996</v>
      </c>
      <c r="O47">
        <f>AVERAGE(B47:M47)</f>
        <v>298.04499999999996</v>
      </c>
    </row>
    <row r="48" spans="1:15" x14ac:dyDescent="0.25">
      <c r="A48" s="1">
        <v>1982</v>
      </c>
      <c r="B48" s="1">
        <f t="shared" ref="B48:N63" si="2">CONVERT(B4, "C", "K")</f>
        <v>297.87</v>
      </c>
      <c r="C48" s="1">
        <f t="shared" si="2"/>
        <v>298.09999999999997</v>
      </c>
      <c r="D48" s="1">
        <f t="shared" si="2"/>
        <v>298.73999999999995</v>
      </c>
      <c r="E48" s="1">
        <f t="shared" si="2"/>
        <v>298.91999999999996</v>
      </c>
      <c r="F48" s="1">
        <f t="shared" si="2"/>
        <v>298.33</v>
      </c>
      <c r="G48" s="1">
        <f t="shared" si="2"/>
        <v>297.82</v>
      </c>
      <c r="H48" s="1">
        <f t="shared" si="2"/>
        <v>296.73999999999995</v>
      </c>
      <c r="I48" s="1">
        <f t="shared" si="2"/>
        <v>295.97999999999996</v>
      </c>
      <c r="J48" s="1">
        <f t="shared" si="2"/>
        <v>297.31</v>
      </c>
      <c r="K48" s="1">
        <f t="shared" si="2"/>
        <v>297.52</v>
      </c>
      <c r="L48" s="1">
        <f t="shared" si="2"/>
        <v>297.39999999999998</v>
      </c>
      <c r="M48" s="1">
        <f t="shared" si="2"/>
        <v>297.09999999999997</v>
      </c>
      <c r="N48" s="1">
        <f t="shared" si="2"/>
        <v>297.64999999999998</v>
      </c>
      <c r="O48">
        <f t="shared" ref="O48:O86" si="3">AVERAGE(B48:M48)</f>
        <v>297.65249999999997</v>
      </c>
    </row>
    <row r="49" spans="1:15" x14ac:dyDescent="0.25">
      <c r="A49" s="1">
        <v>1983</v>
      </c>
      <c r="B49" s="1">
        <f t="shared" si="2"/>
        <v>294.54999999999995</v>
      </c>
      <c r="C49" s="1">
        <f t="shared" si="2"/>
        <v>300.71999999999997</v>
      </c>
      <c r="D49" s="1">
        <f t="shared" si="2"/>
        <v>302.35999999999996</v>
      </c>
      <c r="E49" s="1">
        <f t="shared" si="2"/>
        <v>300.91999999999996</v>
      </c>
      <c r="F49" s="1">
        <f t="shared" si="2"/>
        <v>299.70999999999998</v>
      </c>
      <c r="G49" s="1">
        <f t="shared" si="2"/>
        <v>298.08</v>
      </c>
      <c r="H49" s="1">
        <f t="shared" si="2"/>
        <v>297.15999999999997</v>
      </c>
      <c r="I49" s="1">
        <f t="shared" si="2"/>
        <v>296.67999999999995</v>
      </c>
      <c r="J49" s="1">
        <f t="shared" si="2"/>
        <v>297.53999999999996</v>
      </c>
      <c r="K49" s="1">
        <f t="shared" si="2"/>
        <v>298.71999999999997</v>
      </c>
      <c r="L49" s="1">
        <f t="shared" si="2"/>
        <v>299.97999999999996</v>
      </c>
      <c r="M49" s="1">
        <f t="shared" si="2"/>
        <v>299.17999999999995</v>
      </c>
      <c r="N49" s="1">
        <f t="shared" si="2"/>
        <v>298.77999999999997</v>
      </c>
      <c r="O49">
        <f t="shared" si="3"/>
        <v>298.7999999999999</v>
      </c>
    </row>
    <row r="50" spans="1:15" x14ac:dyDescent="0.25">
      <c r="A50" s="1">
        <v>1984</v>
      </c>
      <c r="B50" s="1">
        <f t="shared" si="2"/>
        <v>299.92999999999995</v>
      </c>
      <c r="C50" s="1">
        <f t="shared" si="2"/>
        <v>303.58</v>
      </c>
      <c r="D50" s="1">
        <f t="shared" si="2"/>
        <v>301.22999999999996</v>
      </c>
      <c r="E50" s="1">
        <f t="shared" si="2"/>
        <v>299.96999999999997</v>
      </c>
      <c r="F50" s="1">
        <f t="shared" si="2"/>
        <v>298.53999999999996</v>
      </c>
      <c r="G50" s="1">
        <f t="shared" si="2"/>
        <v>298.10999999999996</v>
      </c>
      <c r="H50" s="1">
        <f t="shared" si="2"/>
        <v>297.28999999999996</v>
      </c>
      <c r="I50" s="1">
        <f t="shared" si="2"/>
        <v>297.52999999999997</v>
      </c>
      <c r="J50" s="1">
        <f t="shared" si="2"/>
        <v>297.67999999999995</v>
      </c>
      <c r="K50" s="1">
        <f t="shared" si="2"/>
        <v>298.02</v>
      </c>
      <c r="L50" s="1">
        <f t="shared" si="2"/>
        <v>297.67999999999995</v>
      </c>
      <c r="M50" s="1">
        <f t="shared" si="2"/>
        <v>296.15999999999997</v>
      </c>
      <c r="N50" s="1">
        <f t="shared" si="2"/>
        <v>298.78999999999996</v>
      </c>
      <c r="O50">
        <f t="shared" si="3"/>
        <v>298.80999999999989</v>
      </c>
    </row>
    <row r="51" spans="1:15" x14ac:dyDescent="0.25">
      <c r="A51" s="1">
        <v>1985</v>
      </c>
      <c r="B51" s="1">
        <f t="shared" si="2"/>
        <v>298.69</v>
      </c>
      <c r="C51" s="1">
        <f t="shared" si="2"/>
        <v>299.70999999999998</v>
      </c>
      <c r="D51" s="1">
        <f t="shared" si="2"/>
        <v>301.07</v>
      </c>
      <c r="E51" s="1">
        <f t="shared" si="2"/>
        <v>299.79999999999995</v>
      </c>
      <c r="F51" s="1">
        <f t="shared" si="2"/>
        <v>298.65999999999997</v>
      </c>
      <c r="G51" s="1">
        <f t="shared" si="2"/>
        <v>297.77999999999997</v>
      </c>
      <c r="H51" s="1">
        <f t="shared" si="2"/>
        <v>296.65999999999997</v>
      </c>
      <c r="I51" s="1">
        <f t="shared" si="2"/>
        <v>296.96999999999997</v>
      </c>
      <c r="J51" s="1">
        <f t="shared" si="2"/>
        <v>296.96999999999997</v>
      </c>
      <c r="K51" s="1">
        <f t="shared" si="2"/>
        <v>298.2</v>
      </c>
      <c r="L51" s="1">
        <f t="shared" si="2"/>
        <v>298.19</v>
      </c>
      <c r="M51" s="1">
        <f t="shared" si="2"/>
        <v>296.28999999999996</v>
      </c>
      <c r="N51" s="1">
        <f t="shared" si="2"/>
        <v>298.22999999999996</v>
      </c>
      <c r="O51">
        <f t="shared" si="3"/>
        <v>298.24916666666661</v>
      </c>
    </row>
    <row r="52" spans="1:15" x14ac:dyDescent="0.25">
      <c r="A52" s="1">
        <v>1986</v>
      </c>
      <c r="B52" s="1">
        <f t="shared" si="2"/>
        <v>297.52</v>
      </c>
      <c r="C52" s="1">
        <f t="shared" si="2"/>
        <v>298.79999999999995</v>
      </c>
      <c r="D52" s="1">
        <f t="shared" si="2"/>
        <v>298.87</v>
      </c>
      <c r="E52" s="1">
        <f t="shared" si="2"/>
        <v>298.91999999999996</v>
      </c>
      <c r="F52" s="1">
        <f t="shared" si="2"/>
        <v>298.48999999999995</v>
      </c>
      <c r="G52" s="1">
        <f t="shared" si="2"/>
        <v>297.95</v>
      </c>
      <c r="H52" s="1">
        <f t="shared" si="2"/>
        <v>296.73999999999995</v>
      </c>
      <c r="I52" s="1">
        <f t="shared" si="2"/>
        <v>296.70999999999998</v>
      </c>
      <c r="J52" s="1">
        <f t="shared" si="2"/>
        <v>297.38</v>
      </c>
      <c r="K52" s="1">
        <f t="shared" si="2"/>
        <v>298.01</v>
      </c>
      <c r="L52" s="1">
        <f t="shared" si="2"/>
        <v>297.89</v>
      </c>
      <c r="M52" s="1">
        <f t="shared" si="2"/>
        <v>295.95</v>
      </c>
      <c r="N52" s="1">
        <f t="shared" si="2"/>
        <v>297.76</v>
      </c>
      <c r="O52">
        <f t="shared" si="3"/>
        <v>297.76916666666665</v>
      </c>
    </row>
    <row r="53" spans="1:15" x14ac:dyDescent="0.25">
      <c r="A53" s="1">
        <v>1987</v>
      </c>
      <c r="B53" s="1">
        <f t="shared" si="2"/>
        <v>298.58999999999997</v>
      </c>
      <c r="C53" s="1">
        <f t="shared" si="2"/>
        <v>300.89</v>
      </c>
      <c r="D53" s="1">
        <f t="shared" si="2"/>
        <v>300.13</v>
      </c>
      <c r="E53" s="1">
        <f t="shared" si="2"/>
        <v>300.91999999999996</v>
      </c>
      <c r="F53" s="1">
        <f t="shared" si="2"/>
        <v>299.76</v>
      </c>
      <c r="G53" s="1">
        <f t="shared" si="2"/>
        <v>298.42999999999995</v>
      </c>
      <c r="H53" s="1">
        <f t="shared" si="2"/>
        <v>298.48999999999995</v>
      </c>
      <c r="I53" s="1">
        <f t="shared" si="2"/>
        <v>297.87</v>
      </c>
      <c r="J53" s="1">
        <f t="shared" si="2"/>
        <v>297.96999999999997</v>
      </c>
      <c r="K53" s="1">
        <f t="shared" si="2"/>
        <v>298.41999999999996</v>
      </c>
      <c r="L53" s="1">
        <f t="shared" si="2"/>
        <v>298.51</v>
      </c>
      <c r="M53" s="1">
        <f t="shared" si="2"/>
        <v>297.78999999999996</v>
      </c>
      <c r="N53" s="1">
        <f t="shared" si="2"/>
        <v>298.95999999999998</v>
      </c>
      <c r="O53">
        <f t="shared" si="3"/>
        <v>298.98083333333329</v>
      </c>
    </row>
    <row r="54" spans="1:15" x14ac:dyDescent="0.25">
      <c r="A54" s="1">
        <v>1988</v>
      </c>
      <c r="B54" s="1">
        <f t="shared" si="2"/>
        <v>298.81</v>
      </c>
      <c r="C54" s="1">
        <f t="shared" si="2"/>
        <v>300.22999999999996</v>
      </c>
      <c r="D54" s="1">
        <f t="shared" si="2"/>
        <v>299.83999999999997</v>
      </c>
      <c r="E54" s="1">
        <f t="shared" si="2"/>
        <v>299.5</v>
      </c>
      <c r="F54" s="1">
        <f t="shared" si="2"/>
        <v>299.29999999999995</v>
      </c>
      <c r="G54" s="1">
        <f t="shared" si="2"/>
        <v>298.15999999999997</v>
      </c>
      <c r="H54" s="1">
        <f t="shared" si="2"/>
        <v>296.92999999999995</v>
      </c>
      <c r="I54" s="1">
        <f t="shared" si="2"/>
        <v>296.60999999999996</v>
      </c>
      <c r="J54" s="1">
        <f t="shared" si="2"/>
        <v>297.33999999999997</v>
      </c>
      <c r="K54" s="1">
        <f t="shared" si="2"/>
        <v>298.58999999999997</v>
      </c>
      <c r="L54" s="1">
        <f t="shared" si="2"/>
        <v>298.22999999999996</v>
      </c>
      <c r="M54" s="1">
        <f t="shared" si="2"/>
        <v>297.21999999999997</v>
      </c>
      <c r="N54" s="1">
        <f t="shared" si="2"/>
        <v>298.39</v>
      </c>
      <c r="O54">
        <f t="shared" si="3"/>
        <v>298.39666666666665</v>
      </c>
    </row>
    <row r="55" spans="1:15" x14ac:dyDescent="0.25">
      <c r="A55" s="1">
        <v>1989</v>
      </c>
      <c r="B55" s="1">
        <f t="shared" si="2"/>
        <v>294.52</v>
      </c>
      <c r="C55" s="1">
        <f t="shared" si="2"/>
        <v>297.27999999999997</v>
      </c>
      <c r="D55" s="1">
        <f t="shared" si="2"/>
        <v>299.31</v>
      </c>
      <c r="E55" s="1">
        <f t="shared" si="2"/>
        <v>299.23999999999995</v>
      </c>
      <c r="F55" s="1">
        <f t="shared" si="2"/>
        <v>298.79999999999995</v>
      </c>
      <c r="G55" s="1">
        <f t="shared" si="2"/>
        <v>297.95</v>
      </c>
      <c r="H55" s="1">
        <f t="shared" si="2"/>
        <v>297.27</v>
      </c>
      <c r="I55" s="1">
        <f t="shared" si="2"/>
        <v>297</v>
      </c>
      <c r="J55" s="1">
        <f t="shared" si="2"/>
        <v>297.38</v>
      </c>
      <c r="K55" s="1">
        <f t="shared" si="2"/>
        <v>297.87</v>
      </c>
      <c r="L55" s="1">
        <f t="shared" si="2"/>
        <v>298.47999999999996</v>
      </c>
      <c r="M55" s="1">
        <f t="shared" si="2"/>
        <v>297.63</v>
      </c>
      <c r="N55" s="1">
        <f t="shared" si="2"/>
        <v>297.72999999999996</v>
      </c>
      <c r="O55">
        <f t="shared" si="3"/>
        <v>297.72750000000002</v>
      </c>
    </row>
    <row r="56" spans="1:15" x14ac:dyDescent="0.25">
      <c r="A56" s="1">
        <v>1990</v>
      </c>
      <c r="B56" s="1">
        <f t="shared" si="2"/>
        <v>298.70999999999998</v>
      </c>
      <c r="C56" s="1">
        <f t="shared" si="2"/>
        <v>299.31</v>
      </c>
      <c r="D56" s="1">
        <f t="shared" si="2"/>
        <v>300.54999999999995</v>
      </c>
      <c r="E56" s="1">
        <f t="shared" si="2"/>
        <v>299.54999999999995</v>
      </c>
      <c r="F56" s="1">
        <f t="shared" si="2"/>
        <v>298.66999999999996</v>
      </c>
      <c r="G56" s="1">
        <f t="shared" si="2"/>
        <v>298.31</v>
      </c>
      <c r="H56" s="1">
        <f t="shared" si="2"/>
        <v>297.19</v>
      </c>
      <c r="I56" s="1">
        <f t="shared" si="2"/>
        <v>297.33999999999997</v>
      </c>
      <c r="J56" s="1">
        <f t="shared" si="2"/>
        <v>297.79999999999995</v>
      </c>
      <c r="K56" s="1">
        <f t="shared" si="2"/>
        <v>298.38</v>
      </c>
      <c r="L56" s="1">
        <f t="shared" si="2"/>
        <v>298.40999999999997</v>
      </c>
      <c r="M56" s="1">
        <f t="shared" si="2"/>
        <v>298.2</v>
      </c>
      <c r="N56" s="1">
        <f t="shared" si="2"/>
        <v>298.52999999999997</v>
      </c>
      <c r="O56">
        <f t="shared" si="3"/>
        <v>298.53500000000003</v>
      </c>
    </row>
    <row r="57" spans="1:15" x14ac:dyDescent="0.25">
      <c r="A57" s="1">
        <v>1991</v>
      </c>
      <c r="B57" s="1">
        <f t="shared" si="2"/>
        <v>298.38</v>
      </c>
      <c r="C57" s="1">
        <f t="shared" si="2"/>
        <v>299.95</v>
      </c>
      <c r="D57" s="1">
        <f t="shared" si="2"/>
        <v>300.14999999999998</v>
      </c>
      <c r="E57" s="1">
        <f t="shared" si="2"/>
        <v>299.40999999999997</v>
      </c>
      <c r="F57" s="1">
        <f t="shared" si="2"/>
        <v>298.83</v>
      </c>
      <c r="G57" s="1">
        <f t="shared" si="2"/>
        <v>298.34999999999997</v>
      </c>
      <c r="H57" s="1">
        <f t="shared" si="2"/>
        <v>297.27</v>
      </c>
      <c r="I57" s="1">
        <f t="shared" si="2"/>
        <v>296.57</v>
      </c>
      <c r="J57" s="1">
        <f t="shared" si="2"/>
        <v>297.95</v>
      </c>
      <c r="K57" s="1">
        <f t="shared" si="2"/>
        <v>297.41999999999996</v>
      </c>
      <c r="L57" s="1">
        <f t="shared" si="2"/>
        <v>298.32</v>
      </c>
      <c r="M57" s="1">
        <f t="shared" si="2"/>
        <v>296.7</v>
      </c>
      <c r="N57" s="1">
        <f t="shared" si="2"/>
        <v>298.26</v>
      </c>
      <c r="O57">
        <f t="shared" si="3"/>
        <v>298.27499999999998</v>
      </c>
    </row>
    <row r="58" spans="1:15" x14ac:dyDescent="0.25">
      <c r="A58" s="1">
        <v>1992</v>
      </c>
      <c r="B58" s="1">
        <f t="shared" si="2"/>
        <v>295.77</v>
      </c>
      <c r="C58" s="1">
        <f t="shared" si="2"/>
        <v>298.81</v>
      </c>
      <c r="D58" s="1">
        <f t="shared" si="2"/>
        <v>301.2</v>
      </c>
      <c r="E58" s="1">
        <f t="shared" si="2"/>
        <v>299.65999999999997</v>
      </c>
      <c r="F58" s="1">
        <f t="shared" si="2"/>
        <v>298.75</v>
      </c>
      <c r="G58" s="1">
        <f t="shared" si="2"/>
        <v>298.02999999999997</v>
      </c>
      <c r="H58" s="1">
        <f t="shared" si="2"/>
        <v>297.02999999999997</v>
      </c>
      <c r="I58" s="1">
        <f t="shared" si="2"/>
        <v>296.64999999999998</v>
      </c>
      <c r="J58" s="1">
        <f t="shared" si="2"/>
        <v>297.28999999999996</v>
      </c>
      <c r="K58" s="1">
        <f t="shared" si="2"/>
        <v>298.04999999999995</v>
      </c>
      <c r="L58" s="1">
        <f t="shared" si="2"/>
        <v>297.19</v>
      </c>
      <c r="M58" s="1">
        <f t="shared" si="2"/>
        <v>297.02</v>
      </c>
      <c r="N58" s="1">
        <f t="shared" si="2"/>
        <v>297.95</v>
      </c>
      <c r="O58">
        <f t="shared" si="3"/>
        <v>297.95416666666665</v>
      </c>
    </row>
    <row r="59" spans="1:15" x14ac:dyDescent="0.25">
      <c r="A59" s="1">
        <v>1993</v>
      </c>
      <c r="B59" s="1">
        <f t="shared" si="2"/>
        <v>296.98999999999995</v>
      </c>
      <c r="C59" s="1">
        <f t="shared" si="2"/>
        <v>300.08</v>
      </c>
      <c r="D59" s="1">
        <f t="shared" si="2"/>
        <v>299.69</v>
      </c>
      <c r="E59" s="1">
        <f t="shared" si="2"/>
        <v>300.08999999999997</v>
      </c>
      <c r="F59" s="1">
        <f t="shared" si="2"/>
        <v>299.45999999999998</v>
      </c>
      <c r="G59" s="1">
        <f t="shared" si="2"/>
        <v>298.39</v>
      </c>
      <c r="H59" s="1">
        <f t="shared" si="2"/>
        <v>297.15999999999997</v>
      </c>
      <c r="I59" s="1">
        <f t="shared" si="2"/>
        <v>297.37</v>
      </c>
      <c r="J59" s="1">
        <f t="shared" si="2"/>
        <v>297.63</v>
      </c>
      <c r="K59" s="1">
        <f t="shared" si="2"/>
        <v>298.48999999999995</v>
      </c>
      <c r="L59" s="1">
        <f t="shared" si="2"/>
        <v>298.47999999999996</v>
      </c>
      <c r="M59" s="1">
        <f t="shared" si="2"/>
        <v>297.10999999999996</v>
      </c>
      <c r="N59" s="1">
        <f t="shared" si="2"/>
        <v>298.39999999999998</v>
      </c>
      <c r="O59">
        <f t="shared" si="3"/>
        <v>298.41166666666663</v>
      </c>
    </row>
    <row r="60" spans="1:15" x14ac:dyDescent="0.25">
      <c r="A60" s="1">
        <v>1994</v>
      </c>
      <c r="B60" s="1">
        <f t="shared" si="2"/>
        <v>297.57</v>
      </c>
      <c r="C60" s="1">
        <f t="shared" si="2"/>
        <v>299.47999999999996</v>
      </c>
      <c r="D60" s="1">
        <f t="shared" si="2"/>
        <v>299.56</v>
      </c>
      <c r="E60" s="1">
        <f t="shared" si="2"/>
        <v>299.64999999999998</v>
      </c>
      <c r="F60" s="1">
        <f t="shared" si="2"/>
        <v>298.79999999999995</v>
      </c>
      <c r="G60" s="1">
        <f t="shared" si="2"/>
        <v>298.2</v>
      </c>
      <c r="H60" s="1">
        <f t="shared" si="2"/>
        <v>297.22999999999996</v>
      </c>
      <c r="I60" s="1">
        <f t="shared" si="2"/>
        <v>297.09999999999997</v>
      </c>
      <c r="J60" s="1">
        <f t="shared" si="2"/>
        <v>297.37</v>
      </c>
      <c r="K60" s="1">
        <f t="shared" si="2"/>
        <v>297.91999999999996</v>
      </c>
      <c r="L60" s="1">
        <f t="shared" si="2"/>
        <v>297.52</v>
      </c>
      <c r="M60" s="1">
        <f t="shared" si="2"/>
        <v>295.25</v>
      </c>
      <c r="N60" s="1">
        <f t="shared" si="2"/>
        <v>297.95</v>
      </c>
      <c r="O60">
        <f t="shared" si="3"/>
        <v>297.9708333333333</v>
      </c>
    </row>
    <row r="61" spans="1:15" x14ac:dyDescent="0.25">
      <c r="A61" s="1">
        <v>1995</v>
      </c>
      <c r="B61" s="1">
        <f t="shared" si="2"/>
        <v>297.19</v>
      </c>
      <c r="C61" s="1">
        <f t="shared" si="2"/>
        <v>298.83999999999997</v>
      </c>
      <c r="D61" s="1">
        <f t="shared" si="2"/>
        <v>299.47999999999996</v>
      </c>
      <c r="E61" s="1">
        <f t="shared" si="2"/>
        <v>299.52</v>
      </c>
      <c r="F61" s="1">
        <f t="shared" si="2"/>
        <v>298.95</v>
      </c>
      <c r="G61" s="1">
        <f t="shared" si="2"/>
        <v>298.33999999999997</v>
      </c>
      <c r="H61" s="1">
        <f t="shared" si="2"/>
        <v>297.08</v>
      </c>
      <c r="I61" s="1">
        <f t="shared" si="2"/>
        <v>297.17999999999995</v>
      </c>
      <c r="J61" s="1">
        <f t="shared" si="2"/>
        <v>297.54999999999995</v>
      </c>
      <c r="K61" s="1">
        <f t="shared" si="2"/>
        <v>297.96999999999997</v>
      </c>
      <c r="L61" s="1">
        <f t="shared" si="2"/>
        <v>297.28999999999996</v>
      </c>
      <c r="M61" s="1">
        <f t="shared" si="2"/>
        <v>297.52999999999997</v>
      </c>
      <c r="N61" s="1">
        <f t="shared" si="2"/>
        <v>298.07</v>
      </c>
      <c r="O61">
        <f t="shared" si="3"/>
        <v>298.07666666666665</v>
      </c>
    </row>
    <row r="62" spans="1:15" x14ac:dyDescent="0.25">
      <c r="A62" s="1">
        <v>1996</v>
      </c>
      <c r="B62" s="1">
        <f t="shared" si="2"/>
        <v>298.70999999999998</v>
      </c>
      <c r="C62" s="1">
        <f t="shared" si="2"/>
        <v>299.63</v>
      </c>
      <c r="D62" s="1">
        <f t="shared" si="2"/>
        <v>299.64999999999998</v>
      </c>
      <c r="E62" s="1">
        <f t="shared" si="2"/>
        <v>299.45</v>
      </c>
      <c r="F62" s="1">
        <f t="shared" si="2"/>
        <v>299.07</v>
      </c>
      <c r="G62" s="1">
        <f t="shared" si="2"/>
        <v>298.38</v>
      </c>
      <c r="H62" s="1">
        <f t="shared" si="2"/>
        <v>297.13</v>
      </c>
      <c r="I62" s="1">
        <f t="shared" si="2"/>
        <v>296.97999999999996</v>
      </c>
      <c r="J62" s="1">
        <f t="shared" si="2"/>
        <v>297.39</v>
      </c>
      <c r="K62" s="1">
        <f t="shared" si="2"/>
        <v>297.84999999999997</v>
      </c>
      <c r="L62" s="1">
        <f t="shared" si="2"/>
        <v>297.40999999999997</v>
      </c>
      <c r="M62" s="1">
        <f t="shared" si="2"/>
        <v>297.66999999999996</v>
      </c>
      <c r="N62" s="1">
        <f t="shared" si="2"/>
        <v>298.27</v>
      </c>
      <c r="O62">
        <f t="shared" si="3"/>
        <v>298.27666666666664</v>
      </c>
    </row>
    <row r="63" spans="1:15" x14ac:dyDescent="0.25">
      <c r="A63" s="1">
        <v>1997</v>
      </c>
      <c r="B63" s="1">
        <f t="shared" si="2"/>
        <v>297.97999999999996</v>
      </c>
      <c r="C63" s="1">
        <f t="shared" si="2"/>
        <v>297.45</v>
      </c>
      <c r="D63" s="1">
        <f t="shared" si="2"/>
        <v>299.59999999999997</v>
      </c>
      <c r="E63" s="1">
        <f t="shared" si="2"/>
        <v>298.65999999999997</v>
      </c>
      <c r="F63" s="1">
        <f t="shared" si="2"/>
        <v>298.78999999999996</v>
      </c>
      <c r="G63" s="1">
        <f t="shared" si="2"/>
        <v>298.22999999999996</v>
      </c>
      <c r="H63" s="1">
        <f t="shared" si="2"/>
        <v>297.19</v>
      </c>
      <c r="I63" s="1">
        <f t="shared" si="2"/>
        <v>297.27999999999997</v>
      </c>
      <c r="J63" s="1">
        <f t="shared" si="2"/>
        <v>298.29999999999995</v>
      </c>
      <c r="K63" s="1">
        <f t="shared" si="2"/>
        <v>298.73999999999995</v>
      </c>
      <c r="L63" s="1">
        <f t="shared" si="2"/>
        <v>298.84999999999997</v>
      </c>
      <c r="M63" s="1">
        <f t="shared" si="2"/>
        <v>297.47999999999996</v>
      </c>
      <c r="N63" s="1">
        <f t="shared" si="2"/>
        <v>298.21999999999997</v>
      </c>
      <c r="O63">
        <f t="shared" si="3"/>
        <v>298.21250000000003</v>
      </c>
    </row>
    <row r="64" spans="1:15" x14ac:dyDescent="0.25">
      <c r="A64" s="1">
        <v>1998</v>
      </c>
      <c r="B64" s="1">
        <f t="shared" ref="B64:N79" si="4">CONVERT(B20, "C", "K")</f>
        <v>296.73999999999995</v>
      </c>
      <c r="C64" s="1">
        <f t="shared" si="4"/>
        <v>300.02</v>
      </c>
      <c r="D64" s="1">
        <f t="shared" si="4"/>
        <v>300.15999999999997</v>
      </c>
      <c r="E64" s="1">
        <f t="shared" si="4"/>
        <v>300.54999999999995</v>
      </c>
      <c r="F64" s="1">
        <f t="shared" si="4"/>
        <v>299.90999999999997</v>
      </c>
      <c r="G64" s="1">
        <f t="shared" si="4"/>
        <v>298.77</v>
      </c>
      <c r="H64" s="1">
        <f t="shared" si="4"/>
        <v>297.60999999999996</v>
      </c>
      <c r="I64" s="1">
        <f t="shared" si="4"/>
        <v>297.06</v>
      </c>
      <c r="J64" s="1">
        <f t="shared" si="4"/>
        <v>297.96999999999997</v>
      </c>
      <c r="K64" s="1">
        <f t="shared" si="4"/>
        <v>298.42999999999995</v>
      </c>
      <c r="L64" s="1">
        <f t="shared" si="4"/>
        <v>298.58</v>
      </c>
      <c r="M64" s="1">
        <f t="shared" si="4"/>
        <v>296.83999999999997</v>
      </c>
      <c r="N64" s="1">
        <f t="shared" si="4"/>
        <v>298.52999999999997</v>
      </c>
      <c r="O64">
        <f t="shared" si="3"/>
        <v>298.55333333333328</v>
      </c>
    </row>
    <row r="65" spans="1:15" x14ac:dyDescent="0.25">
      <c r="A65" s="1">
        <v>1999</v>
      </c>
      <c r="B65" s="1">
        <f t="shared" si="4"/>
        <v>297.71999999999997</v>
      </c>
      <c r="C65" s="1">
        <f t="shared" si="4"/>
        <v>298.65999999999997</v>
      </c>
      <c r="D65" s="1">
        <f t="shared" si="4"/>
        <v>299.56</v>
      </c>
      <c r="E65" s="1">
        <f t="shared" si="4"/>
        <v>299.27</v>
      </c>
      <c r="F65" s="1">
        <f t="shared" si="4"/>
        <v>298.91999999999996</v>
      </c>
      <c r="G65" s="1">
        <f t="shared" si="4"/>
        <v>298.27</v>
      </c>
      <c r="H65" s="1">
        <f t="shared" si="4"/>
        <v>297.14</v>
      </c>
      <c r="I65" s="1">
        <f t="shared" si="4"/>
        <v>297.2</v>
      </c>
      <c r="J65" s="1">
        <f t="shared" si="4"/>
        <v>297.83999999999997</v>
      </c>
      <c r="K65" s="1">
        <f t="shared" si="4"/>
        <v>298.06</v>
      </c>
      <c r="L65" s="1">
        <f t="shared" si="4"/>
        <v>298.33999999999997</v>
      </c>
      <c r="M65" s="1">
        <f t="shared" si="4"/>
        <v>296.66999999999996</v>
      </c>
      <c r="N65" s="1">
        <f t="shared" si="4"/>
        <v>298.13</v>
      </c>
      <c r="O65">
        <f t="shared" si="3"/>
        <v>298.13749999999999</v>
      </c>
    </row>
    <row r="66" spans="1:15" x14ac:dyDescent="0.25">
      <c r="A66" s="1">
        <v>2000</v>
      </c>
      <c r="B66" s="1">
        <f t="shared" si="4"/>
        <v>297.98999999999995</v>
      </c>
      <c r="C66" s="1">
        <f t="shared" si="4"/>
        <v>296.64</v>
      </c>
      <c r="D66" s="1">
        <f t="shared" si="4"/>
        <v>299.40999999999997</v>
      </c>
      <c r="E66" s="1">
        <f t="shared" si="4"/>
        <v>299.56</v>
      </c>
      <c r="F66" s="1">
        <f t="shared" si="4"/>
        <v>299.47999999999996</v>
      </c>
      <c r="G66" s="1">
        <f t="shared" si="4"/>
        <v>298.04999999999995</v>
      </c>
      <c r="H66" s="1">
        <f t="shared" si="4"/>
        <v>297.28999999999996</v>
      </c>
      <c r="I66" s="1">
        <f t="shared" si="4"/>
        <v>297.19</v>
      </c>
      <c r="J66" s="1">
        <f t="shared" si="4"/>
        <v>297.63</v>
      </c>
      <c r="K66" s="1">
        <f t="shared" si="4"/>
        <v>298.26</v>
      </c>
      <c r="L66" s="1">
        <f t="shared" si="4"/>
        <v>298.40999999999997</v>
      </c>
      <c r="M66" s="1">
        <f t="shared" si="4"/>
        <v>296.97999999999996</v>
      </c>
      <c r="N66" s="1">
        <f t="shared" si="4"/>
        <v>298.08</v>
      </c>
      <c r="O66">
        <f t="shared" si="3"/>
        <v>298.07416666666666</v>
      </c>
    </row>
    <row r="67" spans="1:15" x14ac:dyDescent="0.25">
      <c r="A67" s="1">
        <v>2001</v>
      </c>
      <c r="B67" s="1">
        <f t="shared" si="4"/>
        <v>297.52</v>
      </c>
      <c r="C67" s="1">
        <f t="shared" si="4"/>
        <v>298.89999999999998</v>
      </c>
      <c r="D67" s="1">
        <f t="shared" si="4"/>
        <v>300.79999999999995</v>
      </c>
      <c r="E67" s="1">
        <f t="shared" si="4"/>
        <v>299.66999999999996</v>
      </c>
      <c r="F67" s="1">
        <f t="shared" si="4"/>
        <v>298.94</v>
      </c>
      <c r="G67" s="1">
        <f t="shared" si="4"/>
        <v>297.98999999999995</v>
      </c>
      <c r="H67" s="1">
        <f t="shared" si="4"/>
        <v>297.45999999999998</v>
      </c>
      <c r="I67" s="1">
        <f t="shared" si="4"/>
        <v>297.13</v>
      </c>
      <c r="J67" s="1">
        <f t="shared" si="4"/>
        <v>297.58</v>
      </c>
      <c r="K67" s="1">
        <f t="shared" si="4"/>
        <v>298.63</v>
      </c>
      <c r="L67" s="1">
        <f t="shared" si="4"/>
        <v>298.78999999999996</v>
      </c>
      <c r="M67" s="1">
        <f t="shared" si="4"/>
        <v>298.44</v>
      </c>
      <c r="N67" s="1">
        <f t="shared" si="4"/>
        <v>298.47999999999996</v>
      </c>
      <c r="O67">
        <f t="shared" si="3"/>
        <v>298.48750000000001</v>
      </c>
    </row>
    <row r="68" spans="1:15" x14ac:dyDescent="0.25">
      <c r="A68" s="1">
        <v>2002</v>
      </c>
      <c r="B68" s="1">
        <f t="shared" si="4"/>
        <v>296.82</v>
      </c>
      <c r="C68" s="1">
        <f t="shared" si="4"/>
        <v>299.89999999999998</v>
      </c>
      <c r="D68" s="1">
        <f t="shared" si="4"/>
        <v>300.62</v>
      </c>
      <c r="E68" s="1">
        <f t="shared" si="4"/>
        <v>299.97999999999996</v>
      </c>
      <c r="F68" s="1">
        <f t="shared" si="4"/>
        <v>299.69</v>
      </c>
      <c r="G68" s="1">
        <f t="shared" si="4"/>
        <v>298.20999999999998</v>
      </c>
      <c r="H68" s="1">
        <f t="shared" si="4"/>
        <v>297.91999999999996</v>
      </c>
      <c r="I68" s="1">
        <f t="shared" si="4"/>
        <v>297.72999999999996</v>
      </c>
      <c r="J68" s="1">
        <f t="shared" si="4"/>
        <v>298.06</v>
      </c>
      <c r="K68" s="1">
        <f t="shared" si="4"/>
        <v>298.20999999999998</v>
      </c>
      <c r="L68" s="1">
        <f t="shared" si="4"/>
        <v>298.5</v>
      </c>
      <c r="M68" s="1">
        <f t="shared" si="4"/>
        <v>296.85999999999996</v>
      </c>
      <c r="N68" s="1">
        <f t="shared" si="4"/>
        <v>298.52999999999997</v>
      </c>
      <c r="O68">
        <f t="shared" si="3"/>
        <v>298.54166666666669</v>
      </c>
    </row>
    <row r="69" spans="1:15" x14ac:dyDescent="0.25">
      <c r="A69" s="1">
        <v>2003</v>
      </c>
      <c r="B69" s="1">
        <f t="shared" si="4"/>
        <v>297.52</v>
      </c>
      <c r="C69" s="1">
        <f t="shared" si="4"/>
        <v>299.97999999999996</v>
      </c>
      <c r="D69" s="1">
        <f t="shared" si="4"/>
        <v>300.25</v>
      </c>
      <c r="E69" s="1">
        <f t="shared" si="4"/>
        <v>299.38</v>
      </c>
      <c r="F69" s="1">
        <f t="shared" si="4"/>
        <v>299.16999999999996</v>
      </c>
      <c r="G69" s="1">
        <f t="shared" si="4"/>
        <v>298.2</v>
      </c>
      <c r="H69" s="1">
        <f t="shared" si="4"/>
        <v>297.52</v>
      </c>
      <c r="I69" s="1">
        <f t="shared" si="4"/>
        <v>297.59999999999997</v>
      </c>
      <c r="J69" s="1">
        <f t="shared" si="4"/>
        <v>298</v>
      </c>
      <c r="K69" s="1">
        <f t="shared" si="4"/>
        <v>298.52</v>
      </c>
      <c r="L69" s="1">
        <f t="shared" si="4"/>
        <v>298.38</v>
      </c>
      <c r="M69" s="1">
        <f t="shared" si="4"/>
        <v>296.65999999999997</v>
      </c>
      <c r="N69" s="1">
        <f t="shared" si="4"/>
        <v>298.41999999999996</v>
      </c>
      <c r="O69">
        <f t="shared" si="3"/>
        <v>298.43166666666667</v>
      </c>
    </row>
    <row r="70" spans="1:15" x14ac:dyDescent="0.25">
      <c r="A70" s="1">
        <v>2004</v>
      </c>
      <c r="B70" s="1">
        <f t="shared" si="4"/>
        <v>297.52</v>
      </c>
      <c r="C70" s="1">
        <f t="shared" si="4"/>
        <v>298.56</v>
      </c>
      <c r="D70" s="1">
        <f t="shared" si="4"/>
        <v>299.52</v>
      </c>
      <c r="E70" s="1">
        <f t="shared" si="4"/>
        <v>299.56</v>
      </c>
      <c r="F70" s="1">
        <f t="shared" si="4"/>
        <v>299.02</v>
      </c>
      <c r="G70" s="1">
        <f t="shared" si="4"/>
        <v>298.08</v>
      </c>
      <c r="H70" s="1">
        <f t="shared" si="4"/>
        <v>297.29999999999995</v>
      </c>
      <c r="I70" s="1">
        <f t="shared" si="4"/>
        <v>297.57</v>
      </c>
      <c r="J70" s="1">
        <f t="shared" si="4"/>
        <v>298.03999999999996</v>
      </c>
      <c r="K70" s="1">
        <f t="shared" si="4"/>
        <v>298.26</v>
      </c>
      <c r="L70" s="1">
        <f t="shared" si="4"/>
        <v>298.34999999999997</v>
      </c>
      <c r="M70" s="1">
        <f t="shared" si="4"/>
        <v>298.16999999999996</v>
      </c>
      <c r="N70" s="1">
        <f t="shared" si="4"/>
        <v>298.33</v>
      </c>
      <c r="O70">
        <f t="shared" si="3"/>
        <v>298.32916666666659</v>
      </c>
    </row>
    <row r="71" spans="1:15" x14ac:dyDescent="0.25">
      <c r="A71" s="1">
        <v>2005</v>
      </c>
      <c r="B71" s="1">
        <f t="shared" si="4"/>
        <v>294.81</v>
      </c>
      <c r="C71" s="1">
        <f t="shared" si="4"/>
        <v>299.79999999999995</v>
      </c>
      <c r="D71" s="1">
        <f t="shared" si="4"/>
        <v>299.71999999999997</v>
      </c>
      <c r="E71" s="1">
        <f t="shared" si="4"/>
        <v>299.79999999999995</v>
      </c>
      <c r="F71" s="1">
        <f t="shared" si="4"/>
        <v>299.07</v>
      </c>
      <c r="G71" s="1">
        <f t="shared" si="4"/>
        <v>298.46999999999997</v>
      </c>
      <c r="H71" s="1">
        <f t="shared" si="4"/>
        <v>297.63</v>
      </c>
      <c r="I71" s="1">
        <f t="shared" si="4"/>
        <v>297.32</v>
      </c>
      <c r="J71" s="1">
        <f t="shared" si="4"/>
        <v>298.52999999999997</v>
      </c>
      <c r="K71" s="1">
        <f t="shared" si="4"/>
        <v>298.37</v>
      </c>
      <c r="L71" s="1">
        <f t="shared" si="4"/>
        <v>298.78999999999996</v>
      </c>
      <c r="M71" s="1">
        <f t="shared" si="4"/>
        <v>298.45999999999998</v>
      </c>
      <c r="N71" s="1">
        <f t="shared" si="4"/>
        <v>298.38</v>
      </c>
      <c r="O71">
        <f t="shared" si="3"/>
        <v>298.39749999999998</v>
      </c>
    </row>
    <row r="72" spans="1:15" x14ac:dyDescent="0.25">
      <c r="A72" s="1">
        <v>2006</v>
      </c>
      <c r="B72" s="1">
        <f t="shared" si="4"/>
        <v>299.35999999999996</v>
      </c>
      <c r="C72" s="1">
        <f t="shared" si="4"/>
        <v>300.19</v>
      </c>
      <c r="D72" s="1">
        <f t="shared" si="4"/>
        <v>299.76</v>
      </c>
      <c r="E72" s="1">
        <f t="shared" si="4"/>
        <v>300.45999999999998</v>
      </c>
      <c r="F72" s="1">
        <f t="shared" si="4"/>
        <v>299.08999999999997</v>
      </c>
      <c r="G72" s="1">
        <f t="shared" si="4"/>
        <v>298.54999999999995</v>
      </c>
      <c r="H72" s="1">
        <f t="shared" si="4"/>
        <v>298.27999999999997</v>
      </c>
      <c r="I72" s="1">
        <f t="shared" si="4"/>
        <v>297.33999999999997</v>
      </c>
      <c r="J72" s="1">
        <f t="shared" si="4"/>
        <v>297.84999999999997</v>
      </c>
      <c r="K72" s="1">
        <f t="shared" si="4"/>
        <v>298.88</v>
      </c>
      <c r="L72" s="1">
        <f t="shared" si="4"/>
        <v>297.38</v>
      </c>
      <c r="M72" s="1">
        <f t="shared" si="4"/>
        <v>296.46999999999997</v>
      </c>
      <c r="N72" s="1">
        <f t="shared" si="4"/>
        <v>298.63</v>
      </c>
      <c r="O72">
        <f t="shared" si="3"/>
        <v>298.63416666666666</v>
      </c>
    </row>
    <row r="73" spans="1:15" x14ac:dyDescent="0.25">
      <c r="A73" s="1">
        <v>2007</v>
      </c>
      <c r="B73" s="1">
        <f t="shared" si="4"/>
        <v>294.95</v>
      </c>
      <c r="C73" s="1">
        <f t="shared" si="4"/>
        <v>299.40999999999997</v>
      </c>
      <c r="D73" s="1">
        <f t="shared" si="4"/>
        <v>299.7</v>
      </c>
      <c r="E73" s="1">
        <f t="shared" si="4"/>
        <v>299.52</v>
      </c>
      <c r="F73" s="1">
        <f t="shared" si="4"/>
        <v>299.2</v>
      </c>
      <c r="G73" s="1">
        <f t="shared" si="4"/>
        <v>298.08999999999997</v>
      </c>
      <c r="H73" s="1">
        <f t="shared" si="4"/>
        <v>297.54999999999995</v>
      </c>
      <c r="I73" s="1">
        <f t="shared" si="4"/>
        <v>297.17999999999995</v>
      </c>
      <c r="J73" s="1">
        <f t="shared" si="4"/>
        <v>297.88</v>
      </c>
      <c r="K73" s="1">
        <f t="shared" si="4"/>
        <v>297.98999999999995</v>
      </c>
      <c r="L73" s="1">
        <f t="shared" si="4"/>
        <v>298.5</v>
      </c>
      <c r="M73" s="1">
        <f t="shared" si="4"/>
        <v>296.83999999999997</v>
      </c>
      <c r="N73" s="1">
        <f t="shared" si="4"/>
        <v>298.04999999999995</v>
      </c>
      <c r="O73">
        <f t="shared" si="3"/>
        <v>298.0675</v>
      </c>
    </row>
    <row r="74" spans="1:15" x14ac:dyDescent="0.25">
      <c r="A74" s="1">
        <v>2008</v>
      </c>
      <c r="B74" s="1">
        <f t="shared" si="4"/>
        <v>295.02999999999997</v>
      </c>
      <c r="C74" s="1">
        <f t="shared" si="4"/>
        <v>297.20999999999998</v>
      </c>
      <c r="D74" s="1">
        <f t="shared" si="4"/>
        <v>299.07</v>
      </c>
      <c r="E74" s="1">
        <f t="shared" si="4"/>
        <v>299.41999999999996</v>
      </c>
      <c r="F74" s="1">
        <f t="shared" si="4"/>
        <v>299.04999999999995</v>
      </c>
      <c r="G74" s="1">
        <f t="shared" si="4"/>
        <v>298.19</v>
      </c>
      <c r="H74" s="1">
        <f t="shared" si="4"/>
        <v>297.54999999999995</v>
      </c>
      <c r="I74" s="1">
        <f t="shared" si="4"/>
        <v>297.15999999999997</v>
      </c>
      <c r="J74" s="1">
        <f t="shared" si="4"/>
        <v>297.90999999999997</v>
      </c>
      <c r="K74" s="1">
        <f t="shared" si="4"/>
        <v>298.35999999999996</v>
      </c>
      <c r="L74" s="1">
        <f t="shared" si="4"/>
        <v>298.17999999999995</v>
      </c>
      <c r="M74" s="1">
        <f t="shared" si="4"/>
        <v>297.65999999999997</v>
      </c>
      <c r="N74" s="1">
        <f t="shared" si="4"/>
        <v>297.89999999999998</v>
      </c>
      <c r="O74">
        <f t="shared" si="3"/>
        <v>297.89916666666664</v>
      </c>
    </row>
    <row r="75" spans="1:15" x14ac:dyDescent="0.25">
      <c r="A75" s="1">
        <v>2009</v>
      </c>
      <c r="B75" s="1">
        <f t="shared" si="4"/>
        <v>297.51</v>
      </c>
      <c r="C75" s="1">
        <f t="shared" si="4"/>
        <v>299.2</v>
      </c>
      <c r="D75" s="1">
        <f t="shared" si="4"/>
        <v>299.7</v>
      </c>
      <c r="E75" s="1">
        <f t="shared" si="4"/>
        <v>299.25</v>
      </c>
      <c r="F75" s="1">
        <f t="shared" si="4"/>
        <v>298.88</v>
      </c>
      <c r="G75" s="1">
        <f t="shared" si="4"/>
        <v>298.27</v>
      </c>
      <c r="H75" s="1">
        <f t="shared" si="4"/>
        <v>297.79999999999995</v>
      </c>
      <c r="I75" s="1">
        <f t="shared" si="4"/>
        <v>297.65999999999997</v>
      </c>
      <c r="J75" s="1">
        <f t="shared" si="4"/>
        <v>298.14999999999998</v>
      </c>
      <c r="K75" s="1">
        <f t="shared" si="4"/>
        <v>298.33</v>
      </c>
      <c r="L75" s="1">
        <f t="shared" si="4"/>
        <v>297.72999999999996</v>
      </c>
      <c r="M75" s="1">
        <f t="shared" si="4"/>
        <v>298.04999999999995</v>
      </c>
      <c r="N75" s="1">
        <f t="shared" si="4"/>
        <v>298.38</v>
      </c>
      <c r="O75">
        <f t="shared" si="3"/>
        <v>298.3775</v>
      </c>
    </row>
    <row r="76" spans="1:15" x14ac:dyDescent="0.25">
      <c r="A76" s="1">
        <v>2010</v>
      </c>
      <c r="B76" s="1">
        <f t="shared" si="4"/>
        <v>298.41999999999996</v>
      </c>
      <c r="C76" s="1">
        <f t="shared" si="4"/>
        <v>299.72999999999996</v>
      </c>
      <c r="D76" s="1">
        <f t="shared" si="4"/>
        <v>299.71999999999997</v>
      </c>
      <c r="E76" s="1">
        <f t="shared" si="4"/>
        <v>300</v>
      </c>
      <c r="F76" s="1">
        <f t="shared" si="4"/>
        <v>299.33999999999997</v>
      </c>
      <c r="G76" s="1">
        <f t="shared" si="4"/>
        <v>298.54999999999995</v>
      </c>
      <c r="H76" s="1">
        <f t="shared" si="4"/>
        <v>297.45</v>
      </c>
      <c r="I76" s="1">
        <f t="shared" si="4"/>
        <v>297.69</v>
      </c>
      <c r="J76" s="1">
        <f t="shared" si="4"/>
        <v>297.77999999999997</v>
      </c>
      <c r="K76" s="1">
        <f t="shared" si="4"/>
        <v>298.08999999999997</v>
      </c>
      <c r="L76" s="1">
        <f t="shared" si="4"/>
        <v>298.58999999999997</v>
      </c>
      <c r="M76" s="1">
        <f t="shared" si="4"/>
        <v>296.98999999999995</v>
      </c>
      <c r="N76" s="1">
        <f t="shared" si="4"/>
        <v>298.52</v>
      </c>
      <c r="O76">
        <f t="shared" si="3"/>
        <v>298.52916666666664</v>
      </c>
    </row>
    <row r="77" spans="1:15" x14ac:dyDescent="0.25">
      <c r="A77" s="1">
        <v>2011</v>
      </c>
      <c r="B77" s="1">
        <f t="shared" si="4"/>
        <v>296.66999999999996</v>
      </c>
      <c r="C77" s="1">
        <f t="shared" si="4"/>
        <v>298.85999999999996</v>
      </c>
      <c r="D77" s="1">
        <f t="shared" si="4"/>
        <v>299.41999999999996</v>
      </c>
      <c r="E77" s="1">
        <f t="shared" si="4"/>
        <v>299.14</v>
      </c>
      <c r="F77" s="1">
        <f t="shared" si="4"/>
        <v>299</v>
      </c>
      <c r="G77" s="1">
        <f t="shared" si="4"/>
        <v>298.25</v>
      </c>
      <c r="H77" s="1">
        <f t="shared" si="4"/>
        <v>297.58999999999997</v>
      </c>
      <c r="I77" s="1">
        <f t="shared" si="4"/>
        <v>297.33999999999997</v>
      </c>
      <c r="J77" s="1">
        <f t="shared" si="4"/>
        <v>297.96999999999997</v>
      </c>
      <c r="K77" s="1">
        <f t="shared" si="4"/>
        <v>298.27999999999997</v>
      </c>
      <c r="L77" s="1">
        <f t="shared" si="4"/>
        <v>298.01</v>
      </c>
      <c r="M77" s="1">
        <f t="shared" si="4"/>
        <v>295.89</v>
      </c>
      <c r="N77" s="1">
        <f t="shared" si="4"/>
        <v>298.02</v>
      </c>
      <c r="O77">
        <f t="shared" si="3"/>
        <v>298.03499999999997</v>
      </c>
    </row>
    <row r="78" spans="1:15" x14ac:dyDescent="0.25">
      <c r="A78" s="1">
        <v>2012</v>
      </c>
      <c r="B78" s="1">
        <f t="shared" si="4"/>
        <v>296.83</v>
      </c>
      <c r="C78" s="1">
        <f t="shared" si="4"/>
        <v>299.06</v>
      </c>
      <c r="D78" s="1">
        <f t="shared" si="4"/>
        <v>299.22999999999996</v>
      </c>
      <c r="E78" s="1">
        <f t="shared" si="4"/>
        <v>299.02</v>
      </c>
      <c r="F78" s="1">
        <f t="shared" si="4"/>
        <v>298.62</v>
      </c>
      <c r="G78" s="1">
        <f t="shared" si="4"/>
        <v>297.89999999999998</v>
      </c>
      <c r="H78" s="1">
        <f t="shared" si="4"/>
        <v>297.29999999999995</v>
      </c>
      <c r="I78" s="1">
        <f t="shared" si="4"/>
        <v>297.13</v>
      </c>
      <c r="J78" s="1">
        <f t="shared" si="4"/>
        <v>297.54999999999995</v>
      </c>
      <c r="K78" s="1">
        <f t="shared" si="4"/>
        <v>298.21999999999997</v>
      </c>
      <c r="L78" s="1">
        <f t="shared" si="4"/>
        <v>298.33</v>
      </c>
      <c r="M78" s="1">
        <f t="shared" si="4"/>
        <v>296.89999999999998</v>
      </c>
      <c r="N78" s="1">
        <f t="shared" si="4"/>
        <v>298</v>
      </c>
      <c r="O78">
        <f t="shared" si="3"/>
        <v>298.00749999999999</v>
      </c>
    </row>
    <row r="79" spans="1:15" x14ac:dyDescent="0.25">
      <c r="A79" s="1">
        <v>2013</v>
      </c>
      <c r="B79" s="1">
        <f t="shared" si="4"/>
        <v>297.39</v>
      </c>
      <c r="C79" s="1">
        <f t="shared" si="4"/>
        <v>298.64999999999998</v>
      </c>
      <c r="D79" s="1">
        <f t="shared" si="4"/>
        <v>299.52</v>
      </c>
      <c r="E79" s="1">
        <f t="shared" si="4"/>
        <v>299.27</v>
      </c>
      <c r="F79" s="1">
        <f t="shared" si="4"/>
        <v>298.59999999999997</v>
      </c>
      <c r="G79" s="1">
        <f t="shared" si="4"/>
        <v>298.01</v>
      </c>
      <c r="H79" s="1">
        <f t="shared" si="4"/>
        <v>297.38</v>
      </c>
      <c r="I79" s="1">
        <f t="shared" si="4"/>
        <v>297.15999999999997</v>
      </c>
      <c r="J79" s="1">
        <f t="shared" si="4"/>
        <v>297.98999999999995</v>
      </c>
      <c r="K79" s="1">
        <f t="shared" si="4"/>
        <v>298.57</v>
      </c>
      <c r="L79" s="1">
        <f t="shared" si="4"/>
        <v>298.47999999999996</v>
      </c>
      <c r="M79" s="1">
        <f t="shared" si="4"/>
        <v>297.51</v>
      </c>
      <c r="N79" s="1">
        <f t="shared" si="4"/>
        <v>298.2</v>
      </c>
      <c r="O79">
        <f t="shared" si="3"/>
        <v>298.21083333333331</v>
      </c>
    </row>
    <row r="80" spans="1:15" x14ac:dyDescent="0.25">
      <c r="A80" s="1">
        <v>2014</v>
      </c>
      <c r="B80" s="1">
        <f t="shared" ref="B80:N86" si="5">CONVERT(B36, "C", "K")</f>
        <v>298.63</v>
      </c>
      <c r="C80" s="1">
        <f t="shared" si="5"/>
        <v>299.48999999999995</v>
      </c>
      <c r="D80" s="1">
        <f t="shared" si="5"/>
        <v>299.52</v>
      </c>
      <c r="E80" s="1">
        <f t="shared" si="5"/>
        <v>299.33</v>
      </c>
      <c r="F80" s="1">
        <f t="shared" si="5"/>
        <v>299.08</v>
      </c>
      <c r="G80" s="1">
        <f t="shared" si="5"/>
        <v>298.58999999999997</v>
      </c>
      <c r="H80" s="1">
        <f t="shared" si="5"/>
        <v>298.02</v>
      </c>
      <c r="I80" s="1">
        <f t="shared" si="5"/>
        <v>297.39</v>
      </c>
      <c r="J80" s="1">
        <f t="shared" si="5"/>
        <v>297.79999999999995</v>
      </c>
      <c r="K80" s="1">
        <f t="shared" si="5"/>
        <v>298.34999999999997</v>
      </c>
      <c r="L80" s="1">
        <f t="shared" si="5"/>
        <v>298.60999999999996</v>
      </c>
      <c r="M80" s="1">
        <f t="shared" si="5"/>
        <v>297.60999999999996</v>
      </c>
      <c r="N80" s="1">
        <f t="shared" si="5"/>
        <v>298.52</v>
      </c>
      <c r="O80">
        <f t="shared" si="3"/>
        <v>298.53499999999997</v>
      </c>
    </row>
    <row r="81" spans="1:15" x14ac:dyDescent="0.25">
      <c r="A81" s="1">
        <v>2015</v>
      </c>
      <c r="B81" s="1">
        <f t="shared" si="5"/>
        <v>295.95</v>
      </c>
      <c r="C81" s="1">
        <f t="shared" si="5"/>
        <v>299.65999999999997</v>
      </c>
      <c r="D81" s="1">
        <f t="shared" si="5"/>
        <v>299.66999999999996</v>
      </c>
      <c r="E81" s="1">
        <f t="shared" si="5"/>
        <v>299.37</v>
      </c>
      <c r="F81" s="1">
        <f t="shared" si="5"/>
        <v>299.01</v>
      </c>
      <c r="G81" s="1">
        <f t="shared" si="5"/>
        <v>298.28999999999996</v>
      </c>
      <c r="H81" s="1">
        <f t="shared" si="5"/>
        <v>298.06</v>
      </c>
      <c r="I81" s="1">
        <f t="shared" si="5"/>
        <v>298.03999999999996</v>
      </c>
      <c r="J81" s="1">
        <f t="shared" si="5"/>
        <v>298.20999999999998</v>
      </c>
      <c r="K81" s="1">
        <f t="shared" si="5"/>
        <v>298.89999999999998</v>
      </c>
      <c r="L81" s="1">
        <f t="shared" si="5"/>
        <v>298.77999999999997</v>
      </c>
      <c r="M81" s="1">
        <f t="shared" si="5"/>
        <v>294.90999999999997</v>
      </c>
      <c r="N81" s="1">
        <f t="shared" si="5"/>
        <v>298.21999999999997</v>
      </c>
      <c r="O81">
        <f t="shared" si="3"/>
        <v>298.23749999999995</v>
      </c>
    </row>
    <row r="82" spans="1:15" x14ac:dyDescent="0.25">
      <c r="A82" s="1">
        <v>2016</v>
      </c>
      <c r="B82" s="1">
        <f t="shared" si="5"/>
        <v>296.83999999999997</v>
      </c>
      <c r="C82" s="1">
        <f t="shared" si="5"/>
        <v>299.95</v>
      </c>
      <c r="D82" s="1">
        <f t="shared" si="5"/>
        <v>301.04999999999995</v>
      </c>
      <c r="E82" s="1">
        <f t="shared" si="5"/>
        <v>300.27</v>
      </c>
      <c r="F82" s="1">
        <f t="shared" si="5"/>
        <v>299.47999999999996</v>
      </c>
      <c r="G82" s="1">
        <f t="shared" si="5"/>
        <v>298.37</v>
      </c>
      <c r="H82" s="1">
        <f t="shared" si="5"/>
        <v>297.97999999999996</v>
      </c>
      <c r="I82" s="1">
        <f t="shared" si="5"/>
        <v>298.02</v>
      </c>
      <c r="J82" s="1">
        <f t="shared" si="5"/>
        <v>298.08</v>
      </c>
      <c r="K82" s="1">
        <f t="shared" si="5"/>
        <v>298.81</v>
      </c>
      <c r="L82" s="1">
        <f t="shared" si="5"/>
        <v>298.98999999999995</v>
      </c>
      <c r="M82" s="1">
        <f t="shared" si="5"/>
        <v>298.13</v>
      </c>
      <c r="N82" s="1">
        <f t="shared" si="5"/>
        <v>298.82</v>
      </c>
      <c r="O82">
        <f t="shared" si="3"/>
        <v>298.83083333333332</v>
      </c>
    </row>
    <row r="83" spans="1:15" x14ac:dyDescent="0.25">
      <c r="A83" s="1">
        <v>2017</v>
      </c>
      <c r="B83" s="1">
        <f t="shared" si="5"/>
        <v>298.20999999999998</v>
      </c>
      <c r="C83" s="1">
        <f t="shared" si="5"/>
        <v>299.08</v>
      </c>
      <c r="D83" s="1">
        <f t="shared" si="5"/>
        <v>300.09999999999997</v>
      </c>
      <c r="E83" s="1">
        <f t="shared" si="5"/>
        <v>299.69</v>
      </c>
      <c r="F83" s="1">
        <f t="shared" si="5"/>
        <v>299.33</v>
      </c>
      <c r="G83" s="1">
        <f t="shared" si="5"/>
        <v>298.64</v>
      </c>
      <c r="H83" s="1">
        <f t="shared" si="5"/>
        <v>297.76</v>
      </c>
      <c r="I83" s="1">
        <f t="shared" si="5"/>
        <v>297.52</v>
      </c>
      <c r="J83" s="1">
        <f t="shared" si="5"/>
        <v>298.02999999999997</v>
      </c>
      <c r="K83" s="1">
        <f t="shared" si="5"/>
        <v>298.63</v>
      </c>
      <c r="L83" s="1">
        <f t="shared" si="5"/>
        <v>298.29999999999995</v>
      </c>
      <c r="M83" s="1">
        <f t="shared" si="5"/>
        <v>297.57</v>
      </c>
      <c r="N83" s="1">
        <f t="shared" si="5"/>
        <v>298.56</v>
      </c>
      <c r="O83">
        <f t="shared" si="3"/>
        <v>298.57166666666666</v>
      </c>
    </row>
    <row r="84" spans="1:15" x14ac:dyDescent="0.25">
      <c r="A84" s="1">
        <v>2018</v>
      </c>
      <c r="B84" s="1">
        <f t="shared" si="5"/>
        <v>295.88</v>
      </c>
      <c r="C84" s="1">
        <f t="shared" si="5"/>
        <v>299.29999999999995</v>
      </c>
      <c r="D84" s="1">
        <f t="shared" si="5"/>
        <v>299.47999999999996</v>
      </c>
      <c r="E84" s="1">
        <f t="shared" si="5"/>
        <v>299.29999999999995</v>
      </c>
      <c r="F84" s="1">
        <f t="shared" si="5"/>
        <v>298.79999999999995</v>
      </c>
      <c r="G84" s="1">
        <f t="shared" si="5"/>
        <v>298.2</v>
      </c>
      <c r="H84" s="1">
        <f t="shared" si="5"/>
        <v>297.89999999999998</v>
      </c>
      <c r="I84" s="1">
        <f t="shared" si="5"/>
        <v>297.47999999999996</v>
      </c>
      <c r="J84" s="1">
        <f t="shared" si="5"/>
        <v>297.98999999999995</v>
      </c>
      <c r="K84" s="1">
        <f t="shared" si="5"/>
        <v>298.52</v>
      </c>
      <c r="L84" s="1">
        <f t="shared" si="5"/>
        <v>298.65999999999997</v>
      </c>
      <c r="M84" s="1">
        <f t="shared" si="5"/>
        <v>296.76</v>
      </c>
      <c r="N84" s="1">
        <f t="shared" si="5"/>
        <v>298.16999999999996</v>
      </c>
      <c r="O84">
        <f t="shared" si="3"/>
        <v>298.18916666666661</v>
      </c>
    </row>
    <row r="85" spans="1:15" x14ac:dyDescent="0.25">
      <c r="A85" s="1">
        <v>2019</v>
      </c>
      <c r="B85" s="1">
        <f t="shared" si="5"/>
        <v>298.21999999999997</v>
      </c>
      <c r="C85" s="1">
        <f t="shared" si="5"/>
        <v>298.65999999999997</v>
      </c>
      <c r="D85" s="1">
        <f t="shared" si="5"/>
        <v>299.5</v>
      </c>
      <c r="E85" s="1">
        <f t="shared" si="5"/>
        <v>299.77</v>
      </c>
      <c r="F85" s="1">
        <f t="shared" si="5"/>
        <v>299.17999999999995</v>
      </c>
      <c r="G85" s="1">
        <f t="shared" si="5"/>
        <v>298.58999999999997</v>
      </c>
      <c r="H85" s="1">
        <f t="shared" si="5"/>
        <v>298</v>
      </c>
      <c r="I85" s="1">
        <f t="shared" si="5"/>
        <v>297.81</v>
      </c>
      <c r="J85" s="1">
        <f t="shared" si="5"/>
        <v>298.04999999999995</v>
      </c>
      <c r="K85" s="1">
        <f t="shared" si="5"/>
        <v>297.91999999999996</v>
      </c>
      <c r="L85" s="1">
        <f t="shared" si="5"/>
        <v>299.13</v>
      </c>
      <c r="M85" s="1">
        <f t="shared" si="5"/>
        <v>297.33</v>
      </c>
      <c r="N85" s="1">
        <f t="shared" si="5"/>
        <v>298.51</v>
      </c>
      <c r="O85">
        <f t="shared" si="3"/>
        <v>298.51333333333332</v>
      </c>
    </row>
    <row r="86" spans="1:15" x14ac:dyDescent="0.25">
      <c r="A86" s="1">
        <v>2020</v>
      </c>
      <c r="B86" s="1">
        <f t="shared" si="5"/>
        <v>296.13</v>
      </c>
      <c r="C86" s="1">
        <f t="shared" si="5"/>
        <v>298.14999999999998</v>
      </c>
      <c r="D86" s="1">
        <f t="shared" si="5"/>
        <v>300</v>
      </c>
      <c r="E86" s="1">
        <f t="shared" si="5"/>
        <v>299.53999999999996</v>
      </c>
      <c r="F86" s="1">
        <f t="shared" si="5"/>
        <v>299.47999999999996</v>
      </c>
      <c r="G86" s="1">
        <f t="shared" si="5"/>
        <v>298.29999999999995</v>
      </c>
      <c r="H86" s="1">
        <f t="shared" si="5"/>
        <v>297.46999999999997</v>
      </c>
      <c r="I86" s="1">
        <f t="shared" si="5"/>
        <v>297.26</v>
      </c>
      <c r="J86" s="1">
        <f t="shared" si="5"/>
        <v>297.88</v>
      </c>
      <c r="K86" s="1">
        <f t="shared" si="5"/>
        <v>298.7</v>
      </c>
      <c r="L86" s="1">
        <f t="shared" si="5"/>
        <v>298.84999999999997</v>
      </c>
      <c r="M86" s="1">
        <f t="shared" si="5"/>
        <v>298.54999999999995</v>
      </c>
      <c r="N86" s="1">
        <f t="shared" si="5"/>
        <v>298.35999999999996</v>
      </c>
      <c r="O86">
        <f t="shared" si="3"/>
        <v>298.35916666666662</v>
      </c>
    </row>
    <row r="88" spans="1:15" x14ac:dyDescent="0.25">
      <c r="A88" s="1"/>
      <c r="B88" s="9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5" x14ac:dyDescent="0.25">
      <c r="A89" s="1"/>
      <c r="B89" s="2" t="s">
        <v>35</v>
      </c>
      <c r="C89" s="2" t="s">
        <v>14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22</v>
      </c>
      <c r="L89" s="2" t="s">
        <v>23</v>
      </c>
      <c r="M89" s="2" t="s">
        <v>24</v>
      </c>
      <c r="N89" s="3" t="s">
        <v>36</v>
      </c>
    </row>
    <row r="90" spans="1:15" x14ac:dyDescent="0.25">
      <c r="A90" s="1">
        <v>1981</v>
      </c>
      <c r="B90" s="1">
        <f>6.11*EXP((17.26*(B47-273.16))/(B47-35.87))</f>
        <v>30.18304673826799</v>
      </c>
      <c r="C90" s="1">
        <f t="shared" ref="C90:N90" si="6">6.11*EXP((17.26*(C47-273.16))/(C47-35.87))</f>
        <v>32.944943397229494</v>
      </c>
      <c r="D90" s="1">
        <f t="shared" si="6"/>
        <v>34.053609486097621</v>
      </c>
      <c r="E90" s="1">
        <f t="shared" si="6"/>
        <v>34.376282076666989</v>
      </c>
      <c r="F90" s="1">
        <f t="shared" si="6"/>
        <v>32.595332561823483</v>
      </c>
      <c r="G90" s="1">
        <f t="shared" si="6"/>
        <v>31.811045564323457</v>
      </c>
      <c r="H90" s="1">
        <f t="shared" si="6"/>
        <v>30.074742935960295</v>
      </c>
      <c r="I90" s="1">
        <f>6.11*EXP((17.26*(I47-273.16))/(I47-35.87))</f>
        <v>29.538293472763581</v>
      </c>
      <c r="J90" s="1">
        <f t="shared" si="6"/>
        <v>30.128852385758872</v>
      </c>
      <c r="K90" s="1">
        <f t="shared" si="6"/>
        <v>31.867869200223751</v>
      </c>
      <c r="L90" s="1">
        <f t="shared" si="6"/>
        <v>29.787588491513258</v>
      </c>
      <c r="M90" s="1">
        <f t="shared" si="6"/>
        <v>30.400675422483857</v>
      </c>
      <c r="N90" s="1">
        <f t="shared" si="6"/>
        <v>31.434473854904333</v>
      </c>
      <c r="O90">
        <f>AVERAGE(B90:M90)</f>
        <v>31.48019014442605</v>
      </c>
    </row>
    <row r="91" spans="1:15" x14ac:dyDescent="0.25">
      <c r="A91" s="1">
        <v>1982</v>
      </c>
      <c r="B91" s="1">
        <f t="shared" ref="B91:N106" si="7">6.11*EXP((17.26*(B48-273.16))/(B48-35.87))</f>
        <v>31.117450088296053</v>
      </c>
      <c r="C91" s="1">
        <f t="shared" si="7"/>
        <v>31.547035054346807</v>
      </c>
      <c r="D91" s="1">
        <f t="shared" si="7"/>
        <v>32.769731593516696</v>
      </c>
      <c r="E91" s="1">
        <f t="shared" si="7"/>
        <v>33.12097115942673</v>
      </c>
      <c r="F91" s="1">
        <f t="shared" si="7"/>
        <v>31.981782018237073</v>
      </c>
      <c r="G91" s="1">
        <f t="shared" si="7"/>
        <v>31.024740046791049</v>
      </c>
      <c r="H91" s="1">
        <f t="shared" si="7"/>
        <v>29.080143082778211</v>
      </c>
      <c r="I91" s="1">
        <f t="shared" si="7"/>
        <v>27.776297507451766</v>
      </c>
      <c r="J91" s="1">
        <f t="shared" si="7"/>
        <v>30.092769992517148</v>
      </c>
      <c r="K91" s="1">
        <f t="shared" si="7"/>
        <v>30.473521837454669</v>
      </c>
      <c r="L91" s="1">
        <f t="shared" si="7"/>
        <v>30.255438139885829</v>
      </c>
      <c r="M91" s="1">
        <f t="shared" si="7"/>
        <v>29.716174739336235</v>
      </c>
      <c r="N91" s="1">
        <f t="shared" si="7"/>
        <v>30.711325245328347</v>
      </c>
      <c r="O91">
        <f t="shared" ref="O91:O129" si="8">AVERAGE(B91:M91)</f>
        <v>30.746337938336524</v>
      </c>
    </row>
    <row r="92" spans="1:15" x14ac:dyDescent="0.25">
      <c r="A92" s="1">
        <v>1983</v>
      </c>
      <c r="B92" s="1">
        <f t="shared" si="7"/>
        <v>25.460788065181898</v>
      </c>
      <c r="C92" s="1">
        <f t="shared" si="7"/>
        <v>36.817873088231551</v>
      </c>
      <c r="D92" s="1">
        <f t="shared" si="7"/>
        <v>40.493833707225178</v>
      </c>
      <c r="E92" s="1">
        <f t="shared" si="7"/>
        <v>37.250006079215922</v>
      </c>
      <c r="F92" s="1">
        <f t="shared" si="7"/>
        <v>34.701615201475377</v>
      </c>
      <c r="G92" s="1">
        <f t="shared" si="7"/>
        <v>31.509475668181643</v>
      </c>
      <c r="H92" s="1">
        <f t="shared" si="7"/>
        <v>29.823351480709274</v>
      </c>
      <c r="I92" s="1">
        <f t="shared" si="7"/>
        <v>28.975301013385785</v>
      </c>
      <c r="J92" s="1">
        <f t="shared" si="7"/>
        <v>30.510002105352079</v>
      </c>
      <c r="K92" s="1">
        <f t="shared" si="7"/>
        <v>32.730906125579338</v>
      </c>
      <c r="L92" s="1">
        <f t="shared" si="7"/>
        <v>35.256699235358468</v>
      </c>
      <c r="M92" s="1">
        <f t="shared" si="7"/>
        <v>33.634108578798759</v>
      </c>
      <c r="N92" s="1">
        <f t="shared" si="7"/>
        <v>32.847502974871219</v>
      </c>
      <c r="O92">
        <f t="shared" si="8"/>
        <v>33.096996695724613</v>
      </c>
    </row>
    <row r="93" spans="1:15" x14ac:dyDescent="0.25">
      <c r="A93" s="1">
        <v>1984</v>
      </c>
      <c r="B93" s="1">
        <f t="shared" si="7"/>
        <v>35.153326273043632</v>
      </c>
      <c r="C93" s="1">
        <f t="shared" si="7"/>
        <v>43.43162399600709</v>
      </c>
      <c r="D93" s="1">
        <f t="shared" si="7"/>
        <v>37.928538777356515</v>
      </c>
      <c r="E93" s="1">
        <f t="shared" si="7"/>
        <v>35.23600348700127</v>
      </c>
      <c r="F93" s="1">
        <f t="shared" si="7"/>
        <v>32.383277321571782</v>
      </c>
      <c r="G93" s="1">
        <f t="shared" si="7"/>
        <v>31.56582938224258</v>
      </c>
      <c r="H93" s="1">
        <f t="shared" si="7"/>
        <v>30.05672530057625</v>
      </c>
      <c r="I93" s="1">
        <f t="shared" si="7"/>
        <v>30.491757212883115</v>
      </c>
      <c r="J93" s="1">
        <f t="shared" si="7"/>
        <v>30.766432235801165</v>
      </c>
      <c r="K93" s="1">
        <f t="shared" si="7"/>
        <v>31.397031359587068</v>
      </c>
      <c r="L93" s="1">
        <f t="shared" si="7"/>
        <v>30.766432235801165</v>
      </c>
      <c r="M93" s="1">
        <f t="shared" si="7"/>
        <v>28.080399428731237</v>
      </c>
      <c r="N93" s="1">
        <f t="shared" si="7"/>
        <v>32.866970938491498</v>
      </c>
      <c r="O93">
        <f t="shared" si="8"/>
        <v>33.104781417550242</v>
      </c>
    </row>
    <row r="94" spans="1:15" x14ac:dyDescent="0.25">
      <c r="A94" s="1">
        <v>1985</v>
      </c>
      <c r="B94" s="1">
        <f t="shared" si="7"/>
        <v>32.672743103928177</v>
      </c>
      <c r="C94" s="1">
        <f t="shared" si="7"/>
        <v>34.701615201475377</v>
      </c>
      <c r="D94" s="1">
        <f t="shared" si="7"/>
        <v>37.576997042013581</v>
      </c>
      <c r="E94" s="1">
        <f t="shared" si="7"/>
        <v>34.885791178072125</v>
      </c>
      <c r="F94" s="1">
        <f t="shared" si="7"/>
        <v>32.614670193976337</v>
      </c>
      <c r="G94" s="1">
        <f t="shared" si="7"/>
        <v>30.950745541337437</v>
      </c>
      <c r="H94" s="1">
        <f t="shared" si="7"/>
        <v>28.940427032764969</v>
      </c>
      <c r="I94" s="1">
        <f t="shared" si="7"/>
        <v>29.485110576881684</v>
      </c>
      <c r="J94" s="1">
        <f t="shared" si="7"/>
        <v>29.485110576881684</v>
      </c>
      <c r="K94" s="1">
        <f t="shared" si="7"/>
        <v>31.7354181466748</v>
      </c>
      <c r="L94" s="1">
        <f t="shared" si="7"/>
        <v>31.71653580479116</v>
      </c>
      <c r="M94" s="1">
        <f t="shared" si="7"/>
        <v>28.301832148588691</v>
      </c>
      <c r="N94" s="1">
        <f t="shared" si="7"/>
        <v>31.792123993822582</v>
      </c>
      <c r="O94">
        <f t="shared" si="8"/>
        <v>31.922249712282166</v>
      </c>
    </row>
    <row r="95" spans="1:15" x14ac:dyDescent="0.25">
      <c r="A95" s="1">
        <v>1986</v>
      </c>
      <c r="B95" s="1">
        <f t="shared" si="7"/>
        <v>30.473521837454669</v>
      </c>
      <c r="C95" s="1">
        <f t="shared" si="7"/>
        <v>32.886448958164181</v>
      </c>
      <c r="D95" s="1">
        <f t="shared" si="7"/>
        <v>33.023077032821519</v>
      </c>
      <c r="E95" s="1">
        <f t="shared" si="7"/>
        <v>33.12097115942673</v>
      </c>
      <c r="F95" s="1">
        <f t="shared" si="7"/>
        <v>32.287286812308501</v>
      </c>
      <c r="G95" s="1">
        <f t="shared" si="7"/>
        <v>31.266288704294276</v>
      </c>
      <c r="H95" s="1">
        <f t="shared" si="7"/>
        <v>29.080143082778211</v>
      </c>
      <c r="I95" s="1">
        <f t="shared" si="7"/>
        <v>29.027680743685888</v>
      </c>
      <c r="J95" s="1">
        <f t="shared" si="7"/>
        <v>30.21922353021488</v>
      </c>
      <c r="K95" s="1">
        <f t="shared" si="7"/>
        <v>31.378324699850509</v>
      </c>
      <c r="L95" s="1">
        <f t="shared" si="7"/>
        <v>31.154601696491596</v>
      </c>
      <c r="M95" s="1">
        <f t="shared" si="7"/>
        <v>27.725894378646792</v>
      </c>
      <c r="N95" s="1">
        <f t="shared" si="7"/>
        <v>30.913806038231144</v>
      </c>
      <c r="O95">
        <f t="shared" si="8"/>
        <v>30.970288553011482</v>
      </c>
    </row>
    <row r="96" spans="1:15" x14ac:dyDescent="0.25">
      <c r="A96" s="1">
        <v>1987</v>
      </c>
      <c r="B96" s="1">
        <f t="shared" si="7"/>
        <v>32.479516511608324</v>
      </c>
      <c r="C96" s="1">
        <f t="shared" si="7"/>
        <v>37.184905987939374</v>
      </c>
      <c r="D96" s="1">
        <f t="shared" si="7"/>
        <v>35.568408459898947</v>
      </c>
      <c r="E96" s="1">
        <f t="shared" si="7"/>
        <v>37.250006079215922</v>
      </c>
      <c r="F96" s="1">
        <f t="shared" si="7"/>
        <v>34.803830331024933</v>
      </c>
      <c r="G96" s="1">
        <f t="shared" si="7"/>
        <v>32.172425697711105</v>
      </c>
      <c r="H96" s="1">
        <f t="shared" si="7"/>
        <v>32.287286812308501</v>
      </c>
      <c r="I96" s="1">
        <f t="shared" si="7"/>
        <v>31.117450088296053</v>
      </c>
      <c r="J96" s="1">
        <f t="shared" si="7"/>
        <v>31.303595214424551</v>
      </c>
      <c r="K96" s="1">
        <f t="shared" si="7"/>
        <v>32.153316852557971</v>
      </c>
      <c r="L96" s="1">
        <f t="shared" si="7"/>
        <v>32.325653208986019</v>
      </c>
      <c r="M96" s="1">
        <f t="shared" si="7"/>
        <v>30.969229723961725</v>
      </c>
      <c r="N96" s="1">
        <f t="shared" si="7"/>
        <v>33.19946846863472</v>
      </c>
      <c r="O96">
        <f t="shared" si="8"/>
        <v>33.301302080661124</v>
      </c>
    </row>
    <row r="97" spans="1:15" x14ac:dyDescent="0.25">
      <c r="A97" s="1">
        <v>1988</v>
      </c>
      <c r="B97" s="1">
        <f t="shared" si="7"/>
        <v>32.905937038261911</v>
      </c>
      <c r="C97" s="1">
        <f t="shared" si="7"/>
        <v>35.777545599656371</v>
      </c>
      <c r="D97" s="1">
        <f t="shared" si="7"/>
        <v>34.967920110573061</v>
      </c>
      <c r="E97" s="1">
        <f t="shared" si="7"/>
        <v>34.275161955954104</v>
      </c>
      <c r="F97" s="1">
        <f t="shared" si="7"/>
        <v>33.873268449634224</v>
      </c>
      <c r="G97" s="1">
        <f t="shared" si="7"/>
        <v>31.659947540677376</v>
      </c>
      <c r="H97" s="1">
        <f t="shared" si="7"/>
        <v>29.414330019405572</v>
      </c>
      <c r="I97" s="1">
        <f t="shared" si="7"/>
        <v>28.853402282911031</v>
      </c>
      <c r="J97" s="1">
        <f t="shared" si="7"/>
        <v>30.14690773075252</v>
      </c>
      <c r="K97" s="1">
        <f t="shared" si="7"/>
        <v>32.479516511608324</v>
      </c>
      <c r="L97" s="1">
        <f t="shared" si="7"/>
        <v>31.792123993822582</v>
      </c>
      <c r="M97" s="1">
        <f t="shared" si="7"/>
        <v>29.93086529724728</v>
      </c>
      <c r="N97" s="1">
        <f t="shared" si="7"/>
        <v>32.096049671786027</v>
      </c>
      <c r="O97">
        <f t="shared" si="8"/>
        <v>32.173077210875363</v>
      </c>
    </row>
    <row r="98" spans="1:15" x14ac:dyDescent="0.25">
      <c r="A98" s="1">
        <v>1989</v>
      </c>
      <c r="B98" s="1">
        <f t="shared" si="7"/>
        <v>25.414074901396322</v>
      </c>
      <c r="C98" s="1">
        <f t="shared" si="7"/>
        <v>30.038717082214216</v>
      </c>
      <c r="D98" s="1">
        <f t="shared" si="7"/>
        <v>33.893265159299048</v>
      </c>
      <c r="E98" s="1">
        <f t="shared" si="7"/>
        <v>33.753503936538948</v>
      </c>
      <c r="F98" s="1">
        <f t="shared" si="7"/>
        <v>32.886448958164181</v>
      </c>
      <c r="G98" s="1">
        <f t="shared" si="7"/>
        <v>31.266288704294276</v>
      </c>
      <c r="H98" s="1">
        <f t="shared" si="7"/>
        <v>30.020718276724939</v>
      </c>
      <c r="I98" s="1">
        <f t="shared" si="7"/>
        <v>29.538293472763581</v>
      </c>
      <c r="J98" s="1">
        <f t="shared" si="7"/>
        <v>30.21922353021488</v>
      </c>
      <c r="K98" s="1">
        <f t="shared" si="7"/>
        <v>31.117450088296053</v>
      </c>
      <c r="L98" s="1">
        <f t="shared" si="7"/>
        <v>32.268118504496719</v>
      </c>
      <c r="M98" s="1">
        <f t="shared" si="7"/>
        <v>30.674635095512155</v>
      </c>
      <c r="N98" s="1">
        <f t="shared" si="7"/>
        <v>30.858468875637101</v>
      </c>
      <c r="O98">
        <f t="shared" si="8"/>
        <v>30.924228142492939</v>
      </c>
    </row>
    <row r="99" spans="1:15" x14ac:dyDescent="0.25">
      <c r="A99" s="1">
        <v>1990</v>
      </c>
      <c r="B99" s="1">
        <f t="shared" si="7"/>
        <v>32.711508432022114</v>
      </c>
      <c r="C99" s="1">
        <f t="shared" si="7"/>
        <v>33.893265159299048</v>
      </c>
      <c r="D99" s="1">
        <f t="shared" si="7"/>
        <v>36.453998468438847</v>
      </c>
      <c r="E99" s="1">
        <f t="shared" si="7"/>
        <v>34.376282076666989</v>
      </c>
      <c r="F99" s="1">
        <f t="shared" si="7"/>
        <v>32.634017825475823</v>
      </c>
      <c r="G99" s="1">
        <f t="shared" si="7"/>
        <v>31.943771698618317</v>
      </c>
      <c r="H99" s="1">
        <f t="shared" si="7"/>
        <v>29.877066198797703</v>
      </c>
      <c r="I99" s="1">
        <f t="shared" si="7"/>
        <v>30.14690773075252</v>
      </c>
      <c r="J99" s="1">
        <f t="shared" si="7"/>
        <v>30.987723532929323</v>
      </c>
      <c r="K99" s="1">
        <f t="shared" si="7"/>
        <v>32.076980382044304</v>
      </c>
      <c r="L99" s="1">
        <f t="shared" si="7"/>
        <v>32.134217902729532</v>
      </c>
      <c r="M99" s="1">
        <f t="shared" si="7"/>
        <v>31.7354181466748</v>
      </c>
      <c r="N99" s="1">
        <f t="shared" si="7"/>
        <v>32.364059342592739</v>
      </c>
      <c r="O99">
        <f t="shared" si="8"/>
        <v>32.414263129537439</v>
      </c>
    </row>
    <row r="100" spans="1:15" x14ac:dyDescent="0.25">
      <c r="A100" s="1">
        <v>1991</v>
      </c>
      <c r="B100" s="1">
        <f t="shared" si="7"/>
        <v>32.076980382044304</v>
      </c>
      <c r="C100" s="1">
        <f t="shared" si="7"/>
        <v>35.194643733228141</v>
      </c>
      <c r="D100" s="1">
        <f t="shared" si="7"/>
        <v>35.610150497062648</v>
      </c>
      <c r="E100" s="1">
        <f t="shared" si="7"/>
        <v>34.093798689409475</v>
      </c>
      <c r="F100" s="1">
        <f t="shared" si="7"/>
        <v>32.944943397229494</v>
      </c>
      <c r="G100" s="1">
        <f t="shared" si="7"/>
        <v>32.019831764010569</v>
      </c>
      <c r="H100" s="1">
        <f t="shared" si="7"/>
        <v>30.020718276724939</v>
      </c>
      <c r="I100" s="1">
        <f t="shared" si="7"/>
        <v>28.78394699429262</v>
      </c>
      <c r="J100" s="1">
        <f t="shared" si="7"/>
        <v>31.266288704294276</v>
      </c>
      <c r="K100" s="1">
        <f t="shared" si="7"/>
        <v>30.291690600597111</v>
      </c>
      <c r="L100" s="1">
        <f t="shared" si="7"/>
        <v>31.962771932309611</v>
      </c>
      <c r="M100" s="1">
        <f t="shared" si="7"/>
        <v>29.010211660252526</v>
      </c>
      <c r="N100" s="1">
        <f t="shared" si="7"/>
        <v>31.84891816323309</v>
      </c>
      <c r="O100">
        <f t="shared" si="8"/>
        <v>31.939664719287979</v>
      </c>
    </row>
    <row r="101" spans="1:15" x14ac:dyDescent="0.25">
      <c r="A101" s="1">
        <v>1992</v>
      </c>
      <c r="B101" s="1">
        <f t="shared" si="7"/>
        <v>27.42514902283963</v>
      </c>
      <c r="C101" s="1">
        <f t="shared" si="7"/>
        <v>32.905937038261911</v>
      </c>
      <c r="D101" s="1">
        <f t="shared" si="7"/>
        <v>37.862407503186013</v>
      </c>
      <c r="E101" s="1">
        <f t="shared" si="7"/>
        <v>34.599661688771867</v>
      </c>
      <c r="F101" s="1">
        <f t="shared" si="7"/>
        <v>32.789159376622408</v>
      </c>
      <c r="G101" s="1">
        <f t="shared" si="7"/>
        <v>31.415747743185786</v>
      </c>
      <c r="H101" s="1">
        <f t="shared" si="7"/>
        <v>29.591560044188814</v>
      </c>
      <c r="I101" s="1">
        <f t="shared" si="7"/>
        <v>28.923003782144256</v>
      </c>
      <c r="J101" s="1">
        <f t="shared" si="7"/>
        <v>30.05672530057625</v>
      </c>
      <c r="K101" s="1">
        <f t="shared" si="7"/>
        <v>31.453209699001835</v>
      </c>
      <c r="L101" s="1">
        <f t="shared" si="7"/>
        <v>29.877066198797703</v>
      </c>
      <c r="M101" s="1">
        <f t="shared" si="7"/>
        <v>29.573795216249891</v>
      </c>
      <c r="N101" s="1">
        <f t="shared" si="7"/>
        <v>31.266288704294276</v>
      </c>
      <c r="O101">
        <f t="shared" si="8"/>
        <v>31.372785217818862</v>
      </c>
    </row>
    <row r="102" spans="1:15" x14ac:dyDescent="0.25">
      <c r="A102" s="1">
        <v>1993</v>
      </c>
      <c r="B102" s="1">
        <f t="shared" si="7"/>
        <v>29.52055654899716</v>
      </c>
      <c r="C102" s="1">
        <f t="shared" si="7"/>
        <v>35.464239758639906</v>
      </c>
      <c r="D102" s="1">
        <f t="shared" si="7"/>
        <v>34.660802433949407</v>
      </c>
      <c r="E102" s="1">
        <f t="shared" si="7"/>
        <v>35.485052215284661</v>
      </c>
      <c r="F102" s="1">
        <f t="shared" si="7"/>
        <v>34.194452551031809</v>
      </c>
      <c r="G102" s="1">
        <f t="shared" si="7"/>
        <v>32.096049671786027</v>
      </c>
      <c r="H102" s="1">
        <f t="shared" si="7"/>
        <v>29.823351480709274</v>
      </c>
      <c r="I102" s="1">
        <f t="shared" si="7"/>
        <v>30.201130409107314</v>
      </c>
      <c r="J102" s="1">
        <f t="shared" si="7"/>
        <v>30.674635095512155</v>
      </c>
      <c r="K102" s="1">
        <f t="shared" si="7"/>
        <v>32.287286812308501</v>
      </c>
      <c r="L102" s="1">
        <f t="shared" si="7"/>
        <v>32.268118504496719</v>
      </c>
      <c r="M102" s="1">
        <f t="shared" si="7"/>
        <v>29.734014159419669</v>
      </c>
      <c r="N102" s="1">
        <f t="shared" si="7"/>
        <v>32.115128843910242</v>
      </c>
      <c r="O102">
        <f t="shared" si="8"/>
        <v>32.200807470103548</v>
      </c>
    </row>
    <row r="103" spans="1:15" x14ac:dyDescent="0.25">
      <c r="A103" s="1">
        <v>1994</v>
      </c>
      <c r="B103" s="1">
        <f t="shared" si="7"/>
        <v>30.564793926866066</v>
      </c>
      <c r="C103" s="1">
        <f t="shared" si="7"/>
        <v>34.234786530879148</v>
      </c>
      <c r="D103" s="1">
        <f t="shared" si="7"/>
        <v>34.396537260906499</v>
      </c>
      <c r="E103" s="1">
        <f t="shared" si="7"/>
        <v>34.579302330648744</v>
      </c>
      <c r="F103" s="1">
        <f t="shared" si="7"/>
        <v>32.886448958164181</v>
      </c>
      <c r="G103" s="1">
        <f t="shared" si="7"/>
        <v>31.7354181466748</v>
      </c>
      <c r="H103" s="1">
        <f t="shared" si="7"/>
        <v>29.94881710056087</v>
      </c>
      <c r="I103" s="1">
        <f t="shared" si="7"/>
        <v>29.716174739336235</v>
      </c>
      <c r="J103" s="1">
        <f t="shared" si="7"/>
        <v>30.201130409107314</v>
      </c>
      <c r="K103" s="1">
        <f t="shared" si="7"/>
        <v>31.210401634237567</v>
      </c>
      <c r="L103" s="1">
        <f t="shared" si="7"/>
        <v>30.473521837454669</v>
      </c>
      <c r="M103" s="1">
        <f t="shared" si="7"/>
        <v>26.572269497261981</v>
      </c>
      <c r="N103" s="1">
        <f t="shared" si="7"/>
        <v>31.266288704294276</v>
      </c>
      <c r="O103">
        <f t="shared" si="8"/>
        <v>31.376633531008167</v>
      </c>
    </row>
    <row r="104" spans="1:15" x14ac:dyDescent="0.25">
      <c r="A104" s="1">
        <v>1995</v>
      </c>
      <c r="B104" s="1">
        <f t="shared" si="7"/>
        <v>29.877066198797703</v>
      </c>
      <c r="C104" s="1">
        <f t="shared" si="7"/>
        <v>32.964461684852012</v>
      </c>
      <c r="D104" s="1">
        <f t="shared" si="7"/>
        <v>34.234786530879148</v>
      </c>
      <c r="E104" s="1">
        <f t="shared" si="7"/>
        <v>34.315578862080493</v>
      </c>
      <c r="F104" s="1">
        <f t="shared" si="7"/>
        <v>33.179828956437333</v>
      </c>
      <c r="G104" s="1">
        <f t="shared" si="7"/>
        <v>32.000801960702837</v>
      </c>
      <c r="H104" s="1">
        <f t="shared" si="7"/>
        <v>29.680523910349727</v>
      </c>
      <c r="I104" s="1">
        <f t="shared" si="7"/>
        <v>29.85915192268595</v>
      </c>
      <c r="J104" s="1">
        <f t="shared" si="7"/>
        <v>30.528256519047225</v>
      </c>
      <c r="K104" s="1">
        <f t="shared" si="7"/>
        <v>31.303595214424551</v>
      </c>
      <c r="L104" s="1">
        <f t="shared" si="7"/>
        <v>30.05672530057625</v>
      </c>
      <c r="M104" s="1">
        <f t="shared" si="7"/>
        <v>30.491757212883115</v>
      </c>
      <c r="N104" s="1">
        <f t="shared" si="7"/>
        <v>31.490710601377707</v>
      </c>
      <c r="O104">
        <f t="shared" si="8"/>
        <v>31.541044522809688</v>
      </c>
    </row>
    <row r="105" spans="1:15" x14ac:dyDescent="0.25">
      <c r="A105" s="1">
        <v>1996</v>
      </c>
      <c r="B105" s="1">
        <f t="shared" si="7"/>
        <v>32.711508432022114</v>
      </c>
      <c r="C105" s="1">
        <f t="shared" si="7"/>
        <v>34.53861492278444</v>
      </c>
      <c r="D105" s="1">
        <f t="shared" si="7"/>
        <v>34.579302330648744</v>
      </c>
      <c r="E105" s="1">
        <f t="shared" si="7"/>
        <v>34.174301091880146</v>
      </c>
      <c r="F105" s="1">
        <f t="shared" si="7"/>
        <v>33.416172690094605</v>
      </c>
      <c r="G105" s="1">
        <f t="shared" si="7"/>
        <v>32.076980382044304</v>
      </c>
      <c r="H105" s="1">
        <f t="shared" si="7"/>
        <v>29.769721031382879</v>
      </c>
      <c r="I105" s="1">
        <f t="shared" si="7"/>
        <v>29.502828918405186</v>
      </c>
      <c r="J105" s="1">
        <f t="shared" si="7"/>
        <v>30.237326105753116</v>
      </c>
      <c r="K105" s="1">
        <f t="shared" si="7"/>
        <v>31.080337120799946</v>
      </c>
      <c r="L105" s="1">
        <f t="shared" si="7"/>
        <v>30.273559636778259</v>
      </c>
      <c r="M105" s="1">
        <f t="shared" si="7"/>
        <v>30.748053664605656</v>
      </c>
      <c r="N105" s="1">
        <f t="shared" si="7"/>
        <v>31.867869200223751</v>
      </c>
      <c r="O105">
        <f t="shared" si="8"/>
        <v>31.925725527266618</v>
      </c>
    </row>
    <row r="106" spans="1:15" x14ac:dyDescent="0.25">
      <c r="A106" s="1">
        <v>1997</v>
      </c>
      <c r="B106" s="1">
        <f t="shared" si="7"/>
        <v>31.322263021259403</v>
      </c>
      <c r="C106" s="1">
        <f t="shared" si="7"/>
        <v>30.346140335301111</v>
      </c>
      <c r="D106" s="1">
        <f t="shared" si="7"/>
        <v>34.47766201443924</v>
      </c>
      <c r="E106" s="1">
        <f t="shared" si="7"/>
        <v>32.614670193976337</v>
      </c>
      <c r="F106" s="1">
        <f t="shared" si="7"/>
        <v>32.866970938491498</v>
      </c>
      <c r="G106" s="1">
        <f t="shared" si="7"/>
        <v>31.792123993822582</v>
      </c>
      <c r="H106" s="1">
        <f t="shared" si="7"/>
        <v>29.877066198797703</v>
      </c>
      <c r="I106" s="1">
        <f t="shared" si="7"/>
        <v>30.038717082214216</v>
      </c>
      <c r="J106" s="1">
        <f t="shared" si="7"/>
        <v>31.924781312862414</v>
      </c>
      <c r="K106" s="1">
        <f t="shared" si="7"/>
        <v>32.769731593516696</v>
      </c>
      <c r="L106" s="1">
        <f t="shared" si="7"/>
        <v>32.983990050404564</v>
      </c>
      <c r="M106" s="1">
        <f t="shared" si="7"/>
        <v>30.400675422483857</v>
      </c>
      <c r="N106" s="1">
        <f t="shared" si="7"/>
        <v>31.773212236905454</v>
      </c>
      <c r="O106">
        <f t="shared" si="8"/>
        <v>31.784566013130803</v>
      </c>
    </row>
    <row r="107" spans="1:15" x14ac:dyDescent="0.25">
      <c r="A107" s="1">
        <v>1998</v>
      </c>
      <c r="B107" s="1">
        <f t="shared" ref="B107:N122" si="9">6.11*EXP((17.26*(B64-273.16))/(B64-35.87))</f>
        <v>29.080143082778211</v>
      </c>
      <c r="C107" s="1">
        <f t="shared" si="9"/>
        <v>35.339588144838103</v>
      </c>
      <c r="D107" s="1">
        <f t="shared" si="9"/>
        <v>35.631037510378412</v>
      </c>
      <c r="E107" s="1">
        <f t="shared" si="9"/>
        <v>36.453998468438847</v>
      </c>
      <c r="F107" s="1">
        <f t="shared" si="9"/>
        <v>35.112051070070102</v>
      </c>
      <c r="G107" s="1">
        <f t="shared" si="9"/>
        <v>32.828045062932368</v>
      </c>
      <c r="H107" s="1">
        <f t="shared" si="9"/>
        <v>30.637983181548851</v>
      </c>
      <c r="I107" s="1">
        <f t="shared" si="9"/>
        <v>29.644910402132666</v>
      </c>
      <c r="J107" s="1">
        <f t="shared" si="9"/>
        <v>31.303595214424551</v>
      </c>
      <c r="K107" s="1">
        <f t="shared" si="9"/>
        <v>32.172425697711105</v>
      </c>
      <c r="L107" s="1">
        <f t="shared" si="9"/>
        <v>32.460248753124766</v>
      </c>
      <c r="M107" s="1">
        <f t="shared" si="9"/>
        <v>29.255615576761485</v>
      </c>
      <c r="N107" s="1">
        <f t="shared" si="9"/>
        <v>32.364059342592739</v>
      </c>
      <c r="O107">
        <f t="shared" si="8"/>
        <v>32.493303513761624</v>
      </c>
    </row>
    <row r="108" spans="1:15" x14ac:dyDescent="0.25">
      <c r="A108" s="1">
        <v>1999</v>
      </c>
      <c r="B108" s="1">
        <f t="shared" si="9"/>
        <v>30.840042362456142</v>
      </c>
      <c r="C108" s="1">
        <f t="shared" si="9"/>
        <v>32.614670193976337</v>
      </c>
      <c r="D108" s="1">
        <f t="shared" si="9"/>
        <v>34.396537260906499</v>
      </c>
      <c r="E108" s="1">
        <f t="shared" si="9"/>
        <v>33.8133399887138</v>
      </c>
      <c r="F108" s="1">
        <f t="shared" si="9"/>
        <v>33.12097115942673</v>
      </c>
      <c r="G108" s="1">
        <f t="shared" si="9"/>
        <v>31.867869200223751</v>
      </c>
      <c r="H108" s="1">
        <f t="shared" si="9"/>
        <v>29.787588491513258</v>
      </c>
      <c r="I108" s="1">
        <f t="shared" si="9"/>
        <v>29.894989850504079</v>
      </c>
      <c r="J108" s="1">
        <f t="shared" si="9"/>
        <v>31.061795116730075</v>
      </c>
      <c r="K108" s="1">
        <f t="shared" si="9"/>
        <v>31.471955279739007</v>
      </c>
      <c r="L108" s="1">
        <f t="shared" si="9"/>
        <v>32.000801960702837</v>
      </c>
      <c r="M108" s="1">
        <f t="shared" si="9"/>
        <v>28.957859441825509</v>
      </c>
      <c r="N108" s="1">
        <f t="shared" si="9"/>
        <v>31.603447329008045</v>
      </c>
      <c r="O108">
        <f t="shared" si="8"/>
        <v>31.652368358893174</v>
      </c>
    </row>
    <row r="109" spans="1:15" x14ac:dyDescent="0.25">
      <c r="A109" s="1">
        <v>2000</v>
      </c>
      <c r="B109" s="1">
        <f t="shared" si="9"/>
        <v>31.340940534940586</v>
      </c>
      <c r="C109" s="1">
        <f t="shared" si="9"/>
        <v>28.905589685904864</v>
      </c>
      <c r="D109" s="1">
        <f t="shared" si="9"/>
        <v>34.093798689409475</v>
      </c>
      <c r="E109" s="1">
        <f t="shared" si="9"/>
        <v>34.396537260906499</v>
      </c>
      <c r="F109" s="1">
        <f t="shared" si="9"/>
        <v>34.234786530879148</v>
      </c>
      <c r="G109" s="1">
        <f t="shared" si="9"/>
        <v>31.453209699001835</v>
      </c>
      <c r="H109" s="1">
        <f t="shared" si="9"/>
        <v>30.05672530057625</v>
      </c>
      <c r="I109" s="1">
        <f t="shared" si="9"/>
        <v>29.877066198797703</v>
      </c>
      <c r="J109" s="1">
        <f t="shared" si="9"/>
        <v>30.674635095512155</v>
      </c>
      <c r="K109" s="1">
        <f t="shared" si="9"/>
        <v>31.84891816323309</v>
      </c>
      <c r="L109" s="1">
        <f t="shared" si="9"/>
        <v>32.134217902729532</v>
      </c>
      <c r="M109" s="1">
        <f t="shared" si="9"/>
        <v>29.502828918405186</v>
      </c>
      <c r="N109" s="1">
        <f t="shared" si="9"/>
        <v>31.509475668181643</v>
      </c>
      <c r="O109">
        <f t="shared" si="8"/>
        <v>31.543271165024692</v>
      </c>
    </row>
    <row r="110" spans="1:15" x14ac:dyDescent="0.25">
      <c r="A110" s="1">
        <v>2001</v>
      </c>
      <c r="B110" s="1">
        <f t="shared" si="9"/>
        <v>30.473521837454669</v>
      </c>
      <c r="C110" s="1">
        <f t="shared" si="9"/>
        <v>33.081783200472039</v>
      </c>
      <c r="D110" s="1">
        <f t="shared" si="9"/>
        <v>36.990199632210469</v>
      </c>
      <c r="E110" s="1">
        <f t="shared" si="9"/>
        <v>34.620031489026175</v>
      </c>
      <c r="F110" s="1">
        <f t="shared" si="9"/>
        <v>33.160199570433399</v>
      </c>
      <c r="G110" s="1">
        <f t="shared" si="9"/>
        <v>31.340940534940586</v>
      </c>
      <c r="H110" s="1">
        <f t="shared" si="9"/>
        <v>30.364309208521775</v>
      </c>
      <c r="I110" s="1">
        <f t="shared" si="9"/>
        <v>29.769721031382879</v>
      </c>
      <c r="J110" s="1">
        <f t="shared" si="9"/>
        <v>30.583076929368303</v>
      </c>
      <c r="K110" s="1">
        <f t="shared" si="9"/>
        <v>32.556687278153319</v>
      </c>
      <c r="L110" s="1">
        <f t="shared" si="9"/>
        <v>32.866970938491498</v>
      </c>
      <c r="M110" s="1">
        <f t="shared" si="9"/>
        <v>32.191544442506128</v>
      </c>
      <c r="N110" s="1">
        <f t="shared" si="9"/>
        <v>32.268118504496719</v>
      </c>
      <c r="O110">
        <f t="shared" si="8"/>
        <v>32.333248841080106</v>
      </c>
    </row>
    <row r="111" spans="1:15" x14ac:dyDescent="0.25">
      <c r="A111" s="1">
        <v>2002</v>
      </c>
      <c r="B111" s="1">
        <f t="shared" si="9"/>
        <v>29.220447354666796</v>
      </c>
      <c r="C111" s="1">
        <f t="shared" si="9"/>
        <v>35.091429303676101</v>
      </c>
      <c r="D111" s="1">
        <f t="shared" si="9"/>
        <v>36.603448173076522</v>
      </c>
      <c r="E111" s="1">
        <f t="shared" si="9"/>
        <v>35.256699235358468</v>
      </c>
      <c r="F111" s="1">
        <f t="shared" si="9"/>
        <v>34.660802433949407</v>
      </c>
      <c r="G111" s="1">
        <f t="shared" si="9"/>
        <v>31.754310289284799</v>
      </c>
      <c r="H111" s="1">
        <f t="shared" si="9"/>
        <v>31.210401634237567</v>
      </c>
      <c r="I111" s="1">
        <f t="shared" si="9"/>
        <v>30.858468875637101</v>
      </c>
      <c r="J111" s="1">
        <f t="shared" si="9"/>
        <v>31.471955279739007</v>
      </c>
      <c r="K111" s="1">
        <f t="shared" si="9"/>
        <v>31.754310289284799</v>
      </c>
      <c r="L111" s="1">
        <f t="shared" si="9"/>
        <v>32.306465045695845</v>
      </c>
      <c r="M111" s="1">
        <f t="shared" si="9"/>
        <v>29.290820725807837</v>
      </c>
      <c r="N111" s="1">
        <f t="shared" si="9"/>
        <v>32.364059342592739</v>
      </c>
      <c r="O111">
        <f t="shared" si="8"/>
        <v>32.456629886701187</v>
      </c>
    </row>
    <row r="112" spans="1:15" x14ac:dyDescent="0.25">
      <c r="A112" s="1">
        <v>2003</v>
      </c>
      <c r="B112" s="1">
        <f t="shared" si="9"/>
        <v>30.473521837454669</v>
      </c>
      <c r="C112" s="1">
        <f t="shared" si="9"/>
        <v>35.256699235358468</v>
      </c>
      <c r="D112" s="1">
        <f t="shared" si="9"/>
        <v>35.819501297230083</v>
      </c>
      <c r="E112" s="1">
        <f t="shared" si="9"/>
        <v>34.033530368293682</v>
      </c>
      <c r="F112" s="1">
        <f t="shared" si="9"/>
        <v>33.614245175315276</v>
      </c>
      <c r="G112" s="1">
        <f t="shared" si="9"/>
        <v>31.7354181466748</v>
      </c>
      <c r="H112" s="1">
        <f t="shared" si="9"/>
        <v>30.473521837454669</v>
      </c>
      <c r="I112" s="1">
        <f t="shared" si="9"/>
        <v>30.619671552515992</v>
      </c>
      <c r="J112" s="1">
        <f t="shared" si="9"/>
        <v>31.359627759719949</v>
      </c>
      <c r="K112" s="1">
        <f t="shared" si="9"/>
        <v>32.344851306508154</v>
      </c>
      <c r="L112" s="1">
        <f t="shared" si="9"/>
        <v>32.076980382044304</v>
      </c>
      <c r="M112" s="1">
        <f t="shared" si="9"/>
        <v>28.940427032764969</v>
      </c>
      <c r="N112" s="1">
        <f t="shared" si="9"/>
        <v>32.153316852557971</v>
      </c>
      <c r="O112">
        <f t="shared" si="8"/>
        <v>32.228999660944581</v>
      </c>
    </row>
    <row r="113" spans="1:15" x14ac:dyDescent="0.25">
      <c r="A113" s="1">
        <v>2004</v>
      </c>
      <c r="B113" s="1">
        <f t="shared" si="9"/>
        <v>30.473521837454669</v>
      </c>
      <c r="C113" s="1">
        <f t="shared" si="9"/>
        <v>32.421743125548758</v>
      </c>
      <c r="D113" s="1">
        <f t="shared" si="9"/>
        <v>34.315578862080493</v>
      </c>
      <c r="E113" s="1">
        <f t="shared" si="9"/>
        <v>34.396537260906499</v>
      </c>
      <c r="F113" s="1">
        <f t="shared" si="9"/>
        <v>33.317518438199379</v>
      </c>
      <c r="G113" s="1">
        <f t="shared" si="9"/>
        <v>31.509475668181643</v>
      </c>
      <c r="H113" s="1">
        <f t="shared" si="9"/>
        <v>30.074742935960295</v>
      </c>
      <c r="I113" s="1">
        <f t="shared" si="9"/>
        <v>30.564793926866066</v>
      </c>
      <c r="J113" s="1">
        <f t="shared" si="9"/>
        <v>31.434473854904333</v>
      </c>
      <c r="K113" s="1">
        <f t="shared" si="9"/>
        <v>31.84891816323309</v>
      </c>
      <c r="L113" s="1">
        <f t="shared" si="9"/>
        <v>32.019831764010569</v>
      </c>
      <c r="M113" s="1">
        <f t="shared" si="9"/>
        <v>31.678800506072996</v>
      </c>
      <c r="N113" s="1">
        <f t="shared" si="9"/>
        <v>31.981782018237073</v>
      </c>
      <c r="O113">
        <f t="shared" si="8"/>
        <v>32.00466136195157</v>
      </c>
    </row>
    <row r="114" spans="1:15" x14ac:dyDescent="0.25">
      <c r="A114" s="1">
        <v>2005</v>
      </c>
      <c r="B114" s="1">
        <f t="shared" si="9"/>
        <v>25.868788020053962</v>
      </c>
      <c r="C114" s="1">
        <f t="shared" si="9"/>
        <v>34.885791178072125</v>
      </c>
      <c r="D114" s="1">
        <f t="shared" si="9"/>
        <v>34.722037279989017</v>
      </c>
      <c r="E114" s="1">
        <f t="shared" si="9"/>
        <v>34.885791178072125</v>
      </c>
      <c r="F114" s="1">
        <f t="shared" si="9"/>
        <v>33.416172690094605</v>
      </c>
      <c r="G114" s="1">
        <f t="shared" si="9"/>
        <v>32.248960117934352</v>
      </c>
      <c r="H114" s="1">
        <f t="shared" si="9"/>
        <v>30.674635095512155</v>
      </c>
      <c r="I114" s="1">
        <f t="shared" si="9"/>
        <v>30.110806474398764</v>
      </c>
      <c r="J114" s="1">
        <f t="shared" si="9"/>
        <v>32.364059342592739</v>
      </c>
      <c r="K114" s="1">
        <f t="shared" si="9"/>
        <v>32.057920970373992</v>
      </c>
      <c r="L114" s="1">
        <f t="shared" si="9"/>
        <v>32.866970938491498</v>
      </c>
      <c r="M114" s="1">
        <f t="shared" si="9"/>
        <v>32.229811648296916</v>
      </c>
      <c r="N114" s="1">
        <f t="shared" si="9"/>
        <v>32.076980382044304</v>
      </c>
      <c r="O114">
        <f t="shared" si="8"/>
        <v>32.194312077823518</v>
      </c>
    </row>
    <row r="115" spans="1:15" x14ac:dyDescent="0.25">
      <c r="A115" s="1">
        <v>2006</v>
      </c>
      <c r="B115" s="1">
        <f t="shared" si="9"/>
        <v>33.993403078079936</v>
      </c>
      <c r="C115" s="1">
        <f t="shared" si="9"/>
        <v>35.69376258423295</v>
      </c>
      <c r="D115" s="1">
        <f t="shared" si="9"/>
        <v>34.803830331024933</v>
      </c>
      <c r="E115" s="1">
        <f t="shared" si="9"/>
        <v>36.262629762708649</v>
      </c>
      <c r="F115" s="1">
        <f t="shared" si="9"/>
        <v>33.455705613341131</v>
      </c>
      <c r="G115" s="1">
        <f t="shared" si="9"/>
        <v>32.402505247778755</v>
      </c>
      <c r="H115" s="1">
        <f t="shared" si="9"/>
        <v>31.886830067962126</v>
      </c>
      <c r="I115" s="1">
        <f t="shared" si="9"/>
        <v>30.14690773075252</v>
      </c>
      <c r="J115" s="1">
        <f t="shared" si="9"/>
        <v>31.080337120799946</v>
      </c>
      <c r="K115" s="1">
        <f t="shared" si="9"/>
        <v>33.042635658450422</v>
      </c>
      <c r="L115" s="1">
        <f t="shared" si="9"/>
        <v>30.21922353021488</v>
      </c>
      <c r="M115" s="1">
        <f t="shared" si="9"/>
        <v>28.610946744415905</v>
      </c>
      <c r="N115" s="1">
        <f t="shared" si="9"/>
        <v>32.556687278153319</v>
      </c>
      <c r="O115">
        <f t="shared" si="8"/>
        <v>32.633226455813514</v>
      </c>
    </row>
    <row r="116" spans="1:15" x14ac:dyDescent="0.25">
      <c r="A116" s="1">
        <v>2007</v>
      </c>
      <c r="B116" s="1">
        <f t="shared" si="9"/>
        <v>26.090836906359947</v>
      </c>
      <c r="C116" s="1">
        <f t="shared" si="9"/>
        <v>34.093798689409475</v>
      </c>
      <c r="D116" s="1">
        <f t="shared" si="9"/>
        <v>34.68120358763251</v>
      </c>
      <c r="E116" s="1">
        <f t="shared" si="9"/>
        <v>34.315578862080493</v>
      </c>
      <c r="F116" s="1">
        <f t="shared" si="9"/>
        <v>33.673866073295024</v>
      </c>
      <c r="G116" s="1">
        <f t="shared" si="9"/>
        <v>31.528250484415825</v>
      </c>
      <c r="H116" s="1">
        <f t="shared" si="9"/>
        <v>30.528256519047225</v>
      </c>
      <c r="I116" s="1">
        <f t="shared" si="9"/>
        <v>29.85915192268595</v>
      </c>
      <c r="J116" s="1">
        <f t="shared" si="9"/>
        <v>31.136021060188806</v>
      </c>
      <c r="K116" s="1">
        <f t="shared" si="9"/>
        <v>31.340940534940586</v>
      </c>
      <c r="L116" s="1">
        <f t="shared" si="9"/>
        <v>32.306465045695845</v>
      </c>
      <c r="M116" s="1">
        <f t="shared" si="9"/>
        <v>29.255615576761485</v>
      </c>
      <c r="N116" s="1">
        <f t="shared" si="9"/>
        <v>31.453209699001835</v>
      </c>
      <c r="O116">
        <f t="shared" si="8"/>
        <v>31.5674987718761</v>
      </c>
    </row>
    <row r="117" spans="1:15" x14ac:dyDescent="0.25">
      <c r="A117" s="1">
        <v>2008</v>
      </c>
      <c r="B117" s="1">
        <f t="shared" si="9"/>
        <v>26.218467987050342</v>
      </c>
      <c r="C117" s="1">
        <f t="shared" si="9"/>
        <v>29.912922881941391</v>
      </c>
      <c r="D117" s="1">
        <f t="shared" si="9"/>
        <v>33.416172690094605</v>
      </c>
      <c r="E117" s="1">
        <f t="shared" si="9"/>
        <v>34.113908783845879</v>
      </c>
      <c r="F117" s="1">
        <f t="shared" si="9"/>
        <v>33.376680483061413</v>
      </c>
      <c r="G117" s="1">
        <f t="shared" si="9"/>
        <v>31.71653580479116</v>
      </c>
      <c r="H117" s="1">
        <f t="shared" si="9"/>
        <v>30.528256519047225</v>
      </c>
      <c r="I117" s="1">
        <f t="shared" si="9"/>
        <v>29.823351480709274</v>
      </c>
      <c r="J117" s="1">
        <f t="shared" si="9"/>
        <v>31.191791979276772</v>
      </c>
      <c r="K117" s="1">
        <f t="shared" si="9"/>
        <v>32.038871432465371</v>
      </c>
      <c r="L117" s="1">
        <f t="shared" si="9"/>
        <v>31.697663259350936</v>
      </c>
      <c r="M117" s="1">
        <f t="shared" si="9"/>
        <v>30.729684669182941</v>
      </c>
      <c r="N117" s="1">
        <f t="shared" si="9"/>
        <v>31.173192001441432</v>
      </c>
      <c r="O117">
        <f t="shared" si="8"/>
        <v>31.230358997568107</v>
      </c>
    </row>
    <row r="118" spans="1:15" x14ac:dyDescent="0.25">
      <c r="A118" s="1">
        <v>2009</v>
      </c>
      <c r="B118" s="1">
        <f t="shared" si="9"/>
        <v>30.455295974882539</v>
      </c>
      <c r="C118" s="1">
        <f t="shared" si="9"/>
        <v>33.673866073295024</v>
      </c>
      <c r="D118" s="1">
        <f t="shared" si="9"/>
        <v>34.68120358763251</v>
      </c>
      <c r="E118" s="1">
        <f t="shared" si="9"/>
        <v>33.773439027031664</v>
      </c>
      <c r="F118" s="1">
        <f t="shared" si="9"/>
        <v>33.042635658450422</v>
      </c>
      <c r="G118" s="1">
        <f t="shared" si="9"/>
        <v>31.867869200223751</v>
      </c>
      <c r="H118" s="1">
        <f t="shared" si="9"/>
        <v>30.987723532929323</v>
      </c>
      <c r="I118" s="1">
        <f t="shared" si="9"/>
        <v>30.729684669182941</v>
      </c>
      <c r="J118" s="1">
        <f t="shared" si="9"/>
        <v>31.641104358885691</v>
      </c>
      <c r="K118" s="1">
        <f t="shared" si="9"/>
        <v>31.981782018237073</v>
      </c>
      <c r="L118" s="1">
        <f t="shared" si="9"/>
        <v>30.858468875637101</v>
      </c>
      <c r="M118" s="1">
        <f t="shared" si="9"/>
        <v>31.453209699001835</v>
      </c>
      <c r="N118" s="1">
        <f t="shared" si="9"/>
        <v>32.076980382044304</v>
      </c>
      <c r="O118">
        <f t="shared" si="8"/>
        <v>32.095523556282494</v>
      </c>
    </row>
    <row r="119" spans="1:15" x14ac:dyDescent="0.25">
      <c r="A119" s="1">
        <v>2010</v>
      </c>
      <c r="B119" s="1">
        <f t="shared" si="9"/>
        <v>32.153316852557971</v>
      </c>
      <c r="C119" s="1">
        <f t="shared" si="9"/>
        <v>34.742469827685944</v>
      </c>
      <c r="D119" s="1">
        <f t="shared" si="9"/>
        <v>34.722037279989017</v>
      </c>
      <c r="E119" s="1">
        <f t="shared" si="9"/>
        <v>35.298122497777477</v>
      </c>
      <c r="F119" s="1">
        <f t="shared" si="9"/>
        <v>33.953317018663384</v>
      </c>
      <c r="G119" s="1">
        <f t="shared" si="9"/>
        <v>32.402505247778755</v>
      </c>
      <c r="H119" s="1">
        <f t="shared" si="9"/>
        <v>30.346140335301111</v>
      </c>
      <c r="I119" s="1">
        <f t="shared" si="9"/>
        <v>30.784820386975728</v>
      </c>
      <c r="J119" s="1">
        <f t="shared" si="9"/>
        <v>30.950745541337437</v>
      </c>
      <c r="K119" s="1">
        <f t="shared" si="9"/>
        <v>31.528250484415825</v>
      </c>
      <c r="L119" s="1">
        <f t="shared" si="9"/>
        <v>32.479516511608324</v>
      </c>
      <c r="M119" s="1">
        <f t="shared" si="9"/>
        <v>29.52055654899716</v>
      </c>
      <c r="N119" s="1">
        <f t="shared" si="9"/>
        <v>32.344851306508154</v>
      </c>
      <c r="O119">
        <f t="shared" si="8"/>
        <v>32.406816544424011</v>
      </c>
    </row>
    <row r="120" spans="1:15" x14ac:dyDescent="0.25">
      <c r="A120" s="1">
        <v>2011</v>
      </c>
      <c r="B120" s="1">
        <f t="shared" si="9"/>
        <v>28.957859441825509</v>
      </c>
      <c r="C120" s="1">
        <f t="shared" si="9"/>
        <v>33.003528498267173</v>
      </c>
      <c r="D120" s="1">
        <f t="shared" si="9"/>
        <v>34.113908783845879</v>
      </c>
      <c r="E120" s="1">
        <f t="shared" si="9"/>
        <v>33.55471628676797</v>
      </c>
      <c r="F120" s="1">
        <f t="shared" si="9"/>
        <v>33.278127867314403</v>
      </c>
      <c r="G120" s="1">
        <f t="shared" si="9"/>
        <v>31.829976952696949</v>
      </c>
      <c r="H120" s="1">
        <f t="shared" si="9"/>
        <v>30.601369469853953</v>
      </c>
      <c r="I120" s="1">
        <f t="shared" si="9"/>
        <v>30.14690773075252</v>
      </c>
      <c r="J120" s="1">
        <f t="shared" si="9"/>
        <v>31.303595214424551</v>
      </c>
      <c r="K120" s="1">
        <f t="shared" si="9"/>
        <v>31.886830067962126</v>
      </c>
      <c r="L120" s="1">
        <f t="shared" si="9"/>
        <v>31.378324699850509</v>
      </c>
      <c r="M120" s="1">
        <f t="shared" si="9"/>
        <v>27.625327607342271</v>
      </c>
      <c r="N120" s="1">
        <f t="shared" si="9"/>
        <v>31.397031359587068</v>
      </c>
      <c r="O120">
        <f t="shared" si="8"/>
        <v>31.473372718408655</v>
      </c>
    </row>
    <row r="121" spans="1:15" x14ac:dyDescent="0.25">
      <c r="A121" s="1">
        <v>2012</v>
      </c>
      <c r="B121" s="1">
        <f t="shared" si="9"/>
        <v>29.238026851887504</v>
      </c>
      <c r="C121" s="1">
        <f t="shared" si="9"/>
        <v>33.396421499258217</v>
      </c>
      <c r="D121" s="1">
        <f t="shared" si="9"/>
        <v>33.733579100357325</v>
      </c>
      <c r="E121" s="1">
        <f t="shared" si="9"/>
        <v>33.317518438199379</v>
      </c>
      <c r="F121" s="1">
        <f t="shared" si="9"/>
        <v>32.53737961793756</v>
      </c>
      <c r="G121" s="1">
        <f t="shared" si="9"/>
        <v>31.173192001441432</v>
      </c>
      <c r="H121" s="1">
        <f t="shared" si="9"/>
        <v>30.074742935960295</v>
      </c>
      <c r="I121" s="1">
        <f t="shared" si="9"/>
        <v>29.769721031382879</v>
      </c>
      <c r="J121" s="1">
        <f t="shared" si="9"/>
        <v>30.528256519047225</v>
      </c>
      <c r="K121" s="1">
        <f t="shared" si="9"/>
        <v>31.773212236905454</v>
      </c>
      <c r="L121" s="1">
        <f t="shared" si="9"/>
        <v>31.981782018237073</v>
      </c>
      <c r="M121" s="1">
        <f t="shared" si="9"/>
        <v>29.361341935544633</v>
      </c>
      <c r="N121" s="1">
        <f t="shared" si="9"/>
        <v>31.359627759719949</v>
      </c>
      <c r="O121">
        <f t="shared" si="8"/>
        <v>31.40709784884659</v>
      </c>
    </row>
    <row r="122" spans="1:15" x14ac:dyDescent="0.25">
      <c r="A122" s="1">
        <v>2013</v>
      </c>
      <c r="B122" s="1">
        <f t="shared" si="9"/>
        <v>30.237326105753116</v>
      </c>
      <c r="C122" s="1">
        <f t="shared" si="9"/>
        <v>32.595332561823483</v>
      </c>
      <c r="D122" s="1">
        <f t="shared" si="9"/>
        <v>34.315578862080493</v>
      </c>
      <c r="E122" s="1">
        <f t="shared" si="9"/>
        <v>33.8133399887138</v>
      </c>
      <c r="F122" s="1">
        <f t="shared" si="9"/>
        <v>32.498794239009733</v>
      </c>
      <c r="G122" s="1">
        <f t="shared" si="9"/>
        <v>31.378324699850509</v>
      </c>
      <c r="H122" s="1">
        <f t="shared" si="9"/>
        <v>30.21922353021488</v>
      </c>
      <c r="I122" s="1">
        <f t="shared" si="9"/>
        <v>29.823351480709274</v>
      </c>
      <c r="J122" s="1">
        <f t="shared" si="9"/>
        <v>31.340940534940586</v>
      </c>
      <c r="K122" s="1">
        <f t="shared" si="9"/>
        <v>32.44099095921807</v>
      </c>
      <c r="L122" s="1">
        <f t="shared" si="9"/>
        <v>32.268118504496719</v>
      </c>
      <c r="M122" s="1">
        <f t="shared" si="9"/>
        <v>30.455295974882539</v>
      </c>
      <c r="N122" s="1">
        <f t="shared" si="9"/>
        <v>31.7354181466748</v>
      </c>
      <c r="O122">
        <f t="shared" si="8"/>
        <v>31.782218120141099</v>
      </c>
    </row>
    <row r="123" spans="1:15" x14ac:dyDescent="0.25">
      <c r="A123" s="1">
        <v>2014</v>
      </c>
      <c r="B123" s="1">
        <f t="shared" ref="B123:N129" si="10">6.11*EXP((17.26*(B80-273.16))/(B80-35.87))</f>
        <v>32.556687278153319</v>
      </c>
      <c r="C123" s="1">
        <f t="shared" si="10"/>
        <v>34.254969060524694</v>
      </c>
      <c r="D123" s="1">
        <f t="shared" si="10"/>
        <v>34.315578862080493</v>
      </c>
      <c r="E123" s="1">
        <f t="shared" si="10"/>
        <v>33.933289439361531</v>
      </c>
      <c r="F123" s="1">
        <f t="shared" si="10"/>
        <v>33.435934059983992</v>
      </c>
      <c r="G123" s="1">
        <f t="shared" si="10"/>
        <v>32.479516511608324</v>
      </c>
      <c r="H123" s="1">
        <f t="shared" si="10"/>
        <v>31.397031359587068</v>
      </c>
      <c r="I123" s="1">
        <f t="shared" si="10"/>
        <v>30.237326105753116</v>
      </c>
      <c r="J123" s="1">
        <f t="shared" si="10"/>
        <v>30.987723532929323</v>
      </c>
      <c r="K123" s="1">
        <f t="shared" si="10"/>
        <v>32.019831764010569</v>
      </c>
      <c r="L123" s="1">
        <f t="shared" si="10"/>
        <v>32.518081939671447</v>
      </c>
      <c r="M123" s="1">
        <f t="shared" si="10"/>
        <v>30.637983181548851</v>
      </c>
      <c r="N123" s="1">
        <f t="shared" si="10"/>
        <v>32.344851306508154</v>
      </c>
      <c r="O123">
        <f t="shared" si="8"/>
        <v>32.397829424601063</v>
      </c>
    </row>
    <row r="124" spans="1:15" x14ac:dyDescent="0.25">
      <c r="A124" s="1">
        <v>2015</v>
      </c>
      <c r="B124" s="1">
        <f t="shared" si="10"/>
        <v>27.725894378646792</v>
      </c>
      <c r="C124" s="1">
        <f t="shared" si="10"/>
        <v>34.599661688771867</v>
      </c>
      <c r="D124" s="1">
        <f t="shared" si="10"/>
        <v>34.620031489026175</v>
      </c>
      <c r="E124" s="1">
        <f t="shared" si="10"/>
        <v>34.013461567107967</v>
      </c>
      <c r="F124" s="1">
        <f t="shared" si="10"/>
        <v>33.297818076458896</v>
      </c>
      <c r="G124" s="1">
        <f t="shared" si="10"/>
        <v>31.905800770742953</v>
      </c>
      <c r="H124" s="1">
        <f t="shared" si="10"/>
        <v>31.471955279739007</v>
      </c>
      <c r="I124" s="1">
        <f t="shared" si="10"/>
        <v>31.434473854904333</v>
      </c>
      <c r="J124" s="1">
        <f t="shared" si="10"/>
        <v>31.754310289284799</v>
      </c>
      <c r="K124" s="1">
        <f t="shared" si="10"/>
        <v>33.081783200472039</v>
      </c>
      <c r="L124" s="1">
        <f t="shared" si="10"/>
        <v>32.847502974871219</v>
      </c>
      <c r="M124" s="1">
        <f t="shared" si="10"/>
        <v>26.027225126636178</v>
      </c>
      <c r="N124" s="1">
        <f t="shared" si="10"/>
        <v>31.773212236905454</v>
      </c>
      <c r="O124">
        <f t="shared" si="8"/>
        <v>31.898326558055185</v>
      </c>
    </row>
    <row r="125" spans="1:15" x14ac:dyDescent="0.25">
      <c r="A125" s="1">
        <v>2016</v>
      </c>
      <c r="B125" s="1">
        <f t="shared" si="10"/>
        <v>29.255615576761485</v>
      </c>
      <c r="C125" s="1">
        <f t="shared" si="10"/>
        <v>35.194643733228141</v>
      </c>
      <c r="D125" s="1">
        <f t="shared" si="10"/>
        <v>37.53325439013603</v>
      </c>
      <c r="E125" s="1">
        <f t="shared" si="10"/>
        <v>35.861499837037108</v>
      </c>
      <c r="F125" s="1">
        <f t="shared" si="10"/>
        <v>34.234786530879148</v>
      </c>
      <c r="G125" s="1">
        <f t="shared" si="10"/>
        <v>32.057920970373992</v>
      </c>
      <c r="H125" s="1">
        <f t="shared" si="10"/>
        <v>31.322263021259403</v>
      </c>
      <c r="I125" s="1">
        <f t="shared" si="10"/>
        <v>31.397031359587068</v>
      </c>
      <c r="J125" s="1">
        <f t="shared" si="10"/>
        <v>31.509475668181643</v>
      </c>
      <c r="K125" s="1">
        <f t="shared" si="10"/>
        <v>32.905937038261911</v>
      </c>
      <c r="L125" s="1">
        <f t="shared" si="10"/>
        <v>33.258447806361566</v>
      </c>
      <c r="M125" s="1">
        <f t="shared" si="10"/>
        <v>31.603447329008045</v>
      </c>
      <c r="N125" s="1">
        <f t="shared" si="10"/>
        <v>32.925435183158463</v>
      </c>
      <c r="O125">
        <f t="shared" si="8"/>
        <v>33.01119360508963</v>
      </c>
    </row>
    <row r="126" spans="1:15" x14ac:dyDescent="0.25">
      <c r="A126" s="1">
        <v>2017</v>
      </c>
      <c r="B126" s="1">
        <f t="shared" si="10"/>
        <v>31.754310289284799</v>
      </c>
      <c r="C126" s="1">
        <f t="shared" si="10"/>
        <v>33.435934059983992</v>
      </c>
      <c r="D126" s="1">
        <f t="shared" si="10"/>
        <v>35.505875309160906</v>
      </c>
      <c r="E126" s="1">
        <f t="shared" si="10"/>
        <v>34.660802433949407</v>
      </c>
      <c r="F126" s="1">
        <f t="shared" si="10"/>
        <v>33.933289439361531</v>
      </c>
      <c r="G126" s="1">
        <f t="shared" si="10"/>
        <v>32.576004924665817</v>
      </c>
      <c r="H126" s="1">
        <f t="shared" si="10"/>
        <v>30.913806038231144</v>
      </c>
      <c r="I126" s="1">
        <f t="shared" si="10"/>
        <v>30.473521837454669</v>
      </c>
      <c r="J126" s="1">
        <f t="shared" si="10"/>
        <v>31.415747743185786</v>
      </c>
      <c r="K126" s="1">
        <f t="shared" si="10"/>
        <v>32.556687278153319</v>
      </c>
      <c r="L126" s="1">
        <f t="shared" si="10"/>
        <v>31.924781312862414</v>
      </c>
      <c r="M126" s="1">
        <f t="shared" si="10"/>
        <v>30.564793926866066</v>
      </c>
      <c r="N126" s="1">
        <f t="shared" si="10"/>
        <v>32.421743125548758</v>
      </c>
      <c r="O126">
        <f t="shared" si="8"/>
        <v>32.47629621609665</v>
      </c>
    </row>
    <row r="127" spans="1:15" x14ac:dyDescent="0.25">
      <c r="A127" s="1">
        <v>2018</v>
      </c>
      <c r="B127" s="1">
        <f t="shared" si="10"/>
        <v>27.608597477170143</v>
      </c>
      <c r="C127" s="1">
        <f t="shared" si="10"/>
        <v>33.873268449634224</v>
      </c>
      <c r="D127" s="1">
        <f t="shared" si="10"/>
        <v>34.234786530879148</v>
      </c>
      <c r="E127" s="1">
        <f t="shared" si="10"/>
        <v>33.873268449634224</v>
      </c>
      <c r="F127" s="1">
        <f t="shared" si="10"/>
        <v>32.886448958164181</v>
      </c>
      <c r="G127" s="1">
        <f t="shared" si="10"/>
        <v>31.7354181466748</v>
      </c>
      <c r="H127" s="1">
        <f t="shared" si="10"/>
        <v>31.173192001441432</v>
      </c>
      <c r="I127" s="1">
        <f t="shared" si="10"/>
        <v>30.400675422483857</v>
      </c>
      <c r="J127" s="1">
        <f t="shared" si="10"/>
        <v>31.340940534940586</v>
      </c>
      <c r="K127" s="1">
        <f t="shared" si="10"/>
        <v>32.344851306508154</v>
      </c>
      <c r="L127" s="1">
        <f t="shared" si="10"/>
        <v>32.614670193976337</v>
      </c>
      <c r="M127" s="1">
        <f t="shared" si="10"/>
        <v>29.115163923522076</v>
      </c>
      <c r="N127" s="1">
        <f t="shared" si="10"/>
        <v>31.678800506072996</v>
      </c>
      <c r="O127">
        <f t="shared" si="8"/>
        <v>31.766773449585759</v>
      </c>
    </row>
    <row r="128" spans="1:15" x14ac:dyDescent="0.25">
      <c r="A128" s="1">
        <v>2019</v>
      </c>
      <c r="B128" s="1">
        <f t="shared" si="10"/>
        <v>31.773212236905454</v>
      </c>
      <c r="C128" s="1">
        <f t="shared" si="10"/>
        <v>32.614670193976337</v>
      </c>
      <c r="D128" s="1">
        <f t="shared" si="10"/>
        <v>34.275161955954104</v>
      </c>
      <c r="E128" s="1">
        <f t="shared" si="10"/>
        <v>34.824304800611067</v>
      </c>
      <c r="F128" s="1">
        <f t="shared" si="10"/>
        <v>33.634108578798759</v>
      </c>
      <c r="G128" s="1">
        <f t="shared" si="10"/>
        <v>32.479516511608324</v>
      </c>
      <c r="H128" s="1">
        <f t="shared" si="10"/>
        <v>31.359627759719949</v>
      </c>
      <c r="I128" s="1">
        <f t="shared" si="10"/>
        <v>31.006226972464091</v>
      </c>
      <c r="J128" s="1">
        <f t="shared" si="10"/>
        <v>31.453209699001835</v>
      </c>
      <c r="K128" s="1">
        <f t="shared" si="10"/>
        <v>31.210401634237567</v>
      </c>
      <c r="L128" s="1">
        <f t="shared" si="10"/>
        <v>33.534893749796801</v>
      </c>
      <c r="M128" s="1">
        <f t="shared" si="10"/>
        <v>30.128852385758872</v>
      </c>
      <c r="N128" s="1">
        <f t="shared" si="10"/>
        <v>32.325653208986019</v>
      </c>
      <c r="O128">
        <f t="shared" si="8"/>
        <v>32.357848873236101</v>
      </c>
    </row>
    <row r="129" spans="1:15" x14ac:dyDescent="0.25">
      <c r="A129" s="1">
        <v>2020</v>
      </c>
      <c r="B129" s="1">
        <f t="shared" si="10"/>
        <v>28.02951486396654</v>
      </c>
      <c r="C129" s="1">
        <f t="shared" si="10"/>
        <v>31.641104358885691</v>
      </c>
      <c r="D129" s="1">
        <f t="shared" si="10"/>
        <v>35.298122497777477</v>
      </c>
      <c r="E129" s="1">
        <f t="shared" si="10"/>
        <v>34.356037285106908</v>
      </c>
      <c r="F129" s="1">
        <f t="shared" si="10"/>
        <v>34.234786530879148</v>
      </c>
      <c r="G129" s="1">
        <f t="shared" si="10"/>
        <v>31.924781312862414</v>
      </c>
      <c r="H129" s="1">
        <f t="shared" si="10"/>
        <v>30.382487569524201</v>
      </c>
      <c r="I129" s="1">
        <f t="shared" si="10"/>
        <v>30.002728879960589</v>
      </c>
      <c r="J129" s="1">
        <f t="shared" si="10"/>
        <v>31.136021060188806</v>
      </c>
      <c r="K129" s="1">
        <f t="shared" si="10"/>
        <v>32.69212075959139</v>
      </c>
      <c r="L129" s="1">
        <f t="shared" si="10"/>
        <v>32.983990050404564</v>
      </c>
      <c r="M129" s="1">
        <f t="shared" si="10"/>
        <v>32.402505247778755</v>
      </c>
      <c r="N129" s="1">
        <f t="shared" si="10"/>
        <v>32.038871432465371</v>
      </c>
      <c r="O129">
        <f t="shared" si="8"/>
        <v>32.090350034743871</v>
      </c>
    </row>
    <row r="131" spans="1:15" x14ac:dyDescent="0.25">
      <c r="A131" s="1"/>
      <c r="B131" s="9" t="s">
        <v>40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5" x14ac:dyDescent="0.25">
      <c r="A132" s="1"/>
      <c r="B132" s="2" t="s">
        <v>35</v>
      </c>
      <c r="C132" s="2" t="s">
        <v>14</v>
      </c>
      <c r="D132" s="2" t="s">
        <v>15</v>
      </c>
      <c r="E132" s="2" t="s">
        <v>16</v>
      </c>
      <c r="F132" s="2" t="s">
        <v>17</v>
      </c>
      <c r="G132" s="2" t="s">
        <v>18</v>
      </c>
      <c r="H132" s="2" t="s">
        <v>19</v>
      </c>
      <c r="I132" s="2" t="s">
        <v>20</v>
      </c>
      <c r="J132" s="2" t="s">
        <v>21</v>
      </c>
      <c r="K132" s="2" t="s">
        <v>22</v>
      </c>
      <c r="L132" s="2" t="s">
        <v>23</v>
      </c>
      <c r="M132" s="2" t="s">
        <v>24</v>
      </c>
      <c r="N132" s="3" t="s">
        <v>36</v>
      </c>
    </row>
    <row r="133" spans="1:15" x14ac:dyDescent="0.25">
      <c r="A133" s="1">
        <v>1981</v>
      </c>
      <c r="B133">
        <v>73.75</v>
      </c>
      <c r="C133">
        <v>76.81</v>
      </c>
      <c r="D133">
        <v>82.88</v>
      </c>
      <c r="E133">
        <v>86.5</v>
      </c>
      <c r="F133">
        <v>88.38</v>
      </c>
      <c r="G133">
        <v>89.44</v>
      </c>
      <c r="H133">
        <v>88.88</v>
      </c>
      <c r="I133">
        <v>89.25</v>
      </c>
      <c r="J133">
        <v>89.81</v>
      </c>
      <c r="K133">
        <v>89.62</v>
      </c>
      <c r="L133">
        <v>81.06</v>
      </c>
      <c r="M133">
        <v>76.19</v>
      </c>
      <c r="N133">
        <v>84.44</v>
      </c>
      <c r="O133">
        <f>AVERAGE(B133:M133)</f>
        <v>84.380833333333342</v>
      </c>
    </row>
    <row r="134" spans="1:15" x14ac:dyDescent="0.25">
      <c r="A134" s="1">
        <v>1982</v>
      </c>
      <c r="B134">
        <v>73.31</v>
      </c>
      <c r="C134">
        <v>77.62</v>
      </c>
      <c r="D134">
        <v>82.06</v>
      </c>
      <c r="E134">
        <v>88.44</v>
      </c>
      <c r="F134">
        <v>89.56</v>
      </c>
      <c r="G134">
        <v>90.44</v>
      </c>
      <c r="H134">
        <v>89.69</v>
      </c>
      <c r="I134">
        <v>89.25</v>
      </c>
      <c r="J134">
        <v>88.81</v>
      </c>
      <c r="K134">
        <v>89.31</v>
      </c>
      <c r="L134">
        <v>81.44</v>
      </c>
      <c r="M134">
        <v>75.06</v>
      </c>
      <c r="N134">
        <v>84.62</v>
      </c>
      <c r="O134">
        <f t="shared" ref="O134:O172" si="11">AVERAGE(B134:M134)</f>
        <v>84.582499999999996</v>
      </c>
    </row>
    <row r="135" spans="1:15" x14ac:dyDescent="0.25">
      <c r="A135" s="1">
        <v>1983</v>
      </c>
      <c r="B135">
        <v>61.19</v>
      </c>
      <c r="C135">
        <v>73.62</v>
      </c>
      <c r="D135">
        <v>67.88</v>
      </c>
      <c r="E135">
        <v>81.12</v>
      </c>
      <c r="F135">
        <v>85.12</v>
      </c>
      <c r="G135">
        <v>88.94</v>
      </c>
      <c r="H135">
        <v>87.56</v>
      </c>
      <c r="I135">
        <v>86.75</v>
      </c>
      <c r="J135">
        <v>88.38</v>
      </c>
      <c r="K135">
        <v>84.38</v>
      </c>
      <c r="L135">
        <v>77.31</v>
      </c>
      <c r="M135">
        <v>75.81</v>
      </c>
      <c r="N135">
        <v>79.88</v>
      </c>
      <c r="O135">
        <f t="shared" si="11"/>
        <v>79.838333333333324</v>
      </c>
    </row>
    <row r="136" spans="1:15" x14ac:dyDescent="0.25">
      <c r="A136" s="1">
        <v>1984</v>
      </c>
      <c r="B136">
        <v>56.94</v>
      </c>
      <c r="C136">
        <v>59.75</v>
      </c>
      <c r="D136">
        <v>76.56</v>
      </c>
      <c r="E136">
        <v>81.69</v>
      </c>
      <c r="F136">
        <v>87.62</v>
      </c>
      <c r="G136">
        <v>87.88</v>
      </c>
      <c r="H136">
        <v>88.44</v>
      </c>
      <c r="I136">
        <v>87.5</v>
      </c>
      <c r="J136">
        <v>88.25</v>
      </c>
      <c r="K136">
        <v>88.44</v>
      </c>
      <c r="L136">
        <v>82.06</v>
      </c>
      <c r="M136">
        <v>71.25</v>
      </c>
      <c r="N136">
        <v>79.75</v>
      </c>
      <c r="O136">
        <f t="shared" si="11"/>
        <v>79.698333333333323</v>
      </c>
    </row>
    <row r="137" spans="1:15" x14ac:dyDescent="0.25">
      <c r="A137" s="1">
        <v>1985</v>
      </c>
      <c r="B137">
        <v>76.75</v>
      </c>
      <c r="C137">
        <v>65.56</v>
      </c>
      <c r="D137">
        <v>75.06</v>
      </c>
      <c r="E137">
        <v>82.69</v>
      </c>
      <c r="F137">
        <v>87.56</v>
      </c>
      <c r="G137">
        <v>87.88</v>
      </c>
      <c r="H137">
        <v>89.19</v>
      </c>
      <c r="I137">
        <v>89.56</v>
      </c>
      <c r="J137">
        <v>89.69</v>
      </c>
      <c r="K137">
        <v>87</v>
      </c>
      <c r="L137">
        <v>85.56</v>
      </c>
      <c r="M137">
        <v>71.94</v>
      </c>
      <c r="N137">
        <v>82.44</v>
      </c>
      <c r="O137">
        <f t="shared" si="11"/>
        <v>82.37</v>
      </c>
    </row>
    <row r="138" spans="1:15" x14ac:dyDescent="0.25">
      <c r="A138" s="1">
        <v>1986</v>
      </c>
      <c r="B138">
        <v>71</v>
      </c>
      <c r="C138">
        <v>82.56</v>
      </c>
      <c r="D138">
        <v>83.88</v>
      </c>
      <c r="E138">
        <v>87.25</v>
      </c>
      <c r="F138">
        <v>87.75</v>
      </c>
      <c r="G138">
        <v>88.31</v>
      </c>
      <c r="H138">
        <v>89</v>
      </c>
      <c r="I138">
        <v>88.19</v>
      </c>
      <c r="J138">
        <v>88.56</v>
      </c>
      <c r="K138">
        <v>88.06</v>
      </c>
      <c r="L138">
        <v>80.12</v>
      </c>
      <c r="M138">
        <v>68.88</v>
      </c>
      <c r="N138">
        <v>83.62</v>
      </c>
      <c r="O138">
        <f t="shared" si="11"/>
        <v>83.63</v>
      </c>
    </row>
    <row r="139" spans="1:15" x14ac:dyDescent="0.25">
      <c r="A139" s="1">
        <v>1987</v>
      </c>
      <c r="B139">
        <v>73.5</v>
      </c>
      <c r="C139">
        <v>77.25</v>
      </c>
      <c r="D139">
        <v>79</v>
      </c>
      <c r="E139">
        <v>80</v>
      </c>
      <c r="F139">
        <v>84.94</v>
      </c>
      <c r="G139">
        <v>87.81</v>
      </c>
      <c r="H139">
        <v>86.88</v>
      </c>
      <c r="I139">
        <v>89.38</v>
      </c>
      <c r="J139">
        <v>90.12</v>
      </c>
      <c r="K139">
        <v>89.5</v>
      </c>
      <c r="L139">
        <v>81.69</v>
      </c>
      <c r="M139">
        <v>75</v>
      </c>
      <c r="N139">
        <v>82.94</v>
      </c>
      <c r="O139">
        <f t="shared" si="11"/>
        <v>82.922499999999999</v>
      </c>
    </row>
    <row r="140" spans="1:15" x14ac:dyDescent="0.25">
      <c r="A140" s="1">
        <v>1988</v>
      </c>
      <c r="B140">
        <v>76.06</v>
      </c>
      <c r="C140">
        <v>77.38</v>
      </c>
      <c r="D140">
        <v>85.19</v>
      </c>
      <c r="E140">
        <v>86.75</v>
      </c>
      <c r="F140">
        <v>88.5</v>
      </c>
      <c r="G140">
        <v>89.31</v>
      </c>
      <c r="H140">
        <v>90.25</v>
      </c>
      <c r="I140">
        <v>90.81</v>
      </c>
      <c r="J140">
        <v>91.19</v>
      </c>
      <c r="K140">
        <v>88.81</v>
      </c>
      <c r="L140">
        <v>82.31</v>
      </c>
      <c r="M140">
        <v>78.69</v>
      </c>
      <c r="N140">
        <v>85.44</v>
      </c>
      <c r="O140">
        <f t="shared" si="11"/>
        <v>85.4375</v>
      </c>
    </row>
    <row r="141" spans="1:15" x14ac:dyDescent="0.25">
      <c r="A141" s="1">
        <v>1989</v>
      </c>
      <c r="B141">
        <v>61.81</v>
      </c>
      <c r="C141">
        <v>65.19</v>
      </c>
      <c r="D141">
        <v>83.88</v>
      </c>
      <c r="E141">
        <v>87.06</v>
      </c>
      <c r="F141">
        <v>88.12</v>
      </c>
      <c r="G141">
        <v>89.81</v>
      </c>
      <c r="H141">
        <v>89.31</v>
      </c>
      <c r="I141">
        <v>90</v>
      </c>
      <c r="J141">
        <v>90.06</v>
      </c>
      <c r="K141">
        <v>89.56</v>
      </c>
      <c r="L141">
        <v>82.81</v>
      </c>
      <c r="M141">
        <v>77.81</v>
      </c>
      <c r="N141">
        <v>83.06</v>
      </c>
      <c r="O141">
        <f t="shared" si="11"/>
        <v>82.951666666666654</v>
      </c>
    </row>
    <row r="142" spans="1:15" x14ac:dyDescent="0.25">
      <c r="A142" s="1">
        <v>1990</v>
      </c>
      <c r="B142">
        <v>78.69</v>
      </c>
      <c r="C142">
        <v>74.31</v>
      </c>
      <c r="D142">
        <v>76.56</v>
      </c>
      <c r="E142">
        <v>87.06</v>
      </c>
      <c r="F142">
        <v>88.75</v>
      </c>
      <c r="G142">
        <v>89.12</v>
      </c>
      <c r="H142">
        <v>89.69</v>
      </c>
      <c r="I142">
        <v>89</v>
      </c>
      <c r="J142">
        <v>88.94</v>
      </c>
      <c r="K142">
        <v>88.44</v>
      </c>
      <c r="L142">
        <v>87.12</v>
      </c>
      <c r="M142">
        <v>83.81</v>
      </c>
      <c r="N142">
        <v>85.19</v>
      </c>
      <c r="O142">
        <f t="shared" si="11"/>
        <v>85.124166666666682</v>
      </c>
    </row>
    <row r="143" spans="1:15" x14ac:dyDescent="0.25">
      <c r="A143" s="1">
        <v>1991</v>
      </c>
      <c r="B143">
        <v>74.88</v>
      </c>
      <c r="C143">
        <v>82.94</v>
      </c>
      <c r="D143">
        <v>82.94</v>
      </c>
      <c r="E143">
        <v>86</v>
      </c>
      <c r="F143">
        <v>88.62</v>
      </c>
      <c r="G143">
        <v>89.44</v>
      </c>
      <c r="H143">
        <v>90.69</v>
      </c>
      <c r="I143">
        <v>90.94</v>
      </c>
      <c r="J143">
        <v>89.19</v>
      </c>
      <c r="K143">
        <v>90.06</v>
      </c>
      <c r="L143">
        <v>82.69</v>
      </c>
      <c r="M143">
        <v>72.88</v>
      </c>
      <c r="N143">
        <v>85.12</v>
      </c>
      <c r="O143">
        <f t="shared" si="11"/>
        <v>85.105833333333337</v>
      </c>
    </row>
    <row r="144" spans="1:15" x14ac:dyDescent="0.25">
      <c r="A144" s="1">
        <v>1992</v>
      </c>
      <c r="B144">
        <v>66.62</v>
      </c>
      <c r="C144">
        <v>67.5</v>
      </c>
      <c r="D144">
        <v>77</v>
      </c>
      <c r="E144">
        <v>86.31</v>
      </c>
      <c r="F144">
        <v>89.5</v>
      </c>
      <c r="G144">
        <v>89.69</v>
      </c>
      <c r="H144">
        <v>89.5</v>
      </c>
      <c r="I144">
        <v>88.12</v>
      </c>
      <c r="J144">
        <v>89.25</v>
      </c>
      <c r="K144">
        <v>88.81</v>
      </c>
      <c r="L144">
        <v>81.75</v>
      </c>
      <c r="M144">
        <v>75.12</v>
      </c>
      <c r="N144">
        <v>82.44</v>
      </c>
      <c r="O144">
        <f t="shared" si="11"/>
        <v>82.430833333333325</v>
      </c>
    </row>
    <row r="145" spans="1:15" x14ac:dyDescent="0.25">
      <c r="A145" s="1">
        <v>1993</v>
      </c>
      <c r="B145">
        <v>64.94</v>
      </c>
      <c r="C145">
        <v>69.38</v>
      </c>
      <c r="D145">
        <v>77.81</v>
      </c>
      <c r="E145">
        <v>83.62</v>
      </c>
      <c r="F145">
        <v>88</v>
      </c>
      <c r="G145">
        <v>88.94</v>
      </c>
      <c r="H145">
        <v>89.62</v>
      </c>
      <c r="I145">
        <v>88.69</v>
      </c>
      <c r="J145">
        <v>90</v>
      </c>
      <c r="K145">
        <v>88.56</v>
      </c>
      <c r="L145">
        <v>87.06</v>
      </c>
      <c r="M145">
        <v>76.38</v>
      </c>
      <c r="N145">
        <v>82.81</v>
      </c>
      <c r="O145">
        <f t="shared" si="11"/>
        <v>82.749999999999986</v>
      </c>
    </row>
    <row r="146" spans="1:15" x14ac:dyDescent="0.25">
      <c r="A146" s="1">
        <v>1994</v>
      </c>
      <c r="B146">
        <v>75.38</v>
      </c>
      <c r="C146">
        <v>77.12</v>
      </c>
      <c r="D146">
        <v>86.5</v>
      </c>
      <c r="E146">
        <v>86.94</v>
      </c>
      <c r="F146">
        <v>89</v>
      </c>
      <c r="G146">
        <v>88.94</v>
      </c>
      <c r="H146">
        <v>89.75</v>
      </c>
      <c r="I146">
        <v>89.56</v>
      </c>
      <c r="J146">
        <v>90.56</v>
      </c>
      <c r="K146">
        <v>89.94</v>
      </c>
      <c r="L146">
        <v>81.25</v>
      </c>
      <c r="M146">
        <v>73</v>
      </c>
      <c r="N146">
        <v>84.88</v>
      </c>
      <c r="O146">
        <f t="shared" si="11"/>
        <v>84.828333333333333</v>
      </c>
    </row>
    <row r="147" spans="1:15" x14ac:dyDescent="0.25">
      <c r="A147" s="1">
        <v>1995</v>
      </c>
      <c r="B147">
        <v>70.88</v>
      </c>
      <c r="C147">
        <v>76.5</v>
      </c>
      <c r="D147">
        <v>85.81</v>
      </c>
      <c r="E147">
        <v>88.5</v>
      </c>
      <c r="F147">
        <v>89.12</v>
      </c>
      <c r="G147">
        <v>90.12</v>
      </c>
      <c r="H147">
        <v>91.38</v>
      </c>
      <c r="I147">
        <v>92.25</v>
      </c>
      <c r="J147">
        <v>91.69</v>
      </c>
      <c r="K147">
        <v>90.19</v>
      </c>
      <c r="L147">
        <v>80</v>
      </c>
      <c r="M147">
        <v>79.19</v>
      </c>
      <c r="N147">
        <v>85.5</v>
      </c>
      <c r="O147">
        <f t="shared" si="11"/>
        <v>85.46916666666668</v>
      </c>
    </row>
    <row r="148" spans="1:15" x14ac:dyDescent="0.25">
      <c r="A148" s="1">
        <v>1996</v>
      </c>
      <c r="B148">
        <v>78.56</v>
      </c>
      <c r="C148">
        <v>81.69</v>
      </c>
      <c r="D148">
        <v>86.19</v>
      </c>
      <c r="E148">
        <v>87.75</v>
      </c>
      <c r="F148">
        <v>89.25</v>
      </c>
      <c r="G148">
        <v>89.88</v>
      </c>
      <c r="H148">
        <v>90.38</v>
      </c>
      <c r="I148">
        <v>90.75</v>
      </c>
      <c r="J148">
        <v>90.12</v>
      </c>
      <c r="K148">
        <v>88.31</v>
      </c>
      <c r="L148">
        <v>77.62</v>
      </c>
      <c r="M148">
        <v>77.56</v>
      </c>
      <c r="N148">
        <v>85.69</v>
      </c>
      <c r="O148">
        <f t="shared" si="11"/>
        <v>85.671666666666667</v>
      </c>
    </row>
    <row r="149" spans="1:15" x14ac:dyDescent="0.25">
      <c r="A149" s="1">
        <v>1997</v>
      </c>
      <c r="B149">
        <v>78.19</v>
      </c>
      <c r="C149">
        <v>64.25</v>
      </c>
      <c r="D149">
        <v>80.88</v>
      </c>
      <c r="E149">
        <v>88.19</v>
      </c>
      <c r="F149">
        <v>89.25</v>
      </c>
      <c r="G149">
        <v>90.38</v>
      </c>
      <c r="H149">
        <v>89.62</v>
      </c>
      <c r="I149">
        <v>89.38</v>
      </c>
      <c r="J149">
        <v>89.44</v>
      </c>
      <c r="K149">
        <v>89.56</v>
      </c>
      <c r="L149">
        <v>85</v>
      </c>
      <c r="M149">
        <v>78.38</v>
      </c>
      <c r="N149">
        <v>84.5</v>
      </c>
      <c r="O149">
        <f t="shared" si="11"/>
        <v>84.376666666666651</v>
      </c>
    </row>
    <row r="150" spans="1:15" x14ac:dyDescent="0.25">
      <c r="A150" s="1">
        <v>1998</v>
      </c>
      <c r="B150">
        <v>70.56</v>
      </c>
      <c r="C150">
        <v>74.56</v>
      </c>
      <c r="D150">
        <v>76.94</v>
      </c>
      <c r="E150">
        <v>87</v>
      </c>
      <c r="F150">
        <v>88.69</v>
      </c>
      <c r="G150">
        <v>89.44</v>
      </c>
      <c r="H150">
        <v>89.38</v>
      </c>
      <c r="I150">
        <v>89.31</v>
      </c>
      <c r="J150">
        <v>89.19</v>
      </c>
      <c r="K150">
        <v>88.25</v>
      </c>
      <c r="L150">
        <v>82.88</v>
      </c>
      <c r="M150">
        <v>75.81</v>
      </c>
      <c r="N150">
        <v>83.5</v>
      </c>
      <c r="O150">
        <f t="shared" si="11"/>
        <v>83.500833333333333</v>
      </c>
    </row>
    <row r="151" spans="1:15" x14ac:dyDescent="0.25">
      <c r="A151" s="1">
        <v>1999</v>
      </c>
      <c r="B151">
        <v>77.75</v>
      </c>
      <c r="C151">
        <v>80.12</v>
      </c>
      <c r="D151">
        <v>86.56</v>
      </c>
      <c r="E151">
        <v>87.62</v>
      </c>
      <c r="F151">
        <v>88.44</v>
      </c>
      <c r="G151">
        <v>89.44</v>
      </c>
      <c r="H151">
        <v>90.69</v>
      </c>
      <c r="I151">
        <v>89.25</v>
      </c>
      <c r="J151">
        <v>89.25</v>
      </c>
      <c r="K151">
        <v>89.19</v>
      </c>
      <c r="L151">
        <v>86.31</v>
      </c>
      <c r="M151">
        <v>73.06</v>
      </c>
      <c r="N151">
        <v>85.69</v>
      </c>
      <c r="O151">
        <f t="shared" si="11"/>
        <v>85.639999999999986</v>
      </c>
    </row>
    <row r="152" spans="1:15" x14ac:dyDescent="0.25">
      <c r="A152" s="1">
        <v>2000</v>
      </c>
      <c r="B152">
        <v>76.88</v>
      </c>
      <c r="C152">
        <v>63</v>
      </c>
      <c r="D152">
        <v>79.62</v>
      </c>
      <c r="E152">
        <v>87.25</v>
      </c>
      <c r="F152">
        <v>87.31</v>
      </c>
      <c r="G152">
        <v>89.25</v>
      </c>
      <c r="H152">
        <v>89.44</v>
      </c>
      <c r="I152">
        <v>88.5</v>
      </c>
      <c r="J152">
        <v>89.5</v>
      </c>
      <c r="K152">
        <v>87.88</v>
      </c>
      <c r="L152">
        <v>82.75</v>
      </c>
      <c r="M152">
        <v>72.69</v>
      </c>
      <c r="N152">
        <v>82.94</v>
      </c>
      <c r="O152">
        <f t="shared" si="11"/>
        <v>82.839166666666657</v>
      </c>
    </row>
    <row r="153" spans="1:15" x14ac:dyDescent="0.25">
      <c r="A153" s="1">
        <v>2001</v>
      </c>
      <c r="B153">
        <v>69.38</v>
      </c>
      <c r="C153">
        <v>67.56</v>
      </c>
      <c r="D153">
        <v>79.44</v>
      </c>
      <c r="E153">
        <v>87.44</v>
      </c>
      <c r="F153">
        <v>89.94</v>
      </c>
      <c r="G153">
        <v>90</v>
      </c>
      <c r="H153">
        <v>89.12</v>
      </c>
      <c r="I153">
        <v>88.75</v>
      </c>
      <c r="J153">
        <v>88.88</v>
      </c>
      <c r="K153">
        <v>87.25</v>
      </c>
      <c r="L153">
        <v>85.56</v>
      </c>
      <c r="M153">
        <v>81.12</v>
      </c>
      <c r="N153">
        <v>83.81</v>
      </c>
      <c r="O153">
        <f t="shared" si="11"/>
        <v>83.703333333333333</v>
      </c>
    </row>
    <row r="154" spans="1:15" x14ac:dyDescent="0.25">
      <c r="A154" s="1">
        <v>2002</v>
      </c>
      <c r="B154">
        <v>68.5</v>
      </c>
      <c r="C154">
        <v>71.62</v>
      </c>
      <c r="D154">
        <v>83.12</v>
      </c>
      <c r="E154">
        <v>86.62</v>
      </c>
      <c r="F154">
        <v>87.5</v>
      </c>
      <c r="G154">
        <v>89.88</v>
      </c>
      <c r="H154">
        <v>89.81</v>
      </c>
      <c r="I154">
        <v>88.88</v>
      </c>
      <c r="J154">
        <v>88.88</v>
      </c>
      <c r="K154">
        <v>88.81</v>
      </c>
      <c r="L154">
        <v>82.75</v>
      </c>
      <c r="M154">
        <v>73.56</v>
      </c>
      <c r="N154">
        <v>83.38</v>
      </c>
      <c r="O154">
        <f t="shared" si="11"/>
        <v>83.327499999999986</v>
      </c>
    </row>
    <row r="155" spans="1:15" x14ac:dyDescent="0.25">
      <c r="A155" s="1">
        <v>2003</v>
      </c>
      <c r="B155">
        <v>75.94</v>
      </c>
      <c r="C155">
        <v>81.06</v>
      </c>
      <c r="D155">
        <v>81.69</v>
      </c>
      <c r="E155">
        <v>88.81</v>
      </c>
      <c r="F155">
        <v>89.56</v>
      </c>
      <c r="G155">
        <v>90</v>
      </c>
      <c r="H155">
        <v>89.38</v>
      </c>
      <c r="I155">
        <v>88.75</v>
      </c>
      <c r="J155">
        <v>89.75</v>
      </c>
      <c r="K155">
        <v>90.38</v>
      </c>
      <c r="L155">
        <v>85.62</v>
      </c>
      <c r="M155">
        <v>75.75</v>
      </c>
      <c r="N155">
        <v>85.56</v>
      </c>
      <c r="O155">
        <f t="shared" si="11"/>
        <v>85.557500000000005</v>
      </c>
    </row>
    <row r="156" spans="1:15" x14ac:dyDescent="0.25">
      <c r="A156" s="1">
        <v>2004</v>
      </c>
      <c r="B156">
        <v>73.62</v>
      </c>
      <c r="C156">
        <v>76.94</v>
      </c>
      <c r="D156">
        <v>80.19</v>
      </c>
      <c r="E156">
        <v>88.44</v>
      </c>
      <c r="F156">
        <v>89.94</v>
      </c>
      <c r="G156">
        <v>90.44</v>
      </c>
      <c r="H156">
        <v>90.75</v>
      </c>
      <c r="I156">
        <v>89.94</v>
      </c>
      <c r="J156">
        <v>90.69</v>
      </c>
      <c r="K156">
        <v>90.75</v>
      </c>
      <c r="L156">
        <v>88.56</v>
      </c>
      <c r="M156">
        <v>83</v>
      </c>
      <c r="N156">
        <v>86.12</v>
      </c>
      <c r="O156">
        <f t="shared" si="11"/>
        <v>86.105000000000004</v>
      </c>
    </row>
    <row r="157" spans="1:15" x14ac:dyDescent="0.25">
      <c r="A157" s="1">
        <v>2005</v>
      </c>
      <c r="B157">
        <v>68.75</v>
      </c>
      <c r="C157">
        <v>85.81</v>
      </c>
      <c r="D157">
        <v>88.56</v>
      </c>
      <c r="E157">
        <v>89.31</v>
      </c>
      <c r="F157">
        <v>89.81</v>
      </c>
      <c r="G157">
        <v>90.12</v>
      </c>
      <c r="H157">
        <v>89.75</v>
      </c>
      <c r="I157">
        <v>88.19</v>
      </c>
      <c r="J157">
        <v>88.69</v>
      </c>
      <c r="K157">
        <v>88.88</v>
      </c>
      <c r="L157">
        <v>85</v>
      </c>
      <c r="M157">
        <v>81.38</v>
      </c>
      <c r="N157">
        <v>86.19</v>
      </c>
      <c r="O157">
        <f t="shared" si="11"/>
        <v>86.1875</v>
      </c>
    </row>
    <row r="158" spans="1:15" x14ac:dyDescent="0.25">
      <c r="A158" s="1">
        <v>2006</v>
      </c>
      <c r="B158">
        <v>84.88</v>
      </c>
      <c r="C158">
        <v>83.5</v>
      </c>
      <c r="D158">
        <v>84.81</v>
      </c>
      <c r="E158">
        <v>83.88</v>
      </c>
      <c r="F158">
        <v>88.31</v>
      </c>
      <c r="G158">
        <v>88.94</v>
      </c>
      <c r="H158">
        <v>88.31</v>
      </c>
      <c r="I158">
        <v>90</v>
      </c>
      <c r="J158">
        <v>90.56</v>
      </c>
      <c r="K158">
        <v>89.62</v>
      </c>
      <c r="L158">
        <v>77.56</v>
      </c>
      <c r="M158">
        <v>69.75</v>
      </c>
      <c r="N158">
        <v>85</v>
      </c>
      <c r="O158">
        <f t="shared" si="11"/>
        <v>85.009999999999991</v>
      </c>
    </row>
    <row r="159" spans="1:15" x14ac:dyDescent="0.25">
      <c r="A159" s="1">
        <v>2007</v>
      </c>
      <c r="B159">
        <v>63.75</v>
      </c>
      <c r="C159">
        <v>81.44</v>
      </c>
      <c r="D159">
        <v>83.88</v>
      </c>
      <c r="E159">
        <v>88.5</v>
      </c>
      <c r="F159">
        <v>90</v>
      </c>
      <c r="G159">
        <v>90.75</v>
      </c>
      <c r="H159">
        <v>90.19</v>
      </c>
      <c r="I159">
        <v>91.12</v>
      </c>
      <c r="J159">
        <v>91</v>
      </c>
      <c r="K159">
        <v>91.12</v>
      </c>
      <c r="L159">
        <v>87.12</v>
      </c>
      <c r="M159">
        <v>76.19</v>
      </c>
      <c r="N159">
        <v>85.38</v>
      </c>
      <c r="O159">
        <f t="shared" si="11"/>
        <v>85.421666666666667</v>
      </c>
    </row>
    <row r="160" spans="1:15" x14ac:dyDescent="0.25">
      <c r="A160" s="1">
        <v>2008</v>
      </c>
      <c r="B160">
        <v>69.19</v>
      </c>
      <c r="C160">
        <v>74.12</v>
      </c>
      <c r="D160">
        <v>87.88</v>
      </c>
      <c r="E160">
        <v>86.75</v>
      </c>
      <c r="F160">
        <v>88.44</v>
      </c>
      <c r="G160">
        <v>90.44</v>
      </c>
      <c r="H160">
        <v>90.62</v>
      </c>
      <c r="I160">
        <v>91.5</v>
      </c>
      <c r="J160">
        <v>90.44</v>
      </c>
      <c r="K160">
        <v>89.44</v>
      </c>
      <c r="L160">
        <v>83.31</v>
      </c>
      <c r="M160">
        <v>79.88</v>
      </c>
      <c r="N160">
        <v>85.19</v>
      </c>
      <c r="O160">
        <f t="shared" si="11"/>
        <v>85.167500000000004</v>
      </c>
    </row>
    <row r="161" spans="1:15" x14ac:dyDescent="0.25">
      <c r="A161" s="1">
        <v>2009</v>
      </c>
      <c r="B161">
        <v>79.19</v>
      </c>
      <c r="C161">
        <v>86.88</v>
      </c>
      <c r="D161">
        <v>86.75</v>
      </c>
      <c r="E161">
        <v>88.5</v>
      </c>
      <c r="F161">
        <v>89.19</v>
      </c>
      <c r="G161">
        <v>90.25</v>
      </c>
      <c r="H161">
        <v>90.38</v>
      </c>
      <c r="I161">
        <v>90.19</v>
      </c>
      <c r="J161">
        <v>90.25</v>
      </c>
      <c r="K161">
        <v>90</v>
      </c>
      <c r="L161">
        <v>83.25</v>
      </c>
      <c r="M161">
        <v>78.69</v>
      </c>
      <c r="N161">
        <v>86.94</v>
      </c>
      <c r="O161">
        <f t="shared" si="11"/>
        <v>86.96</v>
      </c>
    </row>
    <row r="162" spans="1:15" x14ac:dyDescent="0.25">
      <c r="A162" s="1">
        <v>2010</v>
      </c>
      <c r="B162">
        <v>78.38</v>
      </c>
      <c r="C162">
        <v>83.31</v>
      </c>
      <c r="D162">
        <v>84.12</v>
      </c>
      <c r="E162">
        <v>87.44</v>
      </c>
      <c r="F162">
        <v>90.44</v>
      </c>
      <c r="G162">
        <v>90.75</v>
      </c>
      <c r="H162">
        <v>90.81</v>
      </c>
      <c r="I162">
        <v>90.62</v>
      </c>
      <c r="J162">
        <v>91.12</v>
      </c>
      <c r="K162">
        <v>91.06</v>
      </c>
      <c r="L162">
        <v>87.38</v>
      </c>
      <c r="M162">
        <v>75.81</v>
      </c>
      <c r="N162">
        <v>86.81</v>
      </c>
      <c r="O162">
        <f t="shared" si="11"/>
        <v>86.77</v>
      </c>
    </row>
    <row r="163" spans="1:15" x14ac:dyDescent="0.25">
      <c r="A163" s="1">
        <v>2011</v>
      </c>
      <c r="B163">
        <v>72.12</v>
      </c>
      <c r="C163">
        <v>84.56</v>
      </c>
      <c r="D163">
        <v>86.75</v>
      </c>
      <c r="E163">
        <v>88.12</v>
      </c>
      <c r="F163">
        <v>89.69</v>
      </c>
      <c r="G163">
        <v>90.62</v>
      </c>
      <c r="H163">
        <v>90.69</v>
      </c>
      <c r="I163">
        <v>90.25</v>
      </c>
      <c r="J163">
        <v>89.88</v>
      </c>
      <c r="K163">
        <v>90</v>
      </c>
      <c r="L163">
        <v>84.38</v>
      </c>
      <c r="M163">
        <v>70.94</v>
      </c>
      <c r="N163">
        <v>85.62</v>
      </c>
      <c r="O163">
        <f t="shared" si="11"/>
        <v>85.666666666666671</v>
      </c>
    </row>
    <row r="164" spans="1:15" x14ac:dyDescent="0.25">
      <c r="A164" s="1">
        <v>2012</v>
      </c>
      <c r="B164">
        <v>75.38</v>
      </c>
      <c r="C164">
        <v>84.81</v>
      </c>
      <c r="D164">
        <v>83.25</v>
      </c>
      <c r="E164">
        <v>88.81</v>
      </c>
      <c r="F164">
        <v>89</v>
      </c>
      <c r="G164">
        <v>90.44</v>
      </c>
      <c r="H164">
        <v>91.06</v>
      </c>
      <c r="I164">
        <v>90</v>
      </c>
      <c r="J164">
        <v>90.94</v>
      </c>
      <c r="K164">
        <v>90.44</v>
      </c>
      <c r="L164">
        <v>87.81</v>
      </c>
      <c r="M164">
        <v>77.56</v>
      </c>
      <c r="N164">
        <v>86.62</v>
      </c>
      <c r="O164">
        <f t="shared" si="11"/>
        <v>86.625</v>
      </c>
    </row>
    <row r="165" spans="1:15" x14ac:dyDescent="0.25">
      <c r="A165" s="1">
        <v>2013</v>
      </c>
      <c r="B165">
        <v>76.44</v>
      </c>
      <c r="C165">
        <v>82.88</v>
      </c>
      <c r="D165">
        <v>88.5</v>
      </c>
      <c r="E165">
        <v>88.12</v>
      </c>
      <c r="F165">
        <v>90.06</v>
      </c>
      <c r="G165">
        <v>90.5</v>
      </c>
      <c r="H165">
        <v>90.38</v>
      </c>
      <c r="I165">
        <v>89.12</v>
      </c>
      <c r="J165">
        <v>89.62</v>
      </c>
      <c r="K165">
        <v>88.25</v>
      </c>
      <c r="L165">
        <v>88.44</v>
      </c>
      <c r="M165">
        <v>80.81</v>
      </c>
      <c r="N165">
        <v>86.94</v>
      </c>
      <c r="O165">
        <f t="shared" si="11"/>
        <v>86.926666666666662</v>
      </c>
    </row>
    <row r="166" spans="1:15" x14ac:dyDescent="0.25">
      <c r="A166" s="1">
        <v>2014</v>
      </c>
      <c r="B166">
        <v>82.69</v>
      </c>
      <c r="C166">
        <v>81.25</v>
      </c>
      <c r="D166">
        <v>86.06</v>
      </c>
      <c r="E166">
        <v>87.94</v>
      </c>
      <c r="F166">
        <v>89.12</v>
      </c>
      <c r="G166">
        <v>89.62</v>
      </c>
      <c r="H166">
        <v>89.81</v>
      </c>
      <c r="I166">
        <v>90.25</v>
      </c>
      <c r="J166">
        <v>90.19</v>
      </c>
      <c r="K166">
        <v>90.12</v>
      </c>
      <c r="L166">
        <v>87.25</v>
      </c>
      <c r="M166">
        <v>75.81</v>
      </c>
      <c r="N166">
        <v>86.69</v>
      </c>
      <c r="O166">
        <f t="shared" si="11"/>
        <v>86.675833333333344</v>
      </c>
    </row>
    <row r="167" spans="1:15" x14ac:dyDescent="0.25">
      <c r="A167" s="1">
        <v>2015</v>
      </c>
      <c r="B167">
        <v>71.12</v>
      </c>
      <c r="C167">
        <v>84.75</v>
      </c>
      <c r="D167">
        <v>86.06</v>
      </c>
      <c r="E167">
        <v>87.25</v>
      </c>
      <c r="F167">
        <v>90</v>
      </c>
      <c r="G167">
        <v>90.81</v>
      </c>
      <c r="H167">
        <v>89.5</v>
      </c>
      <c r="I167">
        <v>89.31</v>
      </c>
      <c r="J167">
        <v>89.81</v>
      </c>
      <c r="K167">
        <v>89.31</v>
      </c>
      <c r="L167">
        <v>83.69</v>
      </c>
      <c r="M167">
        <v>64.12</v>
      </c>
      <c r="N167">
        <v>84.62</v>
      </c>
      <c r="O167">
        <f t="shared" si="11"/>
        <v>84.644166666666663</v>
      </c>
    </row>
    <row r="168" spans="1:15" x14ac:dyDescent="0.25">
      <c r="A168" s="1">
        <v>2016</v>
      </c>
      <c r="B168">
        <v>64.69</v>
      </c>
      <c r="C168">
        <v>72.56</v>
      </c>
      <c r="D168">
        <v>83.25</v>
      </c>
      <c r="E168">
        <v>86.69</v>
      </c>
      <c r="F168">
        <v>88.44</v>
      </c>
      <c r="G168">
        <v>89.44</v>
      </c>
      <c r="H168">
        <v>89.5</v>
      </c>
      <c r="I168">
        <v>89.12</v>
      </c>
      <c r="J168">
        <v>90.06</v>
      </c>
      <c r="K168">
        <v>89.06</v>
      </c>
      <c r="L168">
        <v>84.25</v>
      </c>
      <c r="M168">
        <v>79.19</v>
      </c>
      <c r="N168">
        <v>83.88</v>
      </c>
      <c r="O168">
        <f t="shared" si="11"/>
        <v>83.854166666666671</v>
      </c>
    </row>
    <row r="169" spans="1:15" x14ac:dyDescent="0.25">
      <c r="A169" s="1">
        <v>2017</v>
      </c>
      <c r="B169">
        <v>77.69</v>
      </c>
      <c r="C169">
        <v>78.5</v>
      </c>
      <c r="D169">
        <v>85.06</v>
      </c>
      <c r="E169">
        <v>87.19</v>
      </c>
      <c r="F169">
        <v>89.12</v>
      </c>
      <c r="G169">
        <v>89.12</v>
      </c>
      <c r="H169">
        <v>90.56</v>
      </c>
      <c r="I169">
        <v>90.62</v>
      </c>
      <c r="J169">
        <v>90.12</v>
      </c>
      <c r="K169">
        <v>88.94</v>
      </c>
      <c r="L169">
        <v>84.69</v>
      </c>
      <c r="M169">
        <v>77.44</v>
      </c>
      <c r="N169">
        <v>85.81</v>
      </c>
      <c r="O169">
        <f t="shared" si="11"/>
        <v>85.754166666666677</v>
      </c>
    </row>
    <row r="170" spans="1:15" x14ac:dyDescent="0.25">
      <c r="A170" s="1">
        <v>2018</v>
      </c>
      <c r="B170">
        <v>68.62</v>
      </c>
      <c r="C170">
        <v>83.44</v>
      </c>
      <c r="D170">
        <v>86.69</v>
      </c>
      <c r="E170">
        <v>88.44</v>
      </c>
      <c r="F170">
        <v>89.81</v>
      </c>
      <c r="G170">
        <v>90.12</v>
      </c>
      <c r="H170">
        <v>90.12</v>
      </c>
      <c r="I170">
        <v>90.75</v>
      </c>
      <c r="J170">
        <v>91.25</v>
      </c>
      <c r="K170">
        <v>89.38</v>
      </c>
      <c r="L170">
        <v>83.94</v>
      </c>
      <c r="M170">
        <v>72.5</v>
      </c>
      <c r="N170">
        <v>85.44</v>
      </c>
      <c r="O170">
        <f t="shared" si="11"/>
        <v>85.421666666666667</v>
      </c>
    </row>
    <row r="171" spans="1:15" x14ac:dyDescent="0.25">
      <c r="A171" s="1">
        <v>2019</v>
      </c>
      <c r="B171">
        <v>78.94</v>
      </c>
      <c r="C171">
        <v>80.56</v>
      </c>
      <c r="D171">
        <v>87.06</v>
      </c>
      <c r="E171">
        <v>88.62</v>
      </c>
      <c r="F171">
        <v>89.44</v>
      </c>
      <c r="G171">
        <v>90.56</v>
      </c>
      <c r="H171">
        <v>90.94</v>
      </c>
      <c r="I171">
        <v>90.44</v>
      </c>
      <c r="J171">
        <v>91.62</v>
      </c>
      <c r="K171">
        <v>91.12</v>
      </c>
      <c r="L171">
        <v>85.38</v>
      </c>
      <c r="M171">
        <v>73</v>
      </c>
      <c r="N171">
        <v>86.5</v>
      </c>
      <c r="O171">
        <f t="shared" si="11"/>
        <v>86.473333333333358</v>
      </c>
    </row>
    <row r="172" spans="1:15" x14ac:dyDescent="0.25">
      <c r="A172" s="1">
        <v>2020</v>
      </c>
      <c r="B172">
        <v>69.25</v>
      </c>
      <c r="C172">
        <v>72.06</v>
      </c>
      <c r="D172">
        <v>86</v>
      </c>
      <c r="E172">
        <v>87.94</v>
      </c>
      <c r="F172">
        <v>88.75</v>
      </c>
      <c r="G172">
        <v>90.56</v>
      </c>
      <c r="H172">
        <v>90.69</v>
      </c>
      <c r="I172">
        <v>88.38</v>
      </c>
      <c r="J172">
        <v>90.06</v>
      </c>
      <c r="K172">
        <v>88.25</v>
      </c>
      <c r="L172">
        <v>83.06</v>
      </c>
      <c r="M172">
        <v>81.12</v>
      </c>
      <c r="N172">
        <v>84.69</v>
      </c>
      <c r="O172">
        <f t="shared" si="11"/>
        <v>84.676666666666662</v>
      </c>
    </row>
    <row r="174" spans="1:15" x14ac:dyDescent="0.25">
      <c r="A174" s="1"/>
      <c r="B174" s="9" t="s">
        <v>41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5" x14ac:dyDescent="0.25">
      <c r="A175" s="1"/>
      <c r="B175" s="2" t="s">
        <v>35</v>
      </c>
      <c r="C175" s="2" t="s">
        <v>14</v>
      </c>
      <c r="D175" s="2" t="s">
        <v>15</v>
      </c>
      <c r="E175" s="2" t="s">
        <v>16</v>
      </c>
      <c r="F175" s="2" t="s">
        <v>17</v>
      </c>
      <c r="G175" s="2" t="s">
        <v>18</v>
      </c>
      <c r="H175" s="2" t="s">
        <v>19</v>
      </c>
      <c r="I175" s="2" t="s">
        <v>20</v>
      </c>
      <c r="J175" s="2" t="s">
        <v>21</v>
      </c>
      <c r="K175" s="2" t="s">
        <v>22</v>
      </c>
      <c r="L175" s="2" t="s">
        <v>23</v>
      </c>
      <c r="M175" s="2" t="s">
        <v>24</v>
      </c>
      <c r="N175" s="3" t="s">
        <v>36</v>
      </c>
    </row>
    <row r="176" spans="1:15" x14ac:dyDescent="0.25">
      <c r="A176" s="1">
        <v>1981</v>
      </c>
      <c r="B176" s="1">
        <f>(B90*B133)/100</f>
        <v>22.259996969472642</v>
      </c>
      <c r="C176" s="1">
        <f t="shared" ref="C176:N176" si="12">(C90*C133)/100</f>
        <v>25.305011023411975</v>
      </c>
      <c r="D176" s="1">
        <f t="shared" si="12"/>
        <v>28.223631542077705</v>
      </c>
      <c r="E176" s="1">
        <f t="shared" si="12"/>
        <v>29.735483996316944</v>
      </c>
      <c r="F176" s="1">
        <f t="shared" si="12"/>
        <v>28.807754918139594</v>
      </c>
      <c r="G176" s="1">
        <f t="shared" si="12"/>
        <v>28.451799152730899</v>
      </c>
      <c r="H176" s="1">
        <f t="shared" si="12"/>
        <v>26.73043152148151</v>
      </c>
      <c r="I176" s="1">
        <f t="shared" si="12"/>
        <v>26.362926924441496</v>
      </c>
      <c r="J176" s="1">
        <f t="shared" si="12"/>
        <v>27.058722327650045</v>
      </c>
      <c r="K176" s="1">
        <f t="shared" si="12"/>
        <v>28.559984377240525</v>
      </c>
      <c r="L176" s="1">
        <f t="shared" si="12"/>
        <v>24.145819231220649</v>
      </c>
      <c r="M176" s="1">
        <f t="shared" si="12"/>
        <v>23.162274604390451</v>
      </c>
      <c r="N176" s="1">
        <f t="shared" si="12"/>
        <v>26.543269723081217</v>
      </c>
      <c r="O176">
        <f>AVERAGE(B176:M176)</f>
        <v>26.566986382381202</v>
      </c>
    </row>
    <row r="177" spans="1:15" x14ac:dyDescent="0.25">
      <c r="A177" s="1">
        <v>1982</v>
      </c>
      <c r="B177" s="1">
        <f t="shared" ref="B177:N192" si="13">(B91*B134)/100</f>
        <v>22.812202659729838</v>
      </c>
      <c r="C177" s="1">
        <f t="shared" si="13"/>
        <v>24.486808609183996</v>
      </c>
      <c r="D177" s="1">
        <f t="shared" si="13"/>
        <v>26.890841745639801</v>
      </c>
      <c r="E177" s="1">
        <f t="shared" si="13"/>
        <v>29.292186893397002</v>
      </c>
      <c r="F177" s="1">
        <f t="shared" si="13"/>
        <v>28.642883975533124</v>
      </c>
      <c r="G177" s="1">
        <f t="shared" si="13"/>
        <v>28.058774898317825</v>
      </c>
      <c r="H177" s="1">
        <f t="shared" si="13"/>
        <v>26.081980330943775</v>
      </c>
      <c r="I177" s="1">
        <f t="shared" si="13"/>
        <v>24.790345525400699</v>
      </c>
      <c r="J177" s="1">
        <f t="shared" si="13"/>
        <v>26.725389030354481</v>
      </c>
      <c r="K177" s="1">
        <f t="shared" si="13"/>
        <v>27.215902353030764</v>
      </c>
      <c r="L177" s="1">
        <f t="shared" si="13"/>
        <v>24.640028821123018</v>
      </c>
      <c r="M177" s="1">
        <f t="shared" si="13"/>
        <v>22.304960759345775</v>
      </c>
      <c r="N177" s="1">
        <f t="shared" si="13"/>
        <v>25.98792342259685</v>
      </c>
      <c r="O177">
        <f t="shared" ref="O177:O215" si="14">AVERAGE(B177:M177)</f>
        <v>25.995192133500002</v>
      </c>
    </row>
    <row r="178" spans="1:15" x14ac:dyDescent="0.25">
      <c r="A178" s="1">
        <v>1983</v>
      </c>
      <c r="B178" s="1">
        <f t="shared" si="13"/>
        <v>15.579456217084804</v>
      </c>
      <c r="C178" s="1">
        <f t="shared" si="13"/>
        <v>27.105318167556071</v>
      </c>
      <c r="D178" s="1">
        <f t="shared" si="13"/>
        <v>27.487214320464449</v>
      </c>
      <c r="E178" s="1">
        <f t="shared" si="13"/>
        <v>30.217204931459957</v>
      </c>
      <c r="F178" s="1">
        <f t="shared" si="13"/>
        <v>29.538014859495842</v>
      </c>
      <c r="G178" s="1">
        <f t="shared" si="13"/>
        <v>28.024527659280754</v>
      </c>
      <c r="H178" s="1">
        <f t="shared" si="13"/>
        <v>26.11332655650904</v>
      </c>
      <c r="I178" s="1">
        <f t="shared" si="13"/>
        <v>25.136073629112172</v>
      </c>
      <c r="J178" s="1">
        <f t="shared" si="13"/>
        <v>26.964739860710164</v>
      </c>
      <c r="K178" s="1">
        <f t="shared" si="13"/>
        <v>27.618338588763844</v>
      </c>
      <c r="L178" s="1">
        <f t="shared" si="13"/>
        <v>27.256954178855629</v>
      </c>
      <c r="M178" s="1">
        <f t="shared" si="13"/>
        <v>25.498017713587341</v>
      </c>
      <c r="N178" s="1">
        <f t="shared" si="13"/>
        <v>26.238585376327126</v>
      </c>
      <c r="O178">
        <f t="shared" si="14"/>
        <v>26.378265556906669</v>
      </c>
    </row>
    <row r="179" spans="1:15" x14ac:dyDescent="0.25">
      <c r="A179" s="1">
        <v>1984</v>
      </c>
      <c r="B179" s="1">
        <f t="shared" si="13"/>
        <v>20.016303979871044</v>
      </c>
      <c r="C179" s="1">
        <f t="shared" si="13"/>
        <v>25.950395337614236</v>
      </c>
      <c r="D179" s="1">
        <f t="shared" si="13"/>
        <v>29.03808928794415</v>
      </c>
      <c r="E179" s="1">
        <f t="shared" si="13"/>
        <v>28.784291248531336</v>
      </c>
      <c r="F179" s="1">
        <f t="shared" si="13"/>
        <v>28.374227589161197</v>
      </c>
      <c r="G179" s="1">
        <f t="shared" si="13"/>
        <v>27.740050861114778</v>
      </c>
      <c r="H179" s="1">
        <f t="shared" si="13"/>
        <v>26.582167855829635</v>
      </c>
      <c r="I179" s="1">
        <f t="shared" si="13"/>
        <v>26.680287561272724</v>
      </c>
      <c r="J179" s="1">
        <f t="shared" si="13"/>
        <v>27.151376448094528</v>
      </c>
      <c r="K179" s="1">
        <f t="shared" si="13"/>
        <v>27.7675345344188</v>
      </c>
      <c r="L179" s="1">
        <f t="shared" si="13"/>
        <v>25.246934292698437</v>
      </c>
      <c r="M179" s="1">
        <f t="shared" si="13"/>
        <v>20.007284592971008</v>
      </c>
      <c r="N179" s="1">
        <f t="shared" si="13"/>
        <v>26.211409323446969</v>
      </c>
      <c r="O179">
        <f t="shared" si="14"/>
        <v>26.111578632460155</v>
      </c>
    </row>
    <row r="180" spans="1:15" x14ac:dyDescent="0.25">
      <c r="A180" s="1">
        <v>1985</v>
      </c>
      <c r="B180" s="1">
        <f t="shared" si="13"/>
        <v>25.076330332264874</v>
      </c>
      <c r="C180" s="1">
        <f t="shared" si="13"/>
        <v>22.750378926087262</v>
      </c>
      <c r="D180" s="1">
        <f t="shared" si="13"/>
        <v>28.205293979735394</v>
      </c>
      <c r="E180" s="1">
        <f t="shared" si="13"/>
        <v>28.847060725147841</v>
      </c>
      <c r="F180" s="1">
        <f t="shared" si="13"/>
        <v>28.557405221845684</v>
      </c>
      <c r="G180" s="1">
        <f t="shared" si="13"/>
        <v>27.199515181727339</v>
      </c>
      <c r="H180" s="1">
        <f t="shared" si="13"/>
        <v>25.811966870523076</v>
      </c>
      <c r="I180" s="1">
        <f t="shared" si="13"/>
        <v>26.406865032655237</v>
      </c>
      <c r="J180" s="1">
        <f t="shared" si="13"/>
        <v>26.445195676405184</v>
      </c>
      <c r="K180" s="1">
        <f t="shared" si="13"/>
        <v>27.609813787607077</v>
      </c>
      <c r="L180" s="1">
        <f t="shared" si="13"/>
        <v>27.136668034579316</v>
      </c>
      <c r="M180" s="1">
        <f t="shared" si="13"/>
        <v>20.360338047694704</v>
      </c>
      <c r="N180" s="1">
        <f t="shared" si="13"/>
        <v>26.209427020507338</v>
      </c>
      <c r="O180">
        <f t="shared" si="14"/>
        <v>26.200569318022747</v>
      </c>
    </row>
    <row r="181" spans="1:15" x14ac:dyDescent="0.25">
      <c r="A181" s="1">
        <v>1986</v>
      </c>
      <c r="B181" s="1">
        <f t="shared" si="13"/>
        <v>21.636200504592818</v>
      </c>
      <c r="C181" s="1">
        <f t="shared" si="13"/>
        <v>27.15105225986035</v>
      </c>
      <c r="D181" s="1">
        <f t="shared" si="13"/>
        <v>27.69975701513069</v>
      </c>
      <c r="E181" s="1">
        <f t="shared" si="13"/>
        <v>28.89804733659982</v>
      </c>
      <c r="F181" s="1">
        <f t="shared" si="13"/>
        <v>28.332094177800709</v>
      </c>
      <c r="G181" s="1">
        <f t="shared" si="13"/>
        <v>27.611259554762277</v>
      </c>
      <c r="H181" s="1">
        <f t="shared" si="13"/>
        <v>25.881327343672606</v>
      </c>
      <c r="I181" s="1">
        <f t="shared" si="13"/>
        <v>25.599511647856584</v>
      </c>
      <c r="J181" s="1">
        <f t="shared" si="13"/>
        <v>26.762144358358295</v>
      </c>
      <c r="K181" s="1">
        <f t="shared" si="13"/>
        <v>27.631752730688358</v>
      </c>
      <c r="L181" s="1">
        <f t="shared" si="13"/>
        <v>24.961066879229069</v>
      </c>
      <c r="M181" s="1">
        <f t="shared" si="13"/>
        <v>19.097596048011908</v>
      </c>
      <c r="N181" s="1">
        <f t="shared" si="13"/>
        <v>25.850124609168883</v>
      </c>
      <c r="O181">
        <f t="shared" si="14"/>
        <v>25.93848415471362</v>
      </c>
    </row>
    <row r="182" spans="1:15" x14ac:dyDescent="0.25">
      <c r="A182" s="1">
        <v>1987</v>
      </c>
      <c r="B182" s="1">
        <f t="shared" si="13"/>
        <v>23.872444636032117</v>
      </c>
      <c r="C182" s="1">
        <f t="shared" si="13"/>
        <v>28.725339875683165</v>
      </c>
      <c r="D182" s="1">
        <f t="shared" si="13"/>
        <v>28.099042683320167</v>
      </c>
      <c r="E182" s="1">
        <f t="shared" si="13"/>
        <v>29.800004863372738</v>
      </c>
      <c r="F182" s="1">
        <f t="shared" si="13"/>
        <v>29.562373483172578</v>
      </c>
      <c r="G182" s="1">
        <f t="shared" si="13"/>
        <v>28.250607005160123</v>
      </c>
      <c r="H182" s="1">
        <f t="shared" si="13"/>
        <v>28.051194782533624</v>
      </c>
      <c r="I182" s="1">
        <f t="shared" si="13"/>
        <v>27.812776888919011</v>
      </c>
      <c r="J182" s="1">
        <f t="shared" si="13"/>
        <v>28.210800007239403</v>
      </c>
      <c r="K182" s="1">
        <f t="shared" si="13"/>
        <v>28.777218583039385</v>
      </c>
      <c r="L182" s="1">
        <f t="shared" si="13"/>
        <v>26.406826106420677</v>
      </c>
      <c r="M182" s="1">
        <f t="shared" si="13"/>
        <v>23.226922292971295</v>
      </c>
      <c r="N182" s="1">
        <f t="shared" si="13"/>
        <v>27.535639147885636</v>
      </c>
      <c r="O182">
        <f t="shared" si="14"/>
        <v>27.566295933988687</v>
      </c>
    </row>
    <row r="183" spans="1:15" x14ac:dyDescent="0.25">
      <c r="A183" s="1">
        <v>1988</v>
      </c>
      <c r="B183" s="1">
        <f t="shared" si="13"/>
        <v>25.028255711302009</v>
      </c>
      <c r="C183" s="1">
        <f t="shared" si="13"/>
        <v>27.684664785014096</v>
      </c>
      <c r="D183" s="1">
        <f t="shared" si="13"/>
        <v>29.789171142197191</v>
      </c>
      <c r="E183" s="1">
        <f t="shared" si="13"/>
        <v>29.733702996790186</v>
      </c>
      <c r="F183" s="1">
        <f t="shared" si="13"/>
        <v>29.977842577926289</v>
      </c>
      <c r="G183" s="1">
        <f t="shared" si="13"/>
        <v>28.275499148578966</v>
      </c>
      <c r="H183" s="1">
        <f t="shared" si="13"/>
        <v>26.546432842513529</v>
      </c>
      <c r="I183" s="1">
        <f t="shared" si="13"/>
        <v>26.201774613111507</v>
      </c>
      <c r="J183" s="1">
        <f t="shared" si="13"/>
        <v>27.490965159673223</v>
      </c>
      <c r="K183" s="1">
        <f t="shared" si="13"/>
        <v>28.845058613959353</v>
      </c>
      <c r="L183" s="1">
        <f t="shared" si="13"/>
        <v>26.168097259315367</v>
      </c>
      <c r="M183" s="1">
        <f t="shared" si="13"/>
        <v>23.552597902403885</v>
      </c>
      <c r="N183" s="1">
        <f t="shared" si="13"/>
        <v>27.422864839573982</v>
      </c>
      <c r="O183">
        <f t="shared" si="14"/>
        <v>27.441171896065459</v>
      </c>
    </row>
    <row r="184" spans="1:15" x14ac:dyDescent="0.25">
      <c r="A184" s="1">
        <v>1989</v>
      </c>
      <c r="B184" s="1">
        <f t="shared" si="13"/>
        <v>15.708439696553066</v>
      </c>
      <c r="C184" s="1">
        <f t="shared" si="13"/>
        <v>19.582239665895447</v>
      </c>
      <c r="D184" s="1">
        <f t="shared" si="13"/>
        <v>28.429670815620039</v>
      </c>
      <c r="E184" s="1">
        <f t="shared" si="13"/>
        <v>29.38580052715081</v>
      </c>
      <c r="F184" s="1">
        <f t="shared" si="13"/>
        <v>28.97953882193428</v>
      </c>
      <c r="G184" s="1">
        <f t="shared" si="13"/>
        <v>28.080253885326687</v>
      </c>
      <c r="H184" s="1">
        <f t="shared" si="13"/>
        <v>26.811503492943043</v>
      </c>
      <c r="I184" s="1">
        <f t="shared" si="13"/>
        <v>26.584464125487219</v>
      </c>
      <c r="J184" s="1">
        <f t="shared" si="13"/>
        <v>27.215432711311522</v>
      </c>
      <c r="K184" s="1">
        <f t="shared" si="13"/>
        <v>27.868788299077945</v>
      </c>
      <c r="L184" s="1">
        <f t="shared" si="13"/>
        <v>26.721228933573734</v>
      </c>
      <c r="M184" s="1">
        <f t="shared" si="13"/>
        <v>23.86793356781801</v>
      </c>
      <c r="N184" s="1">
        <f t="shared" si="13"/>
        <v>25.631044248104175</v>
      </c>
      <c r="O184">
        <f t="shared" si="14"/>
        <v>25.76960787855765</v>
      </c>
    </row>
    <row r="185" spans="1:15" x14ac:dyDescent="0.25">
      <c r="A185" s="1">
        <v>1990</v>
      </c>
      <c r="B185" s="1">
        <f t="shared" si="13"/>
        <v>25.740685985158201</v>
      </c>
      <c r="C185" s="1">
        <f t="shared" si="13"/>
        <v>25.18608533987512</v>
      </c>
      <c r="D185" s="1">
        <f t="shared" si="13"/>
        <v>27.909181227436783</v>
      </c>
      <c r="E185" s="1">
        <f t="shared" si="13"/>
        <v>29.927991175946282</v>
      </c>
      <c r="F185" s="1">
        <f t="shared" si="13"/>
        <v>28.962690820109792</v>
      </c>
      <c r="G185" s="1">
        <f t="shared" si="13"/>
        <v>28.468289337808645</v>
      </c>
      <c r="H185" s="1">
        <f t="shared" si="13"/>
        <v>26.79674067370166</v>
      </c>
      <c r="I185" s="1">
        <f t="shared" si="13"/>
        <v>26.830747880369746</v>
      </c>
      <c r="J185" s="1">
        <f t="shared" si="13"/>
        <v>27.560481310187338</v>
      </c>
      <c r="K185" s="1">
        <f t="shared" si="13"/>
        <v>28.368881449879982</v>
      </c>
      <c r="L185" s="1">
        <f t="shared" si="13"/>
        <v>27.995330636857972</v>
      </c>
      <c r="M185" s="1">
        <f t="shared" si="13"/>
        <v>26.597453948728148</v>
      </c>
      <c r="N185" s="1">
        <f t="shared" si="13"/>
        <v>27.570942153954753</v>
      </c>
      <c r="O185">
        <f t="shared" si="14"/>
        <v>27.528713315504977</v>
      </c>
    </row>
    <row r="186" spans="1:15" x14ac:dyDescent="0.25">
      <c r="A186" s="1">
        <v>1991</v>
      </c>
      <c r="B186" s="1">
        <f t="shared" si="13"/>
        <v>24.019242910074773</v>
      </c>
      <c r="C186" s="1">
        <f t="shared" si="13"/>
        <v>29.190437512339418</v>
      </c>
      <c r="D186" s="1">
        <f t="shared" si="13"/>
        <v>29.53505882226376</v>
      </c>
      <c r="E186" s="1">
        <f t="shared" si="13"/>
        <v>29.320666872892147</v>
      </c>
      <c r="F186" s="1">
        <f t="shared" si="13"/>
        <v>29.195808838624782</v>
      </c>
      <c r="G186" s="1">
        <f t="shared" si="13"/>
        <v>28.638537529731053</v>
      </c>
      <c r="H186" s="1">
        <f t="shared" si="13"/>
        <v>27.225789405161844</v>
      </c>
      <c r="I186" s="1">
        <f t="shared" si="13"/>
        <v>26.176121396609709</v>
      </c>
      <c r="J186" s="1">
        <f t="shared" si="13"/>
        <v>27.886402895360064</v>
      </c>
      <c r="K186" s="1">
        <f t="shared" si="13"/>
        <v>27.280696554897759</v>
      </c>
      <c r="L186" s="1">
        <f t="shared" si="13"/>
        <v>26.43001611082682</v>
      </c>
      <c r="M186" s="1">
        <f t="shared" si="13"/>
        <v>21.142642257992037</v>
      </c>
      <c r="N186" s="1">
        <f t="shared" si="13"/>
        <v>27.109799140544009</v>
      </c>
      <c r="O186">
        <f t="shared" si="14"/>
        <v>27.170118425564521</v>
      </c>
    </row>
    <row r="187" spans="1:15" x14ac:dyDescent="0.25">
      <c r="A187" s="1">
        <v>1992</v>
      </c>
      <c r="B187" s="1">
        <f t="shared" si="13"/>
        <v>18.270634279015763</v>
      </c>
      <c r="C187" s="1">
        <f t="shared" si="13"/>
        <v>22.211507500826787</v>
      </c>
      <c r="D187" s="1">
        <f t="shared" si="13"/>
        <v>29.154053777453232</v>
      </c>
      <c r="E187" s="1">
        <f t="shared" si="13"/>
        <v>29.862968003578999</v>
      </c>
      <c r="F187" s="1">
        <f t="shared" si="13"/>
        <v>29.346297642077058</v>
      </c>
      <c r="G187" s="1">
        <f t="shared" si="13"/>
        <v>28.17678415086333</v>
      </c>
      <c r="H187" s="1">
        <f t="shared" si="13"/>
        <v>26.484446239548987</v>
      </c>
      <c r="I187" s="1">
        <f t="shared" si="13"/>
        <v>25.486950932825522</v>
      </c>
      <c r="J187" s="1">
        <f t="shared" si="13"/>
        <v>26.825627330764306</v>
      </c>
      <c r="K187" s="1">
        <f t="shared" si="13"/>
        <v>27.93359553368353</v>
      </c>
      <c r="L187" s="1">
        <f t="shared" si="13"/>
        <v>24.424501617517123</v>
      </c>
      <c r="M187" s="1">
        <f t="shared" si="13"/>
        <v>22.21583496644692</v>
      </c>
      <c r="N187" s="1">
        <f t="shared" si="13"/>
        <v>25.775928407820203</v>
      </c>
      <c r="O187">
        <f t="shared" si="14"/>
        <v>25.866100164550136</v>
      </c>
    </row>
    <row r="188" spans="1:15" x14ac:dyDescent="0.25">
      <c r="A188" s="1">
        <v>1993</v>
      </c>
      <c r="B188" s="1">
        <f t="shared" si="13"/>
        <v>19.170649422918753</v>
      </c>
      <c r="C188" s="1">
        <f t="shared" si="13"/>
        <v>24.605089544544366</v>
      </c>
      <c r="D188" s="1">
        <f t="shared" si="13"/>
        <v>26.969570373856037</v>
      </c>
      <c r="E188" s="1">
        <f t="shared" si="13"/>
        <v>29.672600662421036</v>
      </c>
      <c r="F188" s="1">
        <f t="shared" si="13"/>
        <v>30.091118244907992</v>
      </c>
      <c r="G188" s="1">
        <f t="shared" si="13"/>
        <v>28.54622657808649</v>
      </c>
      <c r="H188" s="1">
        <f t="shared" si="13"/>
        <v>26.727687597011656</v>
      </c>
      <c r="I188" s="1">
        <f t="shared" si="13"/>
        <v>26.785382559837277</v>
      </c>
      <c r="J188" s="1">
        <f t="shared" si="13"/>
        <v>27.607171585960941</v>
      </c>
      <c r="K188" s="1">
        <f t="shared" si="13"/>
        <v>28.593621200980412</v>
      </c>
      <c r="L188" s="1">
        <f t="shared" si="13"/>
        <v>28.092623970014841</v>
      </c>
      <c r="M188" s="1">
        <f t="shared" si="13"/>
        <v>22.710840014964742</v>
      </c>
      <c r="N188" s="1">
        <f t="shared" si="13"/>
        <v>26.594538195642073</v>
      </c>
      <c r="O188">
        <f t="shared" si="14"/>
        <v>26.631048479625374</v>
      </c>
    </row>
    <row r="189" spans="1:15" x14ac:dyDescent="0.25">
      <c r="A189" s="1">
        <v>1994</v>
      </c>
      <c r="B189" s="1">
        <f t="shared" si="13"/>
        <v>23.039741662071638</v>
      </c>
      <c r="C189" s="1">
        <f t="shared" si="13"/>
        <v>26.401867372614003</v>
      </c>
      <c r="D189" s="1">
        <f t="shared" si="13"/>
        <v>29.753004730684118</v>
      </c>
      <c r="E189" s="1">
        <f t="shared" si="13"/>
        <v>30.06324544626602</v>
      </c>
      <c r="F189" s="1">
        <f t="shared" si="13"/>
        <v>29.268939572766122</v>
      </c>
      <c r="G189" s="1">
        <f t="shared" si="13"/>
        <v>28.225480899652567</v>
      </c>
      <c r="H189" s="1">
        <f t="shared" si="13"/>
        <v>26.87906334775338</v>
      </c>
      <c r="I189" s="1">
        <f t="shared" si="13"/>
        <v>26.613806096549535</v>
      </c>
      <c r="J189" s="1">
        <f t="shared" si="13"/>
        <v>27.350143698487585</v>
      </c>
      <c r="K189" s="1">
        <f t="shared" si="13"/>
        <v>28.070635229833265</v>
      </c>
      <c r="L189" s="1">
        <f t="shared" si="13"/>
        <v>24.759736492931921</v>
      </c>
      <c r="M189" s="1">
        <f t="shared" si="13"/>
        <v>19.397756733001248</v>
      </c>
      <c r="N189" s="1">
        <f t="shared" si="13"/>
        <v>26.538825852204983</v>
      </c>
      <c r="O189">
        <f t="shared" si="14"/>
        <v>26.651951773550948</v>
      </c>
    </row>
    <row r="190" spans="1:15" x14ac:dyDescent="0.25">
      <c r="A190" s="1">
        <v>1995</v>
      </c>
      <c r="B190" s="1">
        <f t="shared" si="13"/>
        <v>21.176864521707813</v>
      </c>
      <c r="C190" s="1">
        <f t="shared" si="13"/>
        <v>25.217813188911787</v>
      </c>
      <c r="D190" s="1">
        <f t="shared" si="13"/>
        <v>29.376870322147397</v>
      </c>
      <c r="E190" s="1">
        <f t="shared" si="13"/>
        <v>30.369287292941234</v>
      </c>
      <c r="F190" s="1">
        <f t="shared" si="13"/>
        <v>29.569863565976952</v>
      </c>
      <c r="G190" s="1">
        <f t="shared" si="13"/>
        <v>28.839122726985398</v>
      </c>
      <c r="H190" s="1">
        <f t="shared" si="13"/>
        <v>27.122062749277578</v>
      </c>
      <c r="I190" s="1">
        <f t="shared" si="13"/>
        <v>27.545067648677787</v>
      </c>
      <c r="J190" s="1">
        <f t="shared" si="13"/>
        <v>27.9913584023144</v>
      </c>
      <c r="K190" s="1">
        <f t="shared" si="13"/>
        <v>28.2327125238895</v>
      </c>
      <c r="L190" s="1">
        <f t="shared" si="13"/>
        <v>24.045380240461</v>
      </c>
      <c r="M190" s="1">
        <f t="shared" si="13"/>
        <v>24.146422536882138</v>
      </c>
      <c r="N190" s="1">
        <f t="shared" si="13"/>
        <v>26.924557564177938</v>
      </c>
      <c r="O190">
        <f t="shared" si="14"/>
        <v>26.96940214334775</v>
      </c>
    </row>
    <row r="191" spans="1:15" x14ac:dyDescent="0.25">
      <c r="A191" s="1">
        <v>1996</v>
      </c>
      <c r="B191" s="1">
        <f t="shared" si="13"/>
        <v>25.698161024196576</v>
      </c>
      <c r="C191" s="1">
        <f t="shared" si="13"/>
        <v>28.214594530422609</v>
      </c>
      <c r="D191" s="1">
        <f t="shared" si="13"/>
        <v>29.803900678786153</v>
      </c>
      <c r="E191" s="1">
        <f t="shared" si="13"/>
        <v>29.987949208124828</v>
      </c>
      <c r="F191" s="1">
        <f t="shared" si="13"/>
        <v>29.823934125909435</v>
      </c>
      <c r="G191" s="1">
        <f t="shared" si="13"/>
        <v>28.830789967381421</v>
      </c>
      <c r="H191" s="1">
        <f t="shared" si="13"/>
        <v>26.905873868163845</v>
      </c>
      <c r="I191" s="1">
        <f t="shared" si="13"/>
        <v>26.773817243452704</v>
      </c>
      <c r="J191" s="1">
        <f t="shared" si="13"/>
        <v>27.24987828650471</v>
      </c>
      <c r="K191" s="1">
        <f t="shared" si="13"/>
        <v>27.447045711378433</v>
      </c>
      <c r="L191" s="1">
        <f t="shared" si="13"/>
        <v>23.498336990067287</v>
      </c>
      <c r="M191" s="1">
        <f t="shared" si="13"/>
        <v>23.84819042226815</v>
      </c>
      <c r="N191" s="1">
        <f t="shared" si="13"/>
        <v>27.30757711767173</v>
      </c>
      <c r="O191">
        <f t="shared" si="14"/>
        <v>27.340206004721349</v>
      </c>
    </row>
    <row r="192" spans="1:15" x14ac:dyDescent="0.25">
      <c r="A192" s="1">
        <v>1997</v>
      </c>
      <c r="B192" s="1">
        <f t="shared" si="13"/>
        <v>24.490877456322728</v>
      </c>
      <c r="C192" s="1">
        <f t="shared" si="13"/>
        <v>19.497395165430966</v>
      </c>
      <c r="D192" s="1">
        <f t="shared" si="13"/>
        <v>27.885533037278456</v>
      </c>
      <c r="E192" s="1">
        <f t="shared" si="13"/>
        <v>28.762877644067729</v>
      </c>
      <c r="F192" s="1">
        <f t="shared" si="13"/>
        <v>29.333771562603662</v>
      </c>
      <c r="G192" s="1">
        <f t="shared" si="13"/>
        <v>28.733721665616848</v>
      </c>
      <c r="H192" s="1">
        <f t="shared" si="13"/>
        <v>26.775826727362499</v>
      </c>
      <c r="I192" s="1">
        <f t="shared" si="13"/>
        <v>26.848605328083064</v>
      </c>
      <c r="J192" s="1">
        <f t="shared" si="13"/>
        <v>28.553524406224142</v>
      </c>
      <c r="K192" s="1">
        <f t="shared" si="13"/>
        <v>29.348571615153556</v>
      </c>
      <c r="L192" s="1">
        <f t="shared" si="13"/>
        <v>28.03639154284388</v>
      </c>
      <c r="M192" s="1">
        <f t="shared" si="13"/>
        <v>23.828049396142845</v>
      </c>
      <c r="N192" s="1">
        <f t="shared" si="13"/>
        <v>26.848364340185107</v>
      </c>
      <c r="O192">
        <f t="shared" si="14"/>
        <v>26.841262128927529</v>
      </c>
    </row>
    <row r="193" spans="1:15" x14ac:dyDescent="0.25">
      <c r="A193" s="1">
        <v>1998</v>
      </c>
      <c r="B193" s="1">
        <f t="shared" ref="B193:N208" si="15">(B107*B150)/100</f>
        <v>20.518948959208306</v>
      </c>
      <c r="C193" s="1">
        <f t="shared" si="15"/>
        <v>26.349196920791293</v>
      </c>
      <c r="D193" s="1">
        <f t="shared" si="15"/>
        <v>27.414520260485151</v>
      </c>
      <c r="E193" s="1">
        <f t="shared" si="15"/>
        <v>31.714978667541796</v>
      </c>
      <c r="F193" s="1">
        <f t="shared" si="15"/>
        <v>31.140878094045174</v>
      </c>
      <c r="G193" s="1">
        <f t="shared" si="15"/>
        <v>29.361403504286709</v>
      </c>
      <c r="H193" s="1">
        <f t="shared" si="15"/>
        <v>27.384229367668365</v>
      </c>
      <c r="I193" s="1">
        <f t="shared" si="15"/>
        <v>26.475869480144684</v>
      </c>
      <c r="J193" s="1">
        <f t="shared" si="15"/>
        <v>27.919676571745256</v>
      </c>
      <c r="K193" s="1">
        <f t="shared" si="15"/>
        <v>28.39216567823005</v>
      </c>
      <c r="L193" s="1">
        <f t="shared" si="15"/>
        <v>26.903054166589804</v>
      </c>
      <c r="M193" s="1">
        <f t="shared" si="15"/>
        <v>22.178682168742885</v>
      </c>
      <c r="N193" s="1">
        <f t="shared" si="15"/>
        <v>27.023989551064936</v>
      </c>
      <c r="O193">
        <f t="shared" si="14"/>
        <v>27.146133653289962</v>
      </c>
    </row>
    <row r="194" spans="1:15" x14ac:dyDescent="0.25">
      <c r="A194" s="1">
        <v>1999</v>
      </c>
      <c r="B194" s="1">
        <f t="shared" si="15"/>
        <v>23.978132936809651</v>
      </c>
      <c r="C194" s="1">
        <f t="shared" si="15"/>
        <v>26.130873759413845</v>
      </c>
      <c r="D194" s="1">
        <f t="shared" si="15"/>
        <v>29.773642653040664</v>
      </c>
      <c r="E194" s="1">
        <f t="shared" si="15"/>
        <v>29.627248498111033</v>
      </c>
      <c r="F194" s="1">
        <f t="shared" si="15"/>
        <v>29.292186893397002</v>
      </c>
      <c r="G194" s="1">
        <f t="shared" si="15"/>
        <v>28.502622212680123</v>
      </c>
      <c r="H194" s="1">
        <f t="shared" si="15"/>
        <v>27.014364002953371</v>
      </c>
      <c r="I194" s="1">
        <f t="shared" si="15"/>
        <v>26.681278441574889</v>
      </c>
      <c r="J194" s="1">
        <f t="shared" si="15"/>
        <v>27.722652141681593</v>
      </c>
      <c r="K194" s="1">
        <f t="shared" si="15"/>
        <v>28.069836913999222</v>
      </c>
      <c r="L194" s="1">
        <f t="shared" si="15"/>
        <v>27.619892172282622</v>
      </c>
      <c r="M194" s="1">
        <f t="shared" si="15"/>
        <v>21.15661210819772</v>
      </c>
      <c r="N194" s="1">
        <f t="shared" si="15"/>
        <v>27.080994016226992</v>
      </c>
      <c r="O194">
        <f t="shared" si="14"/>
        <v>27.13077856117847</v>
      </c>
    </row>
    <row r="195" spans="1:15" x14ac:dyDescent="0.25">
      <c r="A195" s="1">
        <v>2000</v>
      </c>
      <c r="B195" s="1">
        <f t="shared" si="15"/>
        <v>24.094915083262322</v>
      </c>
      <c r="C195" s="1">
        <f t="shared" si="15"/>
        <v>18.210521502120063</v>
      </c>
      <c r="D195" s="1">
        <f t="shared" si="15"/>
        <v>27.145482516507826</v>
      </c>
      <c r="E195" s="1">
        <f t="shared" si="15"/>
        <v>30.010978760140919</v>
      </c>
      <c r="F195" s="1">
        <f t="shared" si="15"/>
        <v>29.890392120110587</v>
      </c>
      <c r="G195" s="1">
        <f t="shared" si="15"/>
        <v>28.071989656359136</v>
      </c>
      <c r="H195" s="1">
        <f t="shared" si="15"/>
        <v>26.882735108835394</v>
      </c>
      <c r="I195" s="1">
        <f t="shared" si="15"/>
        <v>26.44120358593597</v>
      </c>
      <c r="J195" s="1">
        <f t="shared" si="15"/>
        <v>27.453798410483376</v>
      </c>
      <c r="K195" s="1">
        <f t="shared" si="15"/>
        <v>27.988829281849238</v>
      </c>
      <c r="L195" s="1">
        <f t="shared" si="15"/>
        <v>26.591065314508686</v>
      </c>
      <c r="M195" s="1">
        <f t="shared" si="15"/>
        <v>21.445606340788729</v>
      </c>
      <c r="N195" s="1">
        <f t="shared" si="15"/>
        <v>26.133959119189853</v>
      </c>
      <c r="O195">
        <f t="shared" si="14"/>
        <v>26.185626473408522</v>
      </c>
    </row>
    <row r="196" spans="1:15" x14ac:dyDescent="0.25">
      <c r="A196" s="1">
        <v>2001</v>
      </c>
      <c r="B196" s="1">
        <f t="shared" si="15"/>
        <v>21.142529450826046</v>
      </c>
      <c r="C196" s="1">
        <f t="shared" si="15"/>
        <v>22.350052730238907</v>
      </c>
      <c r="D196" s="1">
        <f t="shared" si="15"/>
        <v>29.385014587827996</v>
      </c>
      <c r="E196" s="1">
        <f t="shared" si="15"/>
        <v>30.271755534004487</v>
      </c>
      <c r="F196" s="1">
        <f t="shared" si="15"/>
        <v>29.824283493647798</v>
      </c>
      <c r="G196" s="1">
        <f t="shared" si="15"/>
        <v>28.206846481446529</v>
      </c>
      <c r="H196" s="1">
        <f t="shared" si="15"/>
        <v>27.060672366634609</v>
      </c>
      <c r="I196" s="1">
        <f t="shared" si="15"/>
        <v>26.420627415352307</v>
      </c>
      <c r="J196" s="1">
        <f t="shared" si="15"/>
        <v>27.182238774822544</v>
      </c>
      <c r="K196" s="1">
        <f t="shared" si="15"/>
        <v>28.405709650188768</v>
      </c>
      <c r="L196" s="1">
        <f t="shared" si="15"/>
        <v>28.120980334973328</v>
      </c>
      <c r="M196" s="1">
        <f t="shared" si="15"/>
        <v>26.113780851760971</v>
      </c>
      <c r="N196" s="1">
        <f t="shared" si="15"/>
        <v>27.043910118618701</v>
      </c>
      <c r="O196">
        <f t="shared" si="14"/>
        <v>27.040374305977025</v>
      </c>
    </row>
    <row r="197" spans="1:15" x14ac:dyDescent="0.25">
      <c r="A197" s="1">
        <v>2002</v>
      </c>
      <c r="B197" s="1">
        <f t="shared" si="15"/>
        <v>20.016006437946757</v>
      </c>
      <c r="C197" s="1">
        <f t="shared" si="15"/>
        <v>25.132481667292826</v>
      </c>
      <c r="D197" s="1">
        <f t="shared" si="15"/>
        <v>30.424786121461207</v>
      </c>
      <c r="E197" s="1">
        <f t="shared" si="15"/>
        <v>30.539352877667508</v>
      </c>
      <c r="F197" s="1">
        <f t="shared" si="15"/>
        <v>30.328202129705733</v>
      </c>
      <c r="G197" s="1">
        <f t="shared" si="15"/>
        <v>28.540774088009176</v>
      </c>
      <c r="H197" s="1">
        <f t="shared" si="15"/>
        <v>28.030061707708761</v>
      </c>
      <c r="I197" s="1">
        <f t="shared" si="15"/>
        <v>27.427007136666251</v>
      </c>
      <c r="J197" s="1">
        <f t="shared" si="15"/>
        <v>27.972273852632028</v>
      </c>
      <c r="K197" s="1">
        <f t="shared" si="15"/>
        <v>28.201002967913833</v>
      </c>
      <c r="L197" s="1">
        <f t="shared" si="15"/>
        <v>26.733599825313313</v>
      </c>
      <c r="M197" s="1">
        <f t="shared" si="15"/>
        <v>21.546327725904245</v>
      </c>
      <c r="N197" s="1">
        <f t="shared" si="15"/>
        <v>26.985152679853822</v>
      </c>
      <c r="O197">
        <f t="shared" si="14"/>
        <v>27.074323044851806</v>
      </c>
    </row>
    <row r="198" spans="1:15" x14ac:dyDescent="0.25">
      <c r="A198" s="1">
        <v>2003</v>
      </c>
      <c r="B198" s="1">
        <f t="shared" si="15"/>
        <v>23.141592483363073</v>
      </c>
      <c r="C198" s="1">
        <f t="shared" si="15"/>
        <v>28.579080400181574</v>
      </c>
      <c r="D198" s="1">
        <f t="shared" si="15"/>
        <v>29.260950609707255</v>
      </c>
      <c r="E198" s="1">
        <f t="shared" si="15"/>
        <v>30.225178320081618</v>
      </c>
      <c r="F198" s="1">
        <f t="shared" si="15"/>
        <v>30.104917979012363</v>
      </c>
      <c r="G198" s="1">
        <f t="shared" si="15"/>
        <v>28.561876332007319</v>
      </c>
      <c r="H198" s="1">
        <f t="shared" si="15"/>
        <v>27.23723381831698</v>
      </c>
      <c r="I198" s="1">
        <f t="shared" si="15"/>
        <v>27.174958502857944</v>
      </c>
      <c r="J198" s="1">
        <f t="shared" si="15"/>
        <v>28.145265914348656</v>
      </c>
      <c r="K198" s="1">
        <f t="shared" si="15"/>
        <v>29.233276610822067</v>
      </c>
      <c r="L198" s="1">
        <f t="shared" si="15"/>
        <v>27.464310603106338</v>
      </c>
      <c r="M198" s="1">
        <f t="shared" si="15"/>
        <v>21.922373477319464</v>
      </c>
      <c r="N198" s="1">
        <f t="shared" si="15"/>
        <v>27.510377899048599</v>
      </c>
      <c r="O198">
        <f t="shared" si="14"/>
        <v>27.587584587593724</v>
      </c>
    </row>
    <row r="199" spans="1:15" x14ac:dyDescent="0.25">
      <c r="A199" s="1">
        <v>2004</v>
      </c>
      <c r="B199" s="1">
        <f t="shared" si="15"/>
        <v>22.434606776734128</v>
      </c>
      <c r="C199" s="1">
        <f t="shared" si="15"/>
        <v>24.945289160797216</v>
      </c>
      <c r="D199" s="1">
        <f t="shared" si="15"/>
        <v>27.517662689502345</v>
      </c>
      <c r="E199" s="1">
        <f t="shared" si="15"/>
        <v>30.420297553545705</v>
      </c>
      <c r="F199" s="1">
        <f t="shared" si="15"/>
        <v>29.96577608331652</v>
      </c>
      <c r="G199" s="1">
        <f t="shared" si="15"/>
        <v>28.497169794303478</v>
      </c>
      <c r="H199" s="1">
        <f t="shared" si="15"/>
        <v>27.292829214383968</v>
      </c>
      <c r="I199" s="1">
        <f t="shared" si="15"/>
        <v>27.489975657823337</v>
      </c>
      <c r="J199" s="1">
        <f t="shared" si="15"/>
        <v>28.507924339012739</v>
      </c>
      <c r="K199" s="1">
        <f t="shared" si="15"/>
        <v>28.902893233134026</v>
      </c>
      <c r="L199" s="1">
        <f t="shared" si="15"/>
        <v>28.356763010207761</v>
      </c>
      <c r="M199" s="1">
        <f t="shared" si="15"/>
        <v>26.293404420040588</v>
      </c>
      <c r="N199" s="1">
        <f t="shared" si="15"/>
        <v>27.54271067410577</v>
      </c>
      <c r="O199">
        <f t="shared" si="14"/>
        <v>27.552049327733485</v>
      </c>
    </row>
    <row r="200" spans="1:15" x14ac:dyDescent="0.25">
      <c r="A200" s="1">
        <v>2005</v>
      </c>
      <c r="B200" s="1">
        <f t="shared" si="15"/>
        <v>17.784791763787101</v>
      </c>
      <c r="C200" s="1">
        <f t="shared" si="15"/>
        <v>29.935497409903693</v>
      </c>
      <c r="D200" s="1">
        <f t="shared" si="15"/>
        <v>30.749836215158275</v>
      </c>
      <c r="E200" s="1">
        <f t="shared" si="15"/>
        <v>31.156500101136217</v>
      </c>
      <c r="F200" s="1">
        <f t="shared" si="15"/>
        <v>30.011064692973964</v>
      </c>
      <c r="G200" s="1">
        <f t="shared" si="15"/>
        <v>29.06276285828244</v>
      </c>
      <c r="H200" s="1">
        <f t="shared" si="15"/>
        <v>27.53048499822216</v>
      </c>
      <c r="I200" s="1">
        <f t="shared" si="15"/>
        <v>26.554720229772268</v>
      </c>
      <c r="J200" s="1">
        <f t="shared" si="15"/>
        <v>28.703684230945502</v>
      </c>
      <c r="K200" s="1">
        <f t="shared" si="15"/>
        <v>28.493080158468402</v>
      </c>
      <c r="L200" s="1">
        <f t="shared" si="15"/>
        <v>27.936925297717771</v>
      </c>
      <c r="M200" s="1">
        <f t="shared" si="15"/>
        <v>26.228620719384029</v>
      </c>
      <c r="N200" s="1">
        <f t="shared" si="15"/>
        <v>27.647149391283982</v>
      </c>
      <c r="O200">
        <f t="shared" si="14"/>
        <v>27.845664056312653</v>
      </c>
    </row>
    <row r="201" spans="1:15" x14ac:dyDescent="0.25">
      <c r="A201" s="1">
        <v>2006</v>
      </c>
      <c r="B201" s="1">
        <f t="shared" si="15"/>
        <v>28.85360053267425</v>
      </c>
      <c r="C201" s="1">
        <f t="shared" si="15"/>
        <v>29.804291757834513</v>
      </c>
      <c r="D201" s="1">
        <f t="shared" si="15"/>
        <v>29.517128503742246</v>
      </c>
      <c r="E201" s="1">
        <f t="shared" si="15"/>
        <v>30.417093844960014</v>
      </c>
      <c r="F201" s="1">
        <f t="shared" si="15"/>
        <v>29.544733627141554</v>
      </c>
      <c r="G201" s="1">
        <f t="shared" si="15"/>
        <v>28.818788167374422</v>
      </c>
      <c r="H201" s="1">
        <f t="shared" si="15"/>
        <v>28.159259633017356</v>
      </c>
      <c r="I201" s="1">
        <f t="shared" si="15"/>
        <v>27.132216957677269</v>
      </c>
      <c r="J201" s="1">
        <f t="shared" si="15"/>
        <v>28.14635329659643</v>
      </c>
      <c r="K201" s="1">
        <f t="shared" si="15"/>
        <v>29.612810077103269</v>
      </c>
      <c r="L201" s="1">
        <f t="shared" si="15"/>
        <v>23.43802977003466</v>
      </c>
      <c r="M201" s="1">
        <f t="shared" si="15"/>
        <v>19.956135354230092</v>
      </c>
      <c r="N201" s="1">
        <f t="shared" si="15"/>
        <v>27.673184186430323</v>
      </c>
      <c r="O201">
        <f t="shared" si="14"/>
        <v>27.783370126865506</v>
      </c>
    </row>
    <row r="202" spans="1:15" x14ac:dyDescent="0.25">
      <c r="A202" s="1">
        <v>2007</v>
      </c>
      <c r="B202" s="1">
        <f t="shared" si="15"/>
        <v>16.632908527804467</v>
      </c>
      <c r="C202" s="1">
        <f t="shared" si="15"/>
        <v>27.765989652655076</v>
      </c>
      <c r="D202" s="1">
        <f t="shared" si="15"/>
        <v>29.090593569306147</v>
      </c>
      <c r="E202" s="1">
        <f t="shared" si="15"/>
        <v>30.369287292941234</v>
      </c>
      <c r="F202" s="1">
        <f t="shared" si="15"/>
        <v>30.306479465965523</v>
      </c>
      <c r="G202" s="1">
        <f t="shared" si="15"/>
        <v>28.611887314607362</v>
      </c>
      <c r="H202" s="1">
        <f t="shared" si="15"/>
        <v>27.533434554528693</v>
      </c>
      <c r="I202" s="1">
        <f t="shared" si="15"/>
        <v>27.207659231951439</v>
      </c>
      <c r="J202" s="1">
        <f t="shared" si="15"/>
        <v>28.333779164771812</v>
      </c>
      <c r="K202" s="1">
        <f t="shared" si="15"/>
        <v>28.557865015437866</v>
      </c>
      <c r="L202" s="1">
        <f t="shared" si="15"/>
        <v>28.145392347810219</v>
      </c>
      <c r="M202" s="1">
        <f t="shared" si="15"/>
        <v>22.289853507934577</v>
      </c>
      <c r="N202" s="1">
        <f t="shared" si="15"/>
        <v>26.854750441007763</v>
      </c>
      <c r="O202">
        <f t="shared" si="14"/>
        <v>27.070427470476204</v>
      </c>
    </row>
    <row r="203" spans="1:15" x14ac:dyDescent="0.25">
      <c r="A203" s="1">
        <v>2008</v>
      </c>
      <c r="B203" s="1">
        <f t="shared" si="15"/>
        <v>18.14055800024013</v>
      </c>
      <c r="C203" s="1">
        <f t="shared" si="15"/>
        <v>22.171458440094963</v>
      </c>
      <c r="D203" s="1">
        <f t="shared" si="15"/>
        <v>29.366132560055139</v>
      </c>
      <c r="E203" s="1">
        <f t="shared" si="15"/>
        <v>29.593815869986301</v>
      </c>
      <c r="F203" s="1">
        <f t="shared" si="15"/>
        <v>29.518336219219513</v>
      </c>
      <c r="G203" s="1">
        <f t="shared" si="15"/>
        <v>28.684434981853123</v>
      </c>
      <c r="H203" s="1">
        <f t="shared" si="15"/>
        <v>27.664706057560597</v>
      </c>
      <c r="I203" s="1">
        <f t="shared" si="15"/>
        <v>27.288366604848985</v>
      </c>
      <c r="J203" s="1">
        <f t="shared" si="15"/>
        <v>28.209856666057913</v>
      </c>
      <c r="K203" s="1">
        <f t="shared" si="15"/>
        <v>28.655566609197027</v>
      </c>
      <c r="L203" s="1">
        <f t="shared" si="15"/>
        <v>26.407323261365264</v>
      </c>
      <c r="M203" s="1">
        <f t="shared" si="15"/>
        <v>24.546872113743333</v>
      </c>
      <c r="N203" s="1">
        <f t="shared" si="15"/>
        <v>26.556442266027958</v>
      </c>
      <c r="O203">
        <f t="shared" si="14"/>
        <v>26.687285615351858</v>
      </c>
    </row>
    <row r="204" spans="1:15" x14ac:dyDescent="0.25">
      <c r="A204" s="1">
        <v>2009</v>
      </c>
      <c r="B204" s="1">
        <f t="shared" si="15"/>
        <v>24.117548882509482</v>
      </c>
      <c r="C204" s="1">
        <f t="shared" si="15"/>
        <v>29.255854844478712</v>
      </c>
      <c r="D204" s="1">
        <f t="shared" si="15"/>
        <v>30.085944112271203</v>
      </c>
      <c r="E204" s="1">
        <f t="shared" si="15"/>
        <v>29.88949353892302</v>
      </c>
      <c r="F204" s="1">
        <f t="shared" si="15"/>
        <v>29.47072674377193</v>
      </c>
      <c r="G204" s="1">
        <f t="shared" si="15"/>
        <v>28.760751953201932</v>
      </c>
      <c r="H204" s="1">
        <f t="shared" si="15"/>
        <v>28.006704529061523</v>
      </c>
      <c r="I204" s="1">
        <f t="shared" si="15"/>
        <v>27.715102603136092</v>
      </c>
      <c r="J204" s="1">
        <f t="shared" si="15"/>
        <v>28.556096683894339</v>
      </c>
      <c r="K204" s="1">
        <f t="shared" si="15"/>
        <v>28.783603816413365</v>
      </c>
      <c r="L204" s="1">
        <f t="shared" si="15"/>
        <v>25.689675338967888</v>
      </c>
      <c r="M204" s="1">
        <f t="shared" si="15"/>
        <v>24.750530712144542</v>
      </c>
      <c r="N204" s="1">
        <f t="shared" si="15"/>
        <v>27.887726744149319</v>
      </c>
      <c r="O204">
        <f t="shared" si="14"/>
        <v>27.92350281323117</v>
      </c>
    </row>
    <row r="205" spans="1:15" x14ac:dyDescent="0.25">
      <c r="A205" s="1">
        <v>2010</v>
      </c>
      <c r="B205" s="1">
        <f t="shared" si="15"/>
        <v>25.201769749034938</v>
      </c>
      <c r="C205" s="1">
        <f t="shared" si="15"/>
        <v>28.943951613445162</v>
      </c>
      <c r="D205" s="1">
        <f t="shared" si="15"/>
        <v>29.208177759926762</v>
      </c>
      <c r="E205" s="1">
        <f t="shared" si="15"/>
        <v>30.864678312056625</v>
      </c>
      <c r="F205" s="1">
        <f t="shared" si="15"/>
        <v>30.707379911679162</v>
      </c>
      <c r="G205" s="1">
        <f t="shared" si="15"/>
        <v>29.405273512359223</v>
      </c>
      <c r="H205" s="1">
        <f t="shared" si="15"/>
        <v>27.557330038486938</v>
      </c>
      <c r="I205" s="1">
        <f t="shared" si="15"/>
        <v>27.897204234677407</v>
      </c>
      <c r="J205" s="1">
        <f t="shared" si="15"/>
        <v>28.202319337266673</v>
      </c>
      <c r="K205" s="1">
        <f t="shared" si="15"/>
        <v>28.709624891109051</v>
      </c>
      <c r="L205" s="1">
        <f t="shared" si="15"/>
        <v>28.38060152784335</v>
      </c>
      <c r="M205" s="1">
        <f t="shared" si="15"/>
        <v>22.379533919794749</v>
      </c>
      <c r="N205" s="1">
        <f t="shared" si="15"/>
        <v>28.078565419179732</v>
      </c>
      <c r="O205">
        <f t="shared" si="14"/>
        <v>28.121487067306671</v>
      </c>
    </row>
    <row r="206" spans="1:15" x14ac:dyDescent="0.25">
      <c r="A206" s="1">
        <v>2011</v>
      </c>
      <c r="B206" s="1">
        <f t="shared" si="15"/>
        <v>20.884408229444556</v>
      </c>
      <c r="C206" s="1">
        <f t="shared" si="15"/>
        <v>27.907783698134722</v>
      </c>
      <c r="D206" s="1">
        <f t="shared" si="15"/>
        <v>29.593815869986301</v>
      </c>
      <c r="E206" s="1">
        <f t="shared" si="15"/>
        <v>29.568415991899936</v>
      </c>
      <c r="F206" s="1">
        <f t="shared" si="15"/>
        <v>29.847152884194287</v>
      </c>
      <c r="G206" s="1">
        <f t="shared" si="15"/>
        <v>28.844325114533977</v>
      </c>
      <c r="H206" s="1">
        <f t="shared" si="15"/>
        <v>27.75238197221055</v>
      </c>
      <c r="I206" s="1">
        <f t="shared" si="15"/>
        <v>27.207584227004148</v>
      </c>
      <c r="J206" s="1">
        <f t="shared" si="15"/>
        <v>28.135671378724783</v>
      </c>
      <c r="K206" s="1">
        <f t="shared" si="15"/>
        <v>28.698147061165916</v>
      </c>
      <c r="L206" s="1">
        <f t="shared" si="15"/>
        <v>26.477030381733858</v>
      </c>
      <c r="M206" s="1">
        <f t="shared" si="15"/>
        <v>19.597407404648607</v>
      </c>
      <c r="N206" s="1">
        <f t="shared" si="15"/>
        <v>26.882138250078448</v>
      </c>
      <c r="O206">
        <f t="shared" si="14"/>
        <v>27.042843684473471</v>
      </c>
    </row>
    <row r="207" spans="1:15" x14ac:dyDescent="0.25">
      <c r="A207" s="1">
        <v>2012</v>
      </c>
      <c r="B207" s="1">
        <f t="shared" si="15"/>
        <v>22.039624640952798</v>
      </c>
      <c r="C207" s="1">
        <f t="shared" si="15"/>
        <v>28.323505073520895</v>
      </c>
      <c r="D207" s="1">
        <f t="shared" si="15"/>
        <v>28.083204601047473</v>
      </c>
      <c r="E207" s="1">
        <f t="shared" si="15"/>
        <v>29.58928812496487</v>
      </c>
      <c r="F207" s="1">
        <f t="shared" si="15"/>
        <v>28.95826785996443</v>
      </c>
      <c r="G207" s="1">
        <f t="shared" si="15"/>
        <v>28.193034846103629</v>
      </c>
      <c r="H207" s="1">
        <f t="shared" si="15"/>
        <v>27.386060917485448</v>
      </c>
      <c r="I207" s="1">
        <f t="shared" si="15"/>
        <v>26.792748928244592</v>
      </c>
      <c r="J207" s="1">
        <f t="shared" si="15"/>
        <v>27.762396478421547</v>
      </c>
      <c r="K207" s="1">
        <f t="shared" si="15"/>
        <v>28.73569314705729</v>
      </c>
      <c r="L207" s="1">
        <f t="shared" si="15"/>
        <v>28.083202790213974</v>
      </c>
      <c r="M207" s="1">
        <f t="shared" si="15"/>
        <v>22.772656805208417</v>
      </c>
      <c r="N207" s="1">
        <f t="shared" si="15"/>
        <v>27.163709565469421</v>
      </c>
      <c r="O207">
        <f t="shared" si="14"/>
        <v>27.22664035109878</v>
      </c>
    </row>
    <row r="208" spans="1:15" x14ac:dyDescent="0.25">
      <c r="A208" s="1">
        <v>2013</v>
      </c>
      <c r="B208" s="1">
        <f t="shared" si="15"/>
        <v>23.113412075237679</v>
      </c>
      <c r="C208" s="1">
        <f t="shared" si="15"/>
        <v>27.0150116272393</v>
      </c>
      <c r="D208" s="1">
        <f t="shared" si="15"/>
        <v>30.369287292941234</v>
      </c>
      <c r="E208" s="1">
        <f t="shared" si="15"/>
        <v>29.796315198054604</v>
      </c>
      <c r="F208" s="1">
        <f t="shared" si="15"/>
        <v>29.268414091652165</v>
      </c>
      <c r="G208" s="1">
        <f t="shared" si="15"/>
        <v>28.397383853364708</v>
      </c>
      <c r="H208" s="1">
        <f t="shared" si="15"/>
        <v>27.312134226608205</v>
      </c>
      <c r="I208" s="1">
        <f t="shared" si="15"/>
        <v>26.578570839608105</v>
      </c>
      <c r="J208" s="1">
        <f t="shared" si="15"/>
        <v>28.087750907413756</v>
      </c>
      <c r="K208" s="1">
        <f t="shared" si="15"/>
        <v>28.629174521509945</v>
      </c>
      <c r="L208" s="1">
        <f t="shared" si="15"/>
        <v>28.537924005376897</v>
      </c>
      <c r="M208" s="1">
        <f t="shared" si="15"/>
        <v>24.610924677302577</v>
      </c>
      <c r="N208" s="1">
        <f t="shared" si="15"/>
        <v>27.590772536719069</v>
      </c>
      <c r="O208">
        <f t="shared" si="14"/>
        <v>27.643025276359097</v>
      </c>
    </row>
    <row r="209" spans="1:15" x14ac:dyDescent="0.25">
      <c r="A209" s="1">
        <v>2014</v>
      </c>
      <c r="B209" s="1">
        <f t="shared" ref="B209:N215" si="16">(B123*B166)/100</f>
        <v>26.92112471030498</v>
      </c>
      <c r="C209" s="1">
        <f t="shared" si="16"/>
        <v>27.832162361676314</v>
      </c>
      <c r="D209" s="1">
        <f t="shared" si="16"/>
        <v>29.531987168706472</v>
      </c>
      <c r="E209" s="1">
        <f t="shared" si="16"/>
        <v>29.840934732974528</v>
      </c>
      <c r="F209" s="1">
        <f t="shared" si="16"/>
        <v>29.798104434257734</v>
      </c>
      <c r="G209" s="1">
        <f t="shared" si="16"/>
        <v>29.108142697703382</v>
      </c>
      <c r="H209" s="1">
        <f t="shared" si="16"/>
        <v>28.197673864045147</v>
      </c>
      <c r="I209" s="1">
        <f t="shared" si="16"/>
        <v>27.289186810442189</v>
      </c>
      <c r="J209" s="1">
        <f t="shared" si="16"/>
        <v>27.947827854348958</v>
      </c>
      <c r="K209" s="1">
        <f t="shared" si="16"/>
        <v>28.856272385726324</v>
      </c>
      <c r="L209" s="1">
        <f t="shared" si="16"/>
        <v>28.372026492363339</v>
      </c>
      <c r="M209" s="1">
        <f t="shared" si="16"/>
        <v>23.226655049932184</v>
      </c>
      <c r="N209" s="1">
        <f t="shared" si="16"/>
        <v>28.039751597611918</v>
      </c>
      <c r="O209">
        <f t="shared" si="14"/>
        <v>28.076841546873457</v>
      </c>
    </row>
    <row r="210" spans="1:15" x14ac:dyDescent="0.25">
      <c r="A210" s="1">
        <v>2015</v>
      </c>
      <c r="B210" s="1">
        <f t="shared" si="16"/>
        <v>19.718656082093602</v>
      </c>
      <c r="C210" s="1">
        <f t="shared" si="16"/>
        <v>29.323213281234157</v>
      </c>
      <c r="D210" s="1">
        <f t="shared" si="16"/>
        <v>29.793999099455927</v>
      </c>
      <c r="E210" s="1">
        <f t="shared" si="16"/>
        <v>29.676745217301701</v>
      </c>
      <c r="F210" s="1">
        <f t="shared" si="16"/>
        <v>29.968036268813009</v>
      </c>
      <c r="G210" s="1">
        <f t="shared" si="16"/>
        <v>28.973657679911675</v>
      </c>
      <c r="H210" s="1">
        <f t="shared" si="16"/>
        <v>28.167399975366411</v>
      </c>
      <c r="I210" s="1">
        <f t="shared" si="16"/>
        <v>28.074128599815062</v>
      </c>
      <c r="J210" s="1">
        <f t="shared" si="16"/>
        <v>28.518546070806678</v>
      </c>
      <c r="K210" s="1">
        <f t="shared" si="16"/>
        <v>29.545340576341577</v>
      </c>
      <c r="L210" s="1">
        <f t="shared" si="16"/>
        <v>27.490075239669721</v>
      </c>
      <c r="M210" s="1">
        <f t="shared" si="16"/>
        <v>16.688656751199119</v>
      </c>
      <c r="N210" s="1">
        <f t="shared" si="16"/>
        <v>26.886492194869398</v>
      </c>
      <c r="O210">
        <f t="shared" si="14"/>
        <v>27.161537903500726</v>
      </c>
    </row>
    <row r="211" spans="1:15" x14ac:dyDescent="0.25">
      <c r="A211" s="1">
        <v>2016</v>
      </c>
      <c r="B211" s="1">
        <f t="shared" si="16"/>
        <v>18.925457716607003</v>
      </c>
      <c r="C211" s="1">
        <f t="shared" si="16"/>
        <v>25.537233492830342</v>
      </c>
      <c r="D211" s="1">
        <f t="shared" si="16"/>
        <v>31.246434279788247</v>
      </c>
      <c r="E211" s="1">
        <f t="shared" si="16"/>
        <v>31.088334208727471</v>
      </c>
      <c r="F211" s="1">
        <f t="shared" si="16"/>
        <v>30.27724520790952</v>
      </c>
      <c r="G211" s="1">
        <f t="shared" si="16"/>
        <v>28.672604515902499</v>
      </c>
      <c r="H211" s="1">
        <f t="shared" si="16"/>
        <v>28.033425404027167</v>
      </c>
      <c r="I211" s="1">
        <f t="shared" si="16"/>
        <v>27.981034347663993</v>
      </c>
      <c r="J211" s="1">
        <f t="shared" si="16"/>
        <v>28.377433786764392</v>
      </c>
      <c r="K211" s="1">
        <f t="shared" si="16"/>
        <v>29.306027526276058</v>
      </c>
      <c r="L211" s="1">
        <f t="shared" si="16"/>
        <v>28.020242276859623</v>
      </c>
      <c r="M211" s="1">
        <f t="shared" si="16"/>
        <v>25.026769939841468</v>
      </c>
      <c r="N211" s="1">
        <f t="shared" si="16"/>
        <v>27.617855031633315</v>
      </c>
      <c r="O211">
        <f t="shared" si="14"/>
        <v>27.707686891933147</v>
      </c>
    </row>
    <row r="212" spans="1:15" x14ac:dyDescent="0.25">
      <c r="A212" s="1">
        <v>2017</v>
      </c>
      <c r="B212" s="1">
        <f t="shared" si="16"/>
        <v>24.669923663745358</v>
      </c>
      <c r="C212" s="1">
        <f t="shared" si="16"/>
        <v>26.247208237087435</v>
      </c>
      <c r="D212" s="1">
        <f t="shared" si="16"/>
        <v>30.20129753797227</v>
      </c>
      <c r="E212" s="1">
        <f t="shared" si="16"/>
        <v>30.220753642160485</v>
      </c>
      <c r="F212" s="1">
        <f t="shared" si="16"/>
        <v>30.241347548358998</v>
      </c>
      <c r="G212" s="1">
        <f t="shared" si="16"/>
        <v>29.03173558886218</v>
      </c>
      <c r="H212" s="1">
        <f t="shared" si="16"/>
        <v>27.995542748222125</v>
      </c>
      <c r="I212" s="1">
        <f t="shared" si="16"/>
        <v>27.615105489101424</v>
      </c>
      <c r="J212" s="1">
        <f t="shared" si="16"/>
        <v>28.311871866159031</v>
      </c>
      <c r="K212" s="1">
        <f t="shared" si="16"/>
        <v>28.955917665189563</v>
      </c>
      <c r="L212" s="1">
        <f t="shared" si="16"/>
        <v>27.03709729386318</v>
      </c>
      <c r="M212" s="1">
        <f t="shared" si="16"/>
        <v>23.669376416965083</v>
      </c>
      <c r="N212" s="1">
        <f t="shared" si="16"/>
        <v>27.82109777603339</v>
      </c>
      <c r="O212">
        <f t="shared" si="14"/>
        <v>27.849764808140595</v>
      </c>
    </row>
    <row r="213" spans="1:15" x14ac:dyDescent="0.25">
      <c r="A213" s="1">
        <v>2018</v>
      </c>
      <c r="B213" s="1">
        <f t="shared" si="16"/>
        <v>18.945019588834153</v>
      </c>
      <c r="C213" s="1">
        <f t="shared" si="16"/>
        <v>28.263855194374795</v>
      </c>
      <c r="D213" s="1">
        <f t="shared" si="16"/>
        <v>29.678136443619131</v>
      </c>
      <c r="E213" s="1">
        <f t="shared" si="16"/>
        <v>29.957518616856504</v>
      </c>
      <c r="F213" s="1">
        <f t="shared" si="16"/>
        <v>29.535319809327252</v>
      </c>
      <c r="G213" s="1">
        <f t="shared" si="16"/>
        <v>28.599958833783329</v>
      </c>
      <c r="H213" s="1">
        <f t="shared" si="16"/>
        <v>28.09328063169902</v>
      </c>
      <c r="I213" s="1">
        <f t="shared" si="16"/>
        <v>27.588612945904103</v>
      </c>
      <c r="J213" s="1">
        <f t="shared" si="16"/>
        <v>28.598608238133284</v>
      </c>
      <c r="K213" s="1">
        <f t="shared" si="16"/>
        <v>28.909828097756986</v>
      </c>
      <c r="L213" s="1">
        <f t="shared" si="16"/>
        <v>27.37675416082374</v>
      </c>
      <c r="M213" s="1">
        <f t="shared" si="16"/>
        <v>21.108493844553504</v>
      </c>
      <c r="N213" s="1">
        <f t="shared" si="16"/>
        <v>27.066367152388764</v>
      </c>
      <c r="O213">
        <f t="shared" si="14"/>
        <v>27.22128220047215</v>
      </c>
    </row>
    <row r="214" spans="1:15" x14ac:dyDescent="0.25">
      <c r="A214" s="1">
        <v>2019</v>
      </c>
      <c r="B214" s="1">
        <f t="shared" si="16"/>
        <v>25.081773739813165</v>
      </c>
      <c r="C214" s="1">
        <f t="shared" si="16"/>
        <v>26.274378308267337</v>
      </c>
      <c r="D214" s="1">
        <f t="shared" si="16"/>
        <v>29.839955998853643</v>
      </c>
      <c r="E214" s="1">
        <f t="shared" si="16"/>
        <v>30.861298914301528</v>
      </c>
      <c r="F214" s="1">
        <f t="shared" si="16"/>
        <v>30.082346712877612</v>
      </c>
      <c r="G214" s="1">
        <f t="shared" si="16"/>
        <v>29.4134501529125</v>
      </c>
      <c r="H214" s="1">
        <f t="shared" si="16"/>
        <v>28.51844548468932</v>
      </c>
      <c r="I214" s="1">
        <f t="shared" si="16"/>
        <v>28.042031673896521</v>
      </c>
      <c r="J214" s="1">
        <f t="shared" si="16"/>
        <v>28.817430726225485</v>
      </c>
      <c r="K214" s="1">
        <f t="shared" si="16"/>
        <v>28.438917969117274</v>
      </c>
      <c r="L214" s="1">
        <f t="shared" si="16"/>
        <v>28.632092283576508</v>
      </c>
      <c r="M214" s="1">
        <f t="shared" si="16"/>
        <v>21.994062241603977</v>
      </c>
      <c r="N214" s="1">
        <f t="shared" si="16"/>
        <v>27.961690025772906</v>
      </c>
      <c r="O214">
        <f t="shared" si="14"/>
        <v>27.999682017177904</v>
      </c>
    </row>
    <row r="215" spans="1:15" x14ac:dyDescent="0.25">
      <c r="A215" s="1">
        <v>2020</v>
      </c>
      <c r="B215" s="1">
        <f t="shared" si="16"/>
        <v>19.410439043296829</v>
      </c>
      <c r="C215" s="1">
        <f t="shared" si="16"/>
        <v>22.800579801013033</v>
      </c>
      <c r="D215" s="1">
        <f t="shared" si="16"/>
        <v>30.356385348088629</v>
      </c>
      <c r="E215" s="1">
        <f t="shared" si="16"/>
        <v>30.212699188523015</v>
      </c>
      <c r="F215" s="1">
        <f t="shared" si="16"/>
        <v>30.383373046155242</v>
      </c>
      <c r="G215" s="1">
        <f t="shared" si="16"/>
        <v>28.9110819569282</v>
      </c>
      <c r="H215" s="1">
        <f t="shared" si="16"/>
        <v>27.553877976801495</v>
      </c>
      <c r="I215" s="1">
        <f>(I129*I172)/100</f>
        <v>26.516411784109167</v>
      </c>
      <c r="J215" s="1">
        <f t="shared" si="16"/>
        <v>28.04110056680604</v>
      </c>
      <c r="K215" s="1">
        <f t="shared" si="16"/>
        <v>28.850796570339401</v>
      </c>
      <c r="L215" s="1">
        <f t="shared" si="16"/>
        <v>27.396502135866029</v>
      </c>
      <c r="M215" s="1">
        <f t="shared" si="16"/>
        <v>26.284912256998126</v>
      </c>
      <c r="N215" s="1">
        <f t="shared" si="16"/>
        <v>27.13372021615492</v>
      </c>
      <c r="O215">
        <f t="shared" si="14"/>
        <v>27.226513306243771</v>
      </c>
    </row>
    <row r="217" spans="1:15" x14ac:dyDescent="0.25">
      <c r="A217" s="1"/>
      <c r="B217" s="9" t="s">
        <v>42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5" x14ac:dyDescent="0.25">
      <c r="A218" s="1"/>
      <c r="B218" s="2" t="s">
        <v>35</v>
      </c>
      <c r="C218" s="2" t="s">
        <v>14</v>
      </c>
      <c r="D218" s="2" t="s">
        <v>15</v>
      </c>
      <c r="E218" s="2" t="s">
        <v>16</v>
      </c>
      <c r="F218" s="2" t="s">
        <v>17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24</v>
      </c>
      <c r="N218" s="3" t="s">
        <v>36</v>
      </c>
    </row>
    <row r="219" spans="1:15" x14ac:dyDescent="0.25">
      <c r="A219" s="1">
        <v>1981</v>
      </c>
      <c r="B219" s="1">
        <v>989.5</v>
      </c>
      <c r="C219" s="1">
        <v>988.3</v>
      </c>
      <c r="D219" s="1">
        <v>988.7</v>
      </c>
      <c r="E219" s="1">
        <v>988</v>
      </c>
      <c r="F219" s="1">
        <v>989.30000000000007</v>
      </c>
      <c r="G219" s="1">
        <v>990.90000000000009</v>
      </c>
      <c r="H219" s="1">
        <v>991.3</v>
      </c>
      <c r="I219" s="1">
        <v>991.1</v>
      </c>
      <c r="J219" s="1">
        <v>991</v>
      </c>
      <c r="K219" s="1">
        <v>989.5</v>
      </c>
      <c r="L219" s="1">
        <v>989.2</v>
      </c>
      <c r="M219" s="1">
        <v>989.30000000000007</v>
      </c>
      <c r="N219" s="1">
        <v>989.7</v>
      </c>
      <c r="O219">
        <f>AVERAGE(B219:M219)</f>
        <v>989.67500000000018</v>
      </c>
    </row>
    <row r="220" spans="1:15" x14ac:dyDescent="0.25">
      <c r="A220" s="1">
        <v>1982</v>
      </c>
      <c r="B220" s="1">
        <v>988.7</v>
      </c>
      <c r="C220" s="1">
        <v>988.3</v>
      </c>
      <c r="D220" s="1">
        <v>988</v>
      </c>
      <c r="E220" s="1">
        <v>988.3</v>
      </c>
      <c r="F220" s="1">
        <v>989.4</v>
      </c>
      <c r="G220" s="1">
        <v>991.5</v>
      </c>
      <c r="H220" s="1">
        <v>991.5</v>
      </c>
      <c r="I220" s="1">
        <v>991.9</v>
      </c>
      <c r="J220" s="1">
        <v>991</v>
      </c>
      <c r="K220" s="1">
        <v>989.7</v>
      </c>
      <c r="L220" s="1">
        <v>989.4</v>
      </c>
      <c r="M220" s="1">
        <v>989.2</v>
      </c>
      <c r="N220" s="1">
        <v>989.7</v>
      </c>
      <c r="O220">
        <f t="shared" ref="O220:O258" si="17">AVERAGE(B220:M220)</f>
        <v>989.74166666666667</v>
      </c>
    </row>
    <row r="221" spans="1:15" x14ac:dyDescent="0.25">
      <c r="A221" s="1">
        <v>1983</v>
      </c>
      <c r="B221" s="1">
        <v>990.19999999999993</v>
      </c>
      <c r="C221" s="1">
        <v>988.9</v>
      </c>
      <c r="D221" s="1">
        <v>988.1</v>
      </c>
      <c r="E221" s="1">
        <v>987.8</v>
      </c>
      <c r="F221" s="1">
        <v>988.5</v>
      </c>
      <c r="G221" s="1">
        <v>990.90000000000009</v>
      </c>
      <c r="H221" s="1">
        <v>991.4</v>
      </c>
      <c r="I221" s="1">
        <v>992.69999999999993</v>
      </c>
      <c r="J221" s="1">
        <v>991.1</v>
      </c>
      <c r="K221" s="1">
        <v>990.19999999999993</v>
      </c>
      <c r="L221" s="1">
        <v>990.5</v>
      </c>
      <c r="M221" s="1">
        <v>989.7</v>
      </c>
      <c r="N221" s="1">
        <v>990</v>
      </c>
      <c r="O221">
        <f t="shared" si="17"/>
        <v>990</v>
      </c>
    </row>
    <row r="222" spans="1:15" x14ac:dyDescent="0.25">
      <c r="A222" s="1">
        <v>1984</v>
      </c>
      <c r="B222" s="1">
        <v>988.6</v>
      </c>
      <c r="C222" s="1">
        <v>986.9</v>
      </c>
      <c r="D222" s="1">
        <v>987</v>
      </c>
      <c r="E222" s="1">
        <v>987.69999999999993</v>
      </c>
      <c r="F222" s="1">
        <v>988.40000000000009</v>
      </c>
      <c r="G222" s="1">
        <v>990.3</v>
      </c>
      <c r="H222" s="1">
        <v>990.3</v>
      </c>
      <c r="I222" s="1">
        <v>990.8</v>
      </c>
      <c r="J222" s="1">
        <v>990</v>
      </c>
      <c r="K222" s="1">
        <v>989.30000000000007</v>
      </c>
      <c r="L222" s="1">
        <v>989.2</v>
      </c>
      <c r="M222" s="1">
        <v>988.3</v>
      </c>
      <c r="N222" s="1">
        <v>988.9</v>
      </c>
      <c r="O222">
        <f t="shared" si="17"/>
        <v>988.9</v>
      </c>
    </row>
    <row r="223" spans="1:15" x14ac:dyDescent="0.25">
      <c r="A223" s="1">
        <v>1985</v>
      </c>
      <c r="B223" s="1">
        <v>988</v>
      </c>
      <c r="C223" s="1">
        <v>988.5</v>
      </c>
      <c r="D223" s="1">
        <v>987.09999999999991</v>
      </c>
      <c r="E223" s="1">
        <v>988</v>
      </c>
      <c r="F223" s="1">
        <v>988.9</v>
      </c>
      <c r="G223" s="1">
        <v>991.7</v>
      </c>
      <c r="H223" s="1">
        <v>991.59999999999991</v>
      </c>
      <c r="I223" s="1">
        <v>991</v>
      </c>
      <c r="J223" s="1">
        <v>990.19999999999993</v>
      </c>
      <c r="K223" s="1">
        <v>989.2</v>
      </c>
      <c r="L223" s="1">
        <v>988.9</v>
      </c>
      <c r="M223" s="1">
        <v>988.7</v>
      </c>
      <c r="N223" s="1">
        <v>989.30000000000007</v>
      </c>
      <c r="O223">
        <f t="shared" si="17"/>
        <v>989.31666666666672</v>
      </c>
    </row>
    <row r="224" spans="1:15" x14ac:dyDescent="0.25">
      <c r="A224" s="1">
        <v>1986</v>
      </c>
      <c r="B224" s="1">
        <v>989.2</v>
      </c>
      <c r="C224" s="1">
        <v>988.40000000000009</v>
      </c>
      <c r="D224" s="1">
        <v>988.8</v>
      </c>
      <c r="E224" s="1">
        <v>987.8</v>
      </c>
      <c r="F224" s="1">
        <v>989.4</v>
      </c>
      <c r="G224" s="1">
        <v>990.69999999999993</v>
      </c>
      <c r="H224" s="1">
        <v>992.4</v>
      </c>
      <c r="I224" s="1">
        <v>991.2</v>
      </c>
      <c r="J224" s="1">
        <v>991.1</v>
      </c>
      <c r="K224" s="1">
        <v>990.3</v>
      </c>
      <c r="L224" s="1">
        <v>989</v>
      </c>
      <c r="M224" s="1">
        <v>990.19999999999993</v>
      </c>
      <c r="N224" s="1">
        <v>989.9</v>
      </c>
      <c r="O224">
        <f t="shared" si="17"/>
        <v>989.87499999999989</v>
      </c>
    </row>
    <row r="225" spans="1:15" x14ac:dyDescent="0.25">
      <c r="A225" s="1">
        <v>1987</v>
      </c>
      <c r="B225" s="1">
        <v>989.9</v>
      </c>
      <c r="C225" s="1">
        <v>989</v>
      </c>
      <c r="D225" s="1">
        <v>988.1</v>
      </c>
      <c r="E225" s="1">
        <v>988.5</v>
      </c>
      <c r="F225" s="1">
        <v>988.5</v>
      </c>
      <c r="G225" s="1">
        <v>991.3</v>
      </c>
      <c r="H225" s="1">
        <v>990.19999999999993</v>
      </c>
      <c r="I225" s="1">
        <v>990.19999999999993</v>
      </c>
      <c r="J225" s="1">
        <v>990.40000000000009</v>
      </c>
      <c r="K225" s="1">
        <v>989.5</v>
      </c>
      <c r="L225" s="1">
        <v>989.2</v>
      </c>
      <c r="M225" s="1">
        <v>989.80000000000007</v>
      </c>
      <c r="N225" s="1">
        <v>989.59999999999991</v>
      </c>
      <c r="O225">
        <f t="shared" si="17"/>
        <v>989.55000000000007</v>
      </c>
    </row>
    <row r="226" spans="1:15" x14ac:dyDescent="0.25">
      <c r="A226" s="1">
        <v>1988</v>
      </c>
      <c r="B226" s="1">
        <v>989.09999999999991</v>
      </c>
      <c r="C226" s="1">
        <v>987.2</v>
      </c>
      <c r="D226" s="1">
        <v>988.5</v>
      </c>
      <c r="E226" s="1">
        <v>987.90000000000009</v>
      </c>
      <c r="F226" s="1">
        <v>989.30000000000007</v>
      </c>
      <c r="G226" s="1">
        <v>990.40000000000009</v>
      </c>
      <c r="H226" s="1">
        <v>991.5</v>
      </c>
      <c r="I226" s="1">
        <v>990.5</v>
      </c>
      <c r="J226" s="1">
        <v>990.1</v>
      </c>
      <c r="K226" s="1">
        <v>988.9</v>
      </c>
      <c r="L226" s="1">
        <v>989.5</v>
      </c>
      <c r="M226" s="1">
        <v>988.7</v>
      </c>
      <c r="N226" s="1">
        <v>989.30000000000007</v>
      </c>
      <c r="O226">
        <f t="shared" si="17"/>
        <v>989.30000000000007</v>
      </c>
    </row>
    <row r="227" spans="1:15" x14ac:dyDescent="0.25">
      <c r="A227" s="1">
        <v>1989</v>
      </c>
      <c r="B227" s="1">
        <v>990.19999999999993</v>
      </c>
      <c r="C227" s="1">
        <v>989.30000000000007</v>
      </c>
      <c r="D227" s="1">
        <v>987.6</v>
      </c>
      <c r="E227" s="1">
        <v>987.5</v>
      </c>
      <c r="F227" s="1">
        <v>989.7</v>
      </c>
      <c r="G227" s="1">
        <v>990.8</v>
      </c>
      <c r="H227" s="1">
        <v>991.59999999999991</v>
      </c>
      <c r="I227" s="1">
        <v>990.90000000000009</v>
      </c>
      <c r="J227" s="1">
        <v>989.5</v>
      </c>
      <c r="K227" s="1">
        <v>989.9</v>
      </c>
      <c r="L227" s="1">
        <v>988.6</v>
      </c>
      <c r="M227" s="1">
        <v>989.4</v>
      </c>
      <c r="N227" s="1">
        <v>989.59999999999991</v>
      </c>
      <c r="O227">
        <f t="shared" si="17"/>
        <v>989.58333333333337</v>
      </c>
    </row>
    <row r="228" spans="1:15" x14ac:dyDescent="0.25">
      <c r="A228" s="1">
        <v>1990</v>
      </c>
      <c r="B228" s="1">
        <v>988.5</v>
      </c>
      <c r="C228" s="1">
        <v>988.9</v>
      </c>
      <c r="D228" s="1">
        <v>988.6</v>
      </c>
      <c r="E228" s="1">
        <v>987.90000000000009</v>
      </c>
      <c r="F228" s="1">
        <v>989.59999999999991</v>
      </c>
      <c r="G228" s="1">
        <v>991.1</v>
      </c>
      <c r="H228" s="1">
        <v>991.2</v>
      </c>
      <c r="I228" s="1">
        <v>991.59999999999991</v>
      </c>
      <c r="J228" s="1">
        <v>990.5</v>
      </c>
      <c r="K228" s="1">
        <v>989.7</v>
      </c>
      <c r="L228" s="1">
        <v>989</v>
      </c>
      <c r="M228" s="1">
        <v>988.7</v>
      </c>
      <c r="N228" s="1">
        <v>989.59999999999991</v>
      </c>
      <c r="O228">
        <f t="shared" si="17"/>
        <v>989.60833333333346</v>
      </c>
    </row>
    <row r="229" spans="1:15" x14ac:dyDescent="0.25">
      <c r="A229" s="1">
        <v>1991</v>
      </c>
      <c r="B229" s="1">
        <v>989.09999999999991</v>
      </c>
      <c r="C229" s="1">
        <v>988.6</v>
      </c>
      <c r="D229" s="1">
        <v>987.30000000000007</v>
      </c>
      <c r="E229" s="1">
        <v>988.1</v>
      </c>
      <c r="F229" s="1">
        <v>988.8</v>
      </c>
      <c r="G229" s="1">
        <v>990.5</v>
      </c>
      <c r="H229" s="1">
        <v>991.5</v>
      </c>
      <c r="I229" s="1">
        <v>991.9</v>
      </c>
      <c r="J229" s="1">
        <v>991.1</v>
      </c>
      <c r="K229" s="1">
        <v>990</v>
      </c>
      <c r="L229" s="1">
        <v>989.2</v>
      </c>
      <c r="M229" s="1">
        <v>989.5</v>
      </c>
      <c r="N229" s="1">
        <v>989.59999999999991</v>
      </c>
      <c r="O229">
        <f t="shared" si="17"/>
        <v>989.63333333333333</v>
      </c>
    </row>
    <row r="230" spans="1:15" x14ac:dyDescent="0.25">
      <c r="A230" s="1">
        <v>1992</v>
      </c>
      <c r="B230" s="1">
        <v>989.4</v>
      </c>
      <c r="C230" s="1">
        <v>989.2</v>
      </c>
      <c r="D230" s="1">
        <v>987.5</v>
      </c>
      <c r="E230" s="1">
        <v>988.19999999999993</v>
      </c>
      <c r="F230" s="1">
        <v>989.09999999999991</v>
      </c>
      <c r="G230" s="1">
        <v>990.90000000000009</v>
      </c>
      <c r="H230" s="1">
        <v>992.09999999999991</v>
      </c>
      <c r="I230" s="1">
        <v>992.4</v>
      </c>
      <c r="J230" s="1">
        <v>990</v>
      </c>
      <c r="K230" s="1">
        <v>990.1</v>
      </c>
      <c r="L230" s="1">
        <v>989.2</v>
      </c>
      <c r="M230" s="1">
        <v>989.2</v>
      </c>
      <c r="N230" s="1">
        <v>989.80000000000007</v>
      </c>
      <c r="O230">
        <f t="shared" si="17"/>
        <v>989.77500000000009</v>
      </c>
    </row>
    <row r="231" spans="1:15" x14ac:dyDescent="0.25">
      <c r="A231" s="1">
        <v>1993</v>
      </c>
      <c r="B231" s="1">
        <v>989.9</v>
      </c>
      <c r="C231" s="1">
        <v>988.40000000000009</v>
      </c>
      <c r="D231" s="1">
        <v>988.8</v>
      </c>
      <c r="E231" s="1">
        <v>987.8</v>
      </c>
      <c r="F231" s="1">
        <v>988.5</v>
      </c>
      <c r="G231" s="1">
        <v>991.1</v>
      </c>
      <c r="H231" s="1">
        <v>991.4</v>
      </c>
      <c r="I231" s="1">
        <v>991.59999999999991</v>
      </c>
      <c r="J231" s="1">
        <v>990.5</v>
      </c>
      <c r="K231" s="1">
        <v>989.59999999999991</v>
      </c>
      <c r="L231" s="1">
        <v>988.19999999999993</v>
      </c>
      <c r="M231" s="1">
        <v>988.8</v>
      </c>
      <c r="N231" s="1">
        <v>989.59999999999991</v>
      </c>
      <c r="O231">
        <f t="shared" si="17"/>
        <v>989.55000000000007</v>
      </c>
    </row>
    <row r="232" spans="1:15" x14ac:dyDescent="0.25">
      <c r="A232" s="1">
        <v>1994</v>
      </c>
      <c r="B232" s="1">
        <v>988.3</v>
      </c>
      <c r="C232" s="1">
        <v>988.6</v>
      </c>
      <c r="D232" s="1">
        <v>988.1</v>
      </c>
      <c r="E232" s="1">
        <v>987.8</v>
      </c>
      <c r="F232" s="1">
        <v>989.4</v>
      </c>
      <c r="G232" s="1">
        <v>991</v>
      </c>
      <c r="H232" s="1">
        <v>991.59999999999991</v>
      </c>
      <c r="I232" s="1">
        <v>990.90000000000009</v>
      </c>
      <c r="J232" s="1">
        <v>990.69999999999993</v>
      </c>
      <c r="K232" s="1">
        <v>989.30000000000007</v>
      </c>
      <c r="L232" s="1">
        <v>989.59999999999991</v>
      </c>
      <c r="M232" s="1">
        <v>990.19999999999993</v>
      </c>
      <c r="N232" s="1">
        <v>989.59999999999991</v>
      </c>
      <c r="O232">
        <f t="shared" si="17"/>
        <v>989.625</v>
      </c>
    </row>
    <row r="233" spans="1:15" x14ac:dyDescent="0.25">
      <c r="A233" s="1">
        <v>1995</v>
      </c>
      <c r="B233" s="1">
        <v>989.9</v>
      </c>
      <c r="C233" s="1">
        <v>989.7</v>
      </c>
      <c r="D233" s="1">
        <v>987.8</v>
      </c>
      <c r="E233" s="1">
        <v>986.9</v>
      </c>
      <c r="F233" s="1">
        <v>988.7</v>
      </c>
      <c r="G233" s="1">
        <v>990.40000000000009</v>
      </c>
      <c r="H233" s="1">
        <v>990</v>
      </c>
      <c r="I233" s="1">
        <v>990.40000000000009</v>
      </c>
      <c r="J233" s="1">
        <v>990.69999999999993</v>
      </c>
      <c r="K233" s="1">
        <v>989.2</v>
      </c>
      <c r="L233" s="1">
        <v>989.2</v>
      </c>
      <c r="M233" s="1">
        <v>989.7</v>
      </c>
      <c r="N233" s="1">
        <v>989.4</v>
      </c>
      <c r="O233">
        <f t="shared" si="17"/>
        <v>989.38333333333355</v>
      </c>
    </row>
    <row r="234" spans="1:15" x14ac:dyDescent="0.25">
      <c r="A234" s="1">
        <v>1996</v>
      </c>
      <c r="B234" s="1">
        <v>987.8</v>
      </c>
      <c r="C234" s="1">
        <v>987.30000000000007</v>
      </c>
      <c r="D234" s="1">
        <v>987.4</v>
      </c>
      <c r="E234" s="1">
        <v>987.4</v>
      </c>
      <c r="F234" s="1">
        <v>988.9</v>
      </c>
      <c r="G234" s="1">
        <v>990.40000000000009</v>
      </c>
      <c r="H234" s="1">
        <v>991.80000000000007</v>
      </c>
      <c r="I234" s="1">
        <v>991.1</v>
      </c>
      <c r="J234" s="1">
        <v>990</v>
      </c>
      <c r="K234" s="1">
        <v>989.59999999999991</v>
      </c>
      <c r="L234" s="1">
        <v>988.7</v>
      </c>
      <c r="M234" s="1">
        <v>989.09999999999991</v>
      </c>
      <c r="N234" s="1">
        <v>989.09999999999991</v>
      </c>
      <c r="O234">
        <f t="shared" si="17"/>
        <v>989.12500000000034</v>
      </c>
    </row>
    <row r="235" spans="1:15" x14ac:dyDescent="0.25">
      <c r="A235" s="1">
        <v>1997</v>
      </c>
      <c r="B235" s="1">
        <v>988.8</v>
      </c>
      <c r="C235" s="1">
        <v>989.30000000000007</v>
      </c>
      <c r="D235" s="1">
        <v>988</v>
      </c>
      <c r="E235" s="1">
        <v>989.30000000000007</v>
      </c>
      <c r="F235" s="1">
        <v>990.1</v>
      </c>
      <c r="G235" s="1">
        <v>990.1</v>
      </c>
      <c r="H235" s="1">
        <v>992</v>
      </c>
      <c r="I235" s="1">
        <v>992</v>
      </c>
      <c r="J235" s="1">
        <v>990.40000000000009</v>
      </c>
      <c r="K235" s="1">
        <v>989.2</v>
      </c>
      <c r="L235" s="1">
        <v>988.9</v>
      </c>
      <c r="M235" s="1">
        <v>989.9</v>
      </c>
      <c r="N235" s="1">
        <v>989.80000000000007</v>
      </c>
      <c r="O235">
        <f t="shared" si="17"/>
        <v>989.83333333333337</v>
      </c>
    </row>
    <row r="236" spans="1:15" x14ac:dyDescent="0.25">
      <c r="A236" s="1">
        <v>1998</v>
      </c>
      <c r="B236" s="1">
        <v>988.9</v>
      </c>
      <c r="C236" s="1">
        <v>989.7</v>
      </c>
      <c r="D236" s="1">
        <v>987.69999999999993</v>
      </c>
      <c r="E236" s="1">
        <v>987.5</v>
      </c>
      <c r="F236" s="1">
        <v>989.5</v>
      </c>
      <c r="G236" s="1">
        <v>991.2</v>
      </c>
      <c r="H236" s="1">
        <v>991.3</v>
      </c>
      <c r="I236" s="1">
        <v>990.69999999999993</v>
      </c>
      <c r="J236" s="1">
        <v>990.1</v>
      </c>
      <c r="K236" s="1">
        <v>989.9</v>
      </c>
      <c r="L236" s="1">
        <v>988.40000000000009</v>
      </c>
      <c r="M236" s="1">
        <v>989.09999999999991</v>
      </c>
      <c r="N236" s="1">
        <v>989.5</v>
      </c>
      <c r="O236">
        <f t="shared" si="17"/>
        <v>989.49999999999989</v>
      </c>
    </row>
    <row r="237" spans="1:15" x14ac:dyDescent="0.25">
      <c r="A237" s="1">
        <v>1999</v>
      </c>
      <c r="B237" s="1">
        <v>988.1</v>
      </c>
      <c r="C237" s="1">
        <v>987.8</v>
      </c>
      <c r="D237" s="1">
        <v>986.3</v>
      </c>
      <c r="E237" s="1">
        <v>988</v>
      </c>
      <c r="F237" s="1">
        <v>988.9</v>
      </c>
      <c r="G237" s="1">
        <v>989.80000000000007</v>
      </c>
      <c r="H237" s="1">
        <v>991.2</v>
      </c>
      <c r="I237" s="1">
        <v>991</v>
      </c>
      <c r="J237" s="1">
        <v>989.59999999999991</v>
      </c>
      <c r="K237" s="1">
        <v>989.7</v>
      </c>
      <c r="L237" s="1">
        <v>988.8</v>
      </c>
      <c r="M237" s="1">
        <v>988.6</v>
      </c>
      <c r="N237" s="1">
        <v>989</v>
      </c>
      <c r="O237">
        <f t="shared" si="17"/>
        <v>988.98333333333323</v>
      </c>
    </row>
    <row r="238" spans="1:15" x14ac:dyDescent="0.25">
      <c r="A238" s="1">
        <v>2000</v>
      </c>
      <c r="B238" s="1">
        <v>987.30000000000007</v>
      </c>
      <c r="C238" s="1">
        <v>988.6</v>
      </c>
      <c r="D238" s="1">
        <v>986.9</v>
      </c>
      <c r="E238" s="1">
        <v>986.80000000000007</v>
      </c>
      <c r="F238" s="1">
        <v>988.6</v>
      </c>
      <c r="G238" s="1">
        <v>990.69999999999993</v>
      </c>
      <c r="H238" s="1">
        <v>990.5</v>
      </c>
      <c r="I238" s="1">
        <v>991.3</v>
      </c>
      <c r="J238" s="1">
        <v>990</v>
      </c>
      <c r="K238" s="1">
        <v>990</v>
      </c>
      <c r="L238" s="1">
        <v>988.3</v>
      </c>
      <c r="M238" s="1">
        <v>989.59999999999991</v>
      </c>
      <c r="N238" s="1">
        <v>989.09999999999991</v>
      </c>
      <c r="O238">
        <f t="shared" si="17"/>
        <v>989.05000000000007</v>
      </c>
    </row>
    <row r="239" spans="1:15" x14ac:dyDescent="0.25">
      <c r="A239" s="1">
        <v>2001</v>
      </c>
      <c r="B239" s="1">
        <v>989.4</v>
      </c>
      <c r="C239" s="1">
        <v>988</v>
      </c>
      <c r="D239" s="1">
        <v>987.69999999999993</v>
      </c>
      <c r="E239" s="1">
        <v>987.69999999999993</v>
      </c>
      <c r="F239" s="1">
        <v>989.2</v>
      </c>
      <c r="G239" s="1">
        <v>990.90000000000009</v>
      </c>
      <c r="H239" s="1">
        <v>991.3</v>
      </c>
      <c r="I239" s="1">
        <v>992.4</v>
      </c>
      <c r="J239" s="1">
        <v>990.5</v>
      </c>
      <c r="K239" s="1">
        <v>989.80000000000007</v>
      </c>
      <c r="L239" s="1">
        <v>989.2</v>
      </c>
      <c r="M239" s="1">
        <v>988.7</v>
      </c>
      <c r="N239" s="1">
        <v>989.59999999999991</v>
      </c>
      <c r="O239">
        <f t="shared" si="17"/>
        <v>989.56666666666661</v>
      </c>
    </row>
    <row r="240" spans="1:15" x14ac:dyDescent="0.25">
      <c r="A240" s="1">
        <v>2002</v>
      </c>
      <c r="B240" s="1">
        <v>989.4</v>
      </c>
      <c r="C240" s="1">
        <v>988.5</v>
      </c>
      <c r="D240" s="1">
        <v>987.4</v>
      </c>
      <c r="E240" s="1">
        <v>986.5</v>
      </c>
      <c r="F240" s="1">
        <v>989</v>
      </c>
      <c r="G240" s="1">
        <v>991.2</v>
      </c>
      <c r="H240" s="1">
        <v>991.7</v>
      </c>
      <c r="I240" s="1">
        <v>991.3</v>
      </c>
      <c r="J240" s="1">
        <v>990.90000000000009</v>
      </c>
      <c r="K240" s="1">
        <v>989.59999999999991</v>
      </c>
      <c r="L240" s="1">
        <v>989.7</v>
      </c>
      <c r="M240" s="1">
        <v>990.19999999999993</v>
      </c>
      <c r="N240" s="1">
        <v>989.59999999999991</v>
      </c>
      <c r="O240">
        <f t="shared" si="17"/>
        <v>989.61666666666679</v>
      </c>
    </row>
    <row r="241" spans="1:15" x14ac:dyDescent="0.25">
      <c r="A241" s="1">
        <v>2003</v>
      </c>
      <c r="B241" s="1">
        <v>990</v>
      </c>
      <c r="C241" s="1">
        <v>988.1</v>
      </c>
      <c r="D241" s="1">
        <v>987.5</v>
      </c>
      <c r="E241" s="1">
        <v>988.19999999999993</v>
      </c>
      <c r="F241" s="1">
        <v>989.4</v>
      </c>
      <c r="G241" s="1">
        <v>990.3</v>
      </c>
      <c r="H241" s="1">
        <v>991.59999999999991</v>
      </c>
      <c r="I241" s="1">
        <v>991.3</v>
      </c>
      <c r="J241" s="1">
        <v>990.90000000000009</v>
      </c>
      <c r="K241" s="1">
        <v>989</v>
      </c>
      <c r="L241" s="1">
        <v>988.6</v>
      </c>
      <c r="M241" s="1">
        <v>989.2</v>
      </c>
      <c r="N241" s="1">
        <v>989.5</v>
      </c>
      <c r="O241">
        <f t="shared" si="17"/>
        <v>989.50833333333355</v>
      </c>
    </row>
    <row r="242" spans="1:15" x14ac:dyDescent="0.25">
      <c r="A242" s="1">
        <v>2004</v>
      </c>
      <c r="B242" s="1">
        <v>988.19999999999993</v>
      </c>
      <c r="C242" s="1">
        <v>988.6</v>
      </c>
      <c r="D242" s="1">
        <v>987.6</v>
      </c>
      <c r="E242" s="1">
        <v>988.1</v>
      </c>
      <c r="F242" s="1">
        <v>989.7</v>
      </c>
      <c r="G242" s="1">
        <v>991.9</v>
      </c>
      <c r="H242" s="1">
        <v>991.1</v>
      </c>
      <c r="I242" s="1">
        <v>991.59999999999991</v>
      </c>
      <c r="J242" s="1">
        <v>990.3</v>
      </c>
      <c r="K242" s="1">
        <v>989.59999999999991</v>
      </c>
      <c r="L242" s="1">
        <v>988.7</v>
      </c>
      <c r="M242" s="1">
        <v>988.19999999999993</v>
      </c>
      <c r="N242" s="1">
        <v>989.5</v>
      </c>
      <c r="O242">
        <f t="shared" si="17"/>
        <v>989.4666666666667</v>
      </c>
    </row>
    <row r="243" spans="1:15" x14ac:dyDescent="0.25">
      <c r="A243" s="1">
        <v>2005</v>
      </c>
      <c r="B243" s="1">
        <v>988.8</v>
      </c>
      <c r="C243" s="1">
        <v>987</v>
      </c>
      <c r="D243" s="1">
        <v>987.90000000000009</v>
      </c>
      <c r="E243" s="1">
        <v>987.8</v>
      </c>
      <c r="F243" s="1">
        <v>989.2</v>
      </c>
      <c r="G243" s="1">
        <v>990.3</v>
      </c>
      <c r="H243" s="1">
        <v>991.80000000000007</v>
      </c>
      <c r="I243" s="1">
        <v>991.2</v>
      </c>
      <c r="J243" s="1">
        <v>990.40000000000009</v>
      </c>
      <c r="K243" s="1">
        <v>989.9</v>
      </c>
      <c r="L243" s="1">
        <v>988.40000000000009</v>
      </c>
      <c r="M243" s="1">
        <v>987.6</v>
      </c>
      <c r="N243" s="1">
        <v>989.2</v>
      </c>
      <c r="O243">
        <f t="shared" si="17"/>
        <v>989.19166666666661</v>
      </c>
    </row>
    <row r="244" spans="1:15" x14ac:dyDescent="0.25">
      <c r="A244" s="1">
        <v>2006</v>
      </c>
      <c r="B244" s="1">
        <v>987.2</v>
      </c>
      <c r="C244" s="1">
        <v>987.09999999999991</v>
      </c>
      <c r="D244" s="1">
        <v>988.1</v>
      </c>
      <c r="E244" s="1">
        <v>987.09999999999991</v>
      </c>
      <c r="F244" s="1">
        <v>989.5</v>
      </c>
      <c r="G244" s="1">
        <v>990.40000000000009</v>
      </c>
      <c r="H244" s="1">
        <v>991.3</v>
      </c>
      <c r="I244" s="1">
        <v>990.69999999999993</v>
      </c>
      <c r="J244" s="1">
        <v>990.69999999999993</v>
      </c>
      <c r="K244" s="1">
        <v>989.09999999999991</v>
      </c>
      <c r="L244" s="1">
        <v>988.8</v>
      </c>
      <c r="M244" s="1">
        <v>989.9</v>
      </c>
      <c r="N244" s="1">
        <v>989.2</v>
      </c>
      <c r="O244">
        <f t="shared" si="17"/>
        <v>989.1583333333333</v>
      </c>
    </row>
    <row r="245" spans="1:15" x14ac:dyDescent="0.25">
      <c r="A245" s="1">
        <v>2007</v>
      </c>
      <c r="B245" s="1">
        <v>989.80000000000007</v>
      </c>
      <c r="C245" s="1">
        <v>988.3</v>
      </c>
      <c r="D245" s="1">
        <v>987.30000000000007</v>
      </c>
      <c r="E245" s="1">
        <v>987.6</v>
      </c>
      <c r="F245" s="1">
        <v>988.7</v>
      </c>
      <c r="G245" s="1">
        <v>990.6</v>
      </c>
      <c r="H245" s="1">
        <v>991</v>
      </c>
      <c r="I245" s="1">
        <v>990.3</v>
      </c>
      <c r="J245" s="1">
        <v>990.5</v>
      </c>
      <c r="K245" s="1">
        <v>989.30000000000007</v>
      </c>
      <c r="L245" s="1">
        <v>988.19999999999993</v>
      </c>
      <c r="M245" s="1">
        <v>988.7</v>
      </c>
      <c r="N245" s="1">
        <v>989.2</v>
      </c>
      <c r="O245">
        <f t="shared" si="17"/>
        <v>989.19166666666672</v>
      </c>
    </row>
    <row r="246" spans="1:15" x14ac:dyDescent="0.25">
      <c r="A246" s="1">
        <v>2008</v>
      </c>
      <c r="B246" s="1">
        <v>988.8</v>
      </c>
      <c r="C246" s="1">
        <v>988.8</v>
      </c>
      <c r="D246" s="1">
        <v>987.09999999999991</v>
      </c>
      <c r="E246" s="1">
        <v>986.80000000000007</v>
      </c>
      <c r="F246" s="1">
        <v>988.3</v>
      </c>
      <c r="G246" s="1">
        <v>990.1</v>
      </c>
      <c r="H246" s="1">
        <v>991.1</v>
      </c>
      <c r="I246" s="1">
        <v>989.9</v>
      </c>
      <c r="J246" s="1">
        <v>990.19999999999993</v>
      </c>
      <c r="K246" s="1">
        <v>989.59999999999991</v>
      </c>
      <c r="L246" s="1">
        <v>988.5</v>
      </c>
      <c r="M246" s="1">
        <v>988.3</v>
      </c>
      <c r="N246" s="1">
        <v>989</v>
      </c>
      <c r="O246">
        <f t="shared" si="17"/>
        <v>988.95833333333337</v>
      </c>
    </row>
    <row r="247" spans="1:15" x14ac:dyDescent="0.25">
      <c r="A247" s="1">
        <v>2009</v>
      </c>
      <c r="B247" s="1">
        <v>988.6</v>
      </c>
      <c r="C247" s="1">
        <v>987.4</v>
      </c>
      <c r="D247" s="1">
        <v>986.80000000000007</v>
      </c>
      <c r="E247" s="1">
        <v>988.19999999999993</v>
      </c>
      <c r="F247" s="1">
        <v>988.7</v>
      </c>
      <c r="G247" s="1">
        <v>990.69999999999993</v>
      </c>
      <c r="H247" s="1">
        <v>991.2</v>
      </c>
      <c r="I247" s="1">
        <v>990.5</v>
      </c>
      <c r="J247" s="1">
        <v>990.90000000000009</v>
      </c>
      <c r="K247" s="1">
        <v>989.30000000000007</v>
      </c>
      <c r="L247" s="1">
        <v>989.09999999999991</v>
      </c>
      <c r="M247" s="1">
        <v>989.2</v>
      </c>
      <c r="N247" s="1">
        <v>989.2</v>
      </c>
      <c r="O247">
        <f t="shared" si="17"/>
        <v>989.2166666666667</v>
      </c>
    </row>
    <row r="248" spans="1:15" x14ac:dyDescent="0.25">
      <c r="A248" s="1">
        <v>2010</v>
      </c>
      <c r="B248" s="1">
        <v>989</v>
      </c>
      <c r="C248" s="1">
        <v>988.1</v>
      </c>
      <c r="D248" s="1">
        <v>988.6</v>
      </c>
      <c r="E248" s="1">
        <v>987.90000000000009</v>
      </c>
      <c r="F248" s="1">
        <v>988.9</v>
      </c>
      <c r="G248" s="1">
        <v>990.90000000000009</v>
      </c>
      <c r="H248" s="1">
        <v>990.90000000000009</v>
      </c>
      <c r="I248" s="1">
        <v>990.6</v>
      </c>
      <c r="J248" s="1">
        <v>989.9</v>
      </c>
      <c r="K248" s="1">
        <v>989.2</v>
      </c>
      <c r="L248" s="1">
        <v>988.1</v>
      </c>
      <c r="M248" s="1">
        <v>987.8</v>
      </c>
      <c r="N248" s="1">
        <v>989.2</v>
      </c>
      <c r="O248">
        <f t="shared" si="17"/>
        <v>989.1583333333333</v>
      </c>
    </row>
    <row r="249" spans="1:15" x14ac:dyDescent="0.25">
      <c r="A249" s="1">
        <v>2011</v>
      </c>
      <c r="B249" s="1">
        <v>987.6</v>
      </c>
      <c r="C249" s="1">
        <v>987.8</v>
      </c>
      <c r="D249" s="1">
        <v>987.30000000000007</v>
      </c>
      <c r="E249" s="1">
        <v>987.2</v>
      </c>
      <c r="F249" s="1">
        <v>988.8</v>
      </c>
      <c r="G249" s="1">
        <v>990.3</v>
      </c>
      <c r="H249" s="1">
        <v>990.5</v>
      </c>
      <c r="I249" s="1">
        <v>990.8</v>
      </c>
      <c r="J249" s="1">
        <v>990.8</v>
      </c>
      <c r="K249" s="1">
        <v>988.5</v>
      </c>
      <c r="L249" s="1">
        <v>988.8</v>
      </c>
      <c r="M249" s="1">
        <v>989.4</v>
      </c>
      <c r="N249" s="1">
        <v>989</v>
      </c>
      <c r="O249">
        <f t="shared" si="17"/>
        <v>988.98333333333323</v>
      </c>
    </row>
    <row r="250" spans="1:15" x14ac:dyDescent="0.25">
      <c r="A250" s="1">
        <v>2012</v>
      </c>
      <c r="B250" s="1">
        <v>989.2</v>
      </c>
      <c r="C250" s="1">
        <v>987.5</v>
      </c>
      <c r="D250" s="1">
        <v>988.1</v>
      </c>
      <c r="E250" s="1">
        <v>988.1</v>
      </c>
      <c r="F250" s="1">
        <v>989.80000000000007</v>
      </c>
      <c r="G250" s="1">
        <v>991.1</v>
      </c>
      <c r="H250" s="1">
        <v>990.90000000000009</v>
      </c>
      <c r="I250" s="1">
        <v>991.5</v>
      </c>
      <c r="J250" s="1">
        <v>991.3</v>
      </c>
      <c r="K250" s="1">
        <v>989.4</v>
      </c>
      <c r="L250" s="1">
        <v>988.9</v>
      </c>
      <c r="M250" s="1">
        <v>989</v>
      </c>
      <c r="N250" s="1">
        <v>989.59999999999991</v>
      </c>
      <c r="O250">
        <f t="shared" si="17"/>
        <v>989.56666666666661</v>
      </c>
    </row>
    <row r="251" spans="1:15" x14ac:dyDescent="0.25">
      <c r="A251" s="1">
        <v>2013</v>
      </c>
      <c r="B251" s="1">
        <v>989.4</v>
      </c>
      <c r="C251" s="1">
        <v>987.90000000000009</v>
      </c>
      <c r="D251" s="1">
        <v>988.3</v>
      </c>
      <c r="E251" s="1">
        <v>988.8</v>
      </c>
      <c r="F251" s="1">
        <v>989.9</v>
      </c>
      <c r="G251" s="1">
        <v>990.8</v>
      </c>
      <c r="H251" s="1">
        <v>991.59999999999991</v>
      </c>
      <c r="I251" s="1">
        <v>990.8</v>
      </c>
      <c r="J251" s="1">
        <v>990.69999999999993</v>
      </c>
      <c r="K251" s="1">
        <v>990</v>
      </c>
      <c r="L251" s="1">
        <v>988.40000000000009</v>
      </c>
      <c r="M251" s="1">
        <v>989.4</v>
      </c>
      <c r="N251" s="1">
        <v>989.7</v>
      </c>
      <c r="O251">
        <f t="shared" si="17"/>
        <v>989.66666666666663</v>
      </c>
    </row>
    <row r="252" spans="1:15" x14ac:dyDescent="0.25">
      <c r="A252" s="1">
        <v>2014</v>
      </c>
      <c r="B252" s="1">
        <v>988.9</v>
      </c>
      <c r="C252" s="1">
        <v>987.90000000000009</v>
      </c>
      <c r="D252" s="1">
        <v>988.19999999999993</v>
      </c>
      <c r="E252" s="1">
        <v>988.6</v>
      </c>
      <c r="F252" s="1">
        <v>989</v>
      </c>
      <c r="G252" s="1">
        <v>990.69999999999993</v>
      </c>
      <c r="H252" s="1">
        <v>992.30000000000007</v>
      </c>
      <c r="I252" s="1">
        <v>991.4</v>
      </c>
      <c r="J252" s="1">
        <v>990.90000000000009</v>
      </c>
      <c r="K252" s="1">
        <v>990</v>
      </c>
      <c r="L252" s="1">
        <v>989.4</v>
      </c>
      <c r="M252" s="1">
        <v>989.80000000000007</v>
      </c>
      <c r="N252" s="1">
        <v>989.80000000000007</v>
      </c>
      <c r="O252">
        <f t="shared" si="17"/>
        <v>989.75833333333321</v>
      </c>
    </row>
    <row r="253" spans="1:15" x14ac:dyDescent="0.25">
      <c r="A253" s="1">
        <v>2015</v>
      </c>
      <c r="B253" s="1">
        <v>990.6</v>
      </c>
      <c r="C253" s="1">
        <v>988.5</v>
      </c>
      <c r="D253" s="1">
        <v>988.19999999999993</v>
      </c>
      <c r="E253" s="1">
        <v>989.2</v>
      </c>
      <c r="F253" s="1">
        <v>989.80000000000007</v>
      </c>
      <c r="G253" s="1">
        <v>991.4</v>
      </c>
      <c r="H253" s="1">
        <v>991.4</v>
      </c>
      <c r="I253" s="1">
        <v>990.90000000000009</v>
      </c>
      <c r="J253" s="1">
        <v>990.69999999999993</v>
      </c>
      <c r="K253" s="1">
        <v>990.19999999999993</v>
      </c>
      <c r="L253" s="1">
        <v>989.5</v>
      </c>
      <c r="M253" s="1">
        <v>991.3</v>
      </c>
      <c r="N253" s="1">
        <v>990.19999999999993</v>
      </c>
      <c r="O253">
        <f t="shared" si="17"/>
        <v>990.14166666666677</v>
      </c>
    </row>
    <row r="254" spans="1:15" x14ac:dyDescent="0.25">
      <c r="A254" s="1">
        <v>2016</v>
      </c>
      <c r="B254" s="1">
        <v>990.3</v>
      </c>
      <c r="C254" s="1">
        <v>988.8</v>
      </c>
      <c r="D254" s="1">
        <v>988.9</v>
      </c>
      <c r="E254" s="1">
        <v>988.40000000000009</v>
      </c>
      <c r="F254" s="1">
        <v>990.5</v>
      </c>
      <c r="G254" s="1">
        <v>991.80000000000007</v>
      </c>
      <c r="H254" s="1">
        <v>991.2</v>
      </c>
      <c r="I254" s="1">
        <v>991.1</v>
      </c>
      <c r="J254" s="1">
        <v>991</v>
      </c>
      <c r="K254" s="1">
        <v>989.2</v>
      </c>
      <c r="L254" s="1">
        <v>988.7</v>
      </c>
      <c r="M254" s="1">
        <v>988.8</v>
      </c>
      <c r="N254" s="1">
        <v>989.9</v>
      </c>
      <c r="O254">
        <f t="shared" si="17"/>
        <v>989.89166666666677</v>
      </c>
    </row>
    <row r="255" spans="1:15" x14ac:dyDescent="0.25">
      <c r="A255" s="1">
        <v>2017</v>
      </c>
      <c r="B255" s="1">
        <v>988.8</v>
      </c>
      <c r="C255" s="1">
        <v>988.40000000000009</v>
      </c>
      <c r="D255" s="1">
        <v>987.8</v>
      </c>
      <c r="E255" s="1">
        <v>988.1</v>
      </c>
      <c r="F255" s="1">
        <v>989.5</v>
      </c>
      <c r="G255" s="1">
        <v>990.40000000000009</v>
      </c>
      <c r="H255" s="1">
        <v>991.9</v>
      </c>
      <c r="I255" s="1">
        <v>990.90000000000009</v>
      </c>
      <c r="J255" s="1">
        <v>990.69999999999993</v>
      </c>
      <c r="K255" s="1">
        <v>989.7</v>
      </c>
      <c r="L255" s="1">
        <v>989</v>
      </c>
      <c r="M255" s="1">
        <v>989</v>
      </c>
      <c r="N255" s="1">
        <v>989.5</v>
      </c>
      <c r="O255">
        <f t="shared" si="17"/>
        <v>989.51666666666677</v>
      </c>
    </row>
    <row r="256" spans="1:15" x14ac:dyDescent="0.25">
      <c r="A256" s="1">
        <v>2018</v>
      </c>
      <c r="B256" s="1">
        <v>989.4</v>
      </c>
      <c r="C256" s="1">
        <v>987.4</v>
      </c>
      <c r="D256" s="1">
        <v>988.5</v>
      </c>
      <c r="E256" s="1">
        <v>988.40000000000009</v>
      </c>
      <c r="F256" s="1">
        <v>989.5</v>
      </c>
      <c r="G256" s="1">
        <v>991</v>
      </c>
      <c r="H256" s="1">
        <v>991.5</v>
      </c>
      <c r="I256" s="1">
        <v>991.4</v>
      </c>
      <c r="J256" s="1">
        <v>989.7</v>
      </c>
      <c r="K256" s="1">
        <v>989.5</v>
      </c>
      <c r="L256" s="1">
        <v>988.6</v>
      </c>
      <c r="M256" s="1">
        <v>989.9</v>
      </c>
      <c r="N256" s="1">
        <v>989.59999999999991</v>
      </c>
      <c r="O256">
        <f t="shared" si="17"/>
        <v>989.56666666666672</v>
      </c>
    </row>
    <row r="257" spans="1:15" x14ac:dyDescent="0.25">
      <c r="A257" s="1">
        <v>2019</v>
      </c>
      <c r="B257" s="1">
        <v>989.7</v>
      </c>
      <c r="C257" s="1">
        <v>988.9</v>
      </c>
      <c r="D257" s="1">
        <v>988.7</v>
      </c>
      <c r="E257" s="1">
        <v>988.19999999999993</v>
      </c>
      <c r="F257" s="1">
        <v>989.09999999999991</v>
      </c>
      <c r="G257" s="1">
        <v>991.3</v>
      </c>
      <c r="H257" s="1">
        <v>991</v>
      </c>
      <c r="I257" s="1">
        <v>991.9</v>
      </c>
      <c r="J257" s="1">
        <v>990.6</v>
      </c>
      <c r="K257" s="1">
        <v>989.2</v>
      </c>
      <c r="L257" s="1">
        <v>988.40000000000009</v>
      </c>
      <c r="M257" s="1">
        <v>989.09999999999991</v>
      </c>
      <c r="N257" s="1">
        <v>989.7</v>
      </c>
      <c r="O257">
        <f t="shared" si="17"/>
        <v>989.67500000000007</v>
      </c>
    </row>
    <row r="258" spans="1:15" x14ac:dyDescent="0.25">
      <c r="A258" s="1">
        <v>2020</v>
      </c>
      <c r="B258" s="1">
        <v>989.80000000000007</v>
      </c>
      <c r="C258" s="1">
        <v>989</v>
      </c>
      <c r="D258" s="1">
        <v>988.40000000000009</v>
      </c>
      <c r="E258" s="1">
        <v>989.2</v>
      </c>
      <c r="F258" s="1">
        <v>990.3</v>
      </c>
      <c r="G258" s="1">
        <v>991</v>
      </c>
      <c r="H258" s="1">
        <v>990.5</v>
      </c>
      <c r="I258" s="1">
        <v>990.8</v>
      </c>
      <c r="J258" s="1">
        <v>990.3</v>
      </c>
      <c r="K258" s="1">
        <v>989.80000000000007</v>
      </c>
      <c r="L258" s="1">
        <v>989.2</v>
      </c>
      <c r="M258" s="1">
        <v>989</v>
      </c>
      <c r="N258" s="1">
        <v>989.80000000000007</v>
      </c>
      <c r="O258">
        <f t="shared" si="17"/>
        <v>989.77500000000009</v>
      </c>
    </row>
    <row r="260" spans="1:15" ht="19.5" thickBot="1" x14ac:dyDescent="0.35">
      <c r="B260" s="8" t="s">
        <v>43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5" x14ac:dyDescent="0.25">
      <c r="A261" s="1"/>
      <c r="B261" s="2" t="s">
        <v>35</v>
      </c>
      <c r="C261" s="2" t="s">
        <v>14</v>
      </c>
      <c r="D261" s="2" t="s">
        <v>15</v>
      </c>
      <c r="E261" s="2" t="s">
        <v>16</v>
      </c>
      <c r="F261" s="2" t="s">
        <v>17</v>
      </c>
      <c r="G261" s="2" t="s">
        <v>18</v>
      </c>
      <c r="H261" s="2" t="s">
        <v>19</v>
      </c>
      <c r="I261" s="2" t="s">
        <v>20</v>
      </c>
      <c r="J261" s="2" t="s">
        <v>21</v>
      </c>
      <c r="K261" s="2" t="s">
        <v>22</v>
      </c>
      <c r="L261" s="2" t="s">
        <v>23</v>
      </c>
      <c r="M261" s="2" t="s">
        <v>24</v>
      </c>
      <c r="N261" s="3" t="s">
        <v>36</v>
      </c>
    </row>
    <row r="262" spans="1:15" x14ac:dyDescent="0.25">
      <c r="A262" s="1">
        <v>1981</v>
      </c>
      <c r="B262" s="1">
        <f>77.6*(B219/B47)+375000*(B176/(B47^2))</f>
        <v>352.62721978919205</v>
      </c>
      <c r="C262" s="1">
        <f t="shared" ref="C262:N262" si="18">77.6*(C219/C47)+375000*(C176/(C47^2))</f>
        <v>362.90596226351931</v>
      </c>
      <c r="D262" s="1">
        <f t="shared" si="18"/>
        <v>374.34296619654845</v>
      </c>
      <c r="E262" s="1">
        <f t="shared" si="18"/>
        <v>380.21696806734457</v>
      </c>
      <c r="F262" s="1">
        <f t="shared" si="18"/>
        <v>378.1756228414589</v>
      </c>
      <c r="G262" s="1">
        <f t="shared" si="18"/>
        <v>377.77785257238224</v>
      </c>
      <c r="H262" s="1">
        <f t="shared" si="18"/>
        <v>372.15394480988806</v>
      </c>
      <c r="I262" s="1">
        <f t="shared" si="18"/>
        <v>371.02991210268294</v>
      </c>
      <c r="J262" s="1">
        <f t="shared" si="18"/>
        <v>373.41921234242739</v>
      </c>
      <c r="K262" s="1">
        <f t="shared" si="18"/>
        <v>377.81957430432391</v>
      </c>
      <c r="L262" s="1">
        <f t="shared" si="18"/>
        <v>360.88948381230972</v>
      </c>
      <c r="M262" s="1">
        <f t="shared" si="18"/>
        <v>356.21819065916804</v>
      </c>
      <c r="N262" s="1">
        <f t="shared" si="18"/>
        <v>369.74232564213804</v>
      </c>
      <c r="O262">
        <f>AVERAGE(B262:M262)</f>
        <v>369.79807581343704</v>
      </c>
    </row>
    <row r="263" spans="1:15" x14ac:dyDescent="0.25">
      <c r="A263" s="1">
        <v>1982</v>
      </c>
      <c r="B263" s="1">
        <f t="shared" ref="B263:N278" si="19">77.6*(B220/B48)+375000*(B177/(B48^2))</f>
        <v>353.98757631211782</v>
      </c>
      <c r="C263" s="1">
        <f t="shared" si="19"/>
        <v>360.60275152499423</v>
      </c>
      <c r="D263" s="1">
        <f t="shared" si="19"/>
        <v>369.63287321798009</v>
      </c>
      <c r="E263" s="1">
        <f t="shared" si="19"/>
        <v>379.4982092388824</v>
      </c>
      <c r="F263" s="1">
        <f t="shared" si="19"/>
        <v>378.04266211425596</v>
      </c>
      <c r="G263" s="1">
        <f t="shared" si="19"/>
        <v>376.97468746182847</v>
      </c>
      <c r="H263" s="1">
        <f t="shared" si="19"/>
        <v>370.36142005220313</v>
      </c>
      <c r="I263" s="1">
        <f t="shared" si="19"/>
        <v>366.1742346111825</v>
      </c>
      <c r="J263" s="1">
        <f t="shared" si="19"/>
        <v>372.03791866132309</v>
      </c>
      <c r="K263" s="1">
        <f t="shared" si="19"/>
        <v>373.43430073281939</v>
      </c>
      <c r="L263" s="1">
        <f t="shared" si="19"/>
        <v>362.63195468009377</v>
      </c>
      <c r="M263" s="1">
        <f t="shared" si="19"/>
        <v>353.13116795413754</v>
      </c>
      <c r="N263" s="1">
        <f t="shared" si="19"/>
        <v>368.02317624430538</v>
      </c>
      <c r="O263">
        <f t="shared" ref="O263:O301" si="20">AVERAGE(B263:M263)</f>
        <v>368.04247971348485</v>
      </c>
    </row>
    <row r="264" spans="1:15" x14ac:dyDescent="0.25">
      <c r="A264" s="1">
        <v>1983</v>
      </c>
      <c r="B264" s="1">
        <f t="shared" si="19"/>
        <v>328.20970884964481</v>
      </c>
      <c r="C264" s="1">
        <f t="shared" si="19"/>
        <v>367.5816920922278</v>
      </c>
      <c r="D264" s="1">
        <f t="shared" si="19"/>
        <v>366.34275913563152</v>
      </c>
      <c r="E264" s="1">
        <f t="shared" si="19"/>
        <v>379.86610288263108</v>
      </c>
      <c r="F264" s="1">
        <f t="shared" si="19"/>
        <v>379.25276059441336</v>
      </c>
      <c r="G264" s="1">
        <f t="shared" si="19"/>
        <v>376.24174682440565</v>
      </c>
      <c r="H264" s="1">
        <f t="shared" si="19"/>
        <v>369.78819196169479</v>
      </c>
      <c r="I264" s="1">
        <f t="shared" si="19"/>
        <v>366.74268180144054</v>
      </c>
      <c r="J264" s="1">
        <f t="shared" si="19"/>
        <v>372.70269050838681</v>
      </c>
      <c r="K264" s="1">
        <f t="shared" si="19"/>
        <v>373.29396158732044</v>
      </c>
      <c r="L264" s="1">
        <f t="shared" si="19"/>
        <v>369.81220177296956</v>
      </c>
      <c r="M264" s="1">
        <f t="shared" si="19"/>
        <v>363.52897635196359</v>
      </c>
      <c r="N264" s="1">
        <f t="shared" si="19"/>
        <v>367.34773351879852</v>
      </c>
      <c r="O264">
        <f t="shared" si="20"/>
        <v>367.78028953022749</v>
      </c>
    </row>
    <row r="265" spans="1:15" x14ac:dyDescent="0.25">
      <c r="A265" s="1">
        <v>1984</v>
      </c>
      <c r="B265" s="1">
        <f t="shared" si="19"/>
        <v>339.2177488948696</v>
      </c>
      <c r="C265" s="1">
        <f t="shared" si="19"/>
        <v>357.85923188507405</v>
      </c>
      <c r="D265" s="1">
        <f t="shared" si="19"/>
        <v>374.26750016176317</v>
      </c>
      <c r="E265" s="1">
        <f t="shared" si="19"/>
        <v>375.46915510521006</v>
      </c>
      <c r="F265" s="1">
        <f t="shared" si="19"/>
        <v>376.30159614753723</v>
      </c>
      <c r="G265" s="1">
        <f t="shared" si="19"/>
        <v>374.83540121285273</v>
      </c>
      <c r="H265" s="1">
        <f t="shared" si="19"/>
        <v>371.28017401509646</v>
      </c>
      <c r="I265" s="1">
        <f t="shared" si="19"/>
        <v>371.43583367224312</v>
      </c>
      <c r="J265" s="1">
        <f t="shared" si="19"/>
        <v>372.97678514115103</v>
      </c>
      <c r="K265" s="1">
        <f t="shared" si="19"/>
        <v>374.83961584895144</v>
      </c>
      <c r="L265" s="1">
        <f t="shared" si="19"/>
        <v>364.70889418799482</v>
      </c>
      <c r="M265" s="1">
        <f t="shared" si="19"/>
        <v>344.49437099716243</v>
      </c>
      <c r="N265" s="1">
        <f t="shared" si="19"/>
        <v>366.93191205591967</v>
      </c>
      <c r="O265">
        <f t="shared" si="20"/>
        <v>366.47385893915879</v>
      </c>
    </row>
    <row r="266" spans="1:15" x14ac:dyDescent="0.25">
      <c r="A266" s="1">
        <v>1985</v>
      </c>
      <c r="B266" s="1">
        <f t="shared" si="19"/>
        <v>362.08673940800577</v>
      </c>
      <c r="C266" s="1">
        <f t="shared" si="19"/>
        <v>350.9161866411888</v>
      </c>
      <c r="D266" s="1">
        <f t="shared" si="19"/>
        <v>371.11062471091253</v>
      </c>
      <c r="E266" s="1">
        <f t="shared" si="19"/>
        <v>376.08966364423566</v>
      </c>
      <c r="F266" s="1">
        <f t="shared" si="19"/>
        <v>377.00246911250053</v>
      </c>
      <c r="G266" s="1">
        <f t="shared" si="19"/>
        <v>373.45955127774664</v>
      </c>
      <c r="H266" s="1">
        <f t="shared" si="19"/>
        <v>369.36688273159183</v>
      </c>
      <c r="I266" s="1">
        <f t="shared" si="19"/>
        <v>371.23941651682446</v>
      </c>
      <c r="J266" s="1">
        <f t="shared" si="19"/>
        <v>371.19335855329211</v>
      </c>
      <c r="K266" s="1">
        <f t="shared" si="19"/>
        <v>373.85147813274301</v>
      </c>
      <c r="L266" s="1">
        <f t="shared" si="19"/>
        <v>371.79440289407648</v>
      </c>
      <c r="M266" s="1">
        <f t="shared" si="19"/>
        <v>345.91859473825599</v>
      </c>
      <c r="N266" s="1">
        <f t="shared" si="19"/>
        <v>367.92376858840589</v>
      </c>
      <c r="O266">
        <f t="shared" si="20"/>
        <v>367.83578069678111</v>
      </c>
    </row>
    <row r="267" spans="1:15" x14ac:dyDescent="0.25">
      <c r="A267" s="1">
        <v>1986</v>
      </c>
      <c r="B267" s="1">
        <f t="shared" si="19"/>
        <v>349.66593278051948</v>
      </c>
      <c r="C267" s="1">
        <f t="shared" si="19"/>
        <v>370.73278376163779</v>
      </c>
      <c r="D267" s="1">
        <f t="shared" si="19"/>
        <v>373.02669743718286</v>
      </c>
      <c r="E267" s="1">
        <f t="shared" si="19"/>
        <v>377.71427212483133</v>
      </c>
      <c r="F267" s="1">
        <f t="shared" si="19"/>
        <v>376.46727051486931</v>
      </c>
      <c r="G267" s="1">
        <f t="shared" si="19"/>
        <v>374.65971915699106</v>
      </c>
      <c r="H267" s="1">
        <f t="shared" si="19"/>
        <v>369.7422527226409</v>
      </c>
      <c r="I267" s="1">
        <f t="shared" si="19"/>
        <v>368.27652376826512</v>
      </c>
      <c r="J267" s="1">
        <f t="shared" si="19"/>
        <v>372.10561506989046</v>
      </c>
      <c r="K267" s="1">
        <f t="shared" si="19"/>
        <v>374.54318355006365</v>
      </c>
      <c r="L267" s="1">
        <f t="shared" si="19"/>
        <v>363.11637642044133</v>
      </c>
      <c r="M267" s="1">
        <f t="shared" si="19"/>
        <v>341.40293023228651</v>
      </c>
      <c r="N267" s="1">
        <f t="shared" si="19"/>
        <v>367.31588732451377</v>
      </c>
      <c r="O267">
        <f t="shared" si="20"/>
        <v>367.62112979496828</v>
      </c>
    </row>
    <row r="268" spans="1:15" x14ac:dyDescent="0.25">
      <c r="A268" s="1">
        <v>1987</v>
      </c>
      <c r="B268" s="1">
        <f t="shared" si="19"/>
        <v>357.67342743534738</v>
      </c>
      <c r="C268" s="1">
        <f t="shared" si="19"/>
        <v>374.04655120847389</v>
      </c>
      <c r="D268" s="1">
        <f t="shared" si="19"/>
        <v>372.45576794048031</v>
      </c>
      <c r="E268" s="1">
        <f t="shared" si="19"/>
        <v>378.31889529388422</v>
      </c>
      <c r="F268" s="1">
        <f t="shared" si="19"/>
        <v>379.27059279517863</v>
      </c>
      <c r="G268" s="1">
        <f t="shared" si="19"/>
        <v>376.71788040862839</v>
      </c>
      <c r="H268" s="1">
        <f t="shared" si="19"/>
        <v>375.49296480953882</v>
      </c>
      <c r="I268" s="1">
        <f t="shared" si="19"/>
        <v>375.51312515776351</v>
      </c>
      <c r="J268" s="1">
        <f t="shared" si="19"/>
        <v>377.08085376567885</v>
      </c>
      <c r="K268" s="1">
        <f t="shared" si="19"/>
        <v>378.48393641176972</v>
      </c>
      <c r="L268" s="1">
        <f t="shared" si="19"/>
        <v>368.27983425412117</v>
      </c>
      <c r="M268" s="1">
        <f t="shared" si="19"/>
        <v>356.14896871558892</v>
      </c>
      <c r="N268" s="1">
        <f t="shared" si="19"/>
        <v>372.3984650899265</v>
      </c>
      <c r="O268">
        <f t="shared" si="20"/>
        <v>372.45689984970454</v>
      </c>
    </row>
    <row r="269" spans="1:15" x14ac:dyDescent="0.25">
      <c r="A269" s="1">
        <v>1988</v>
      </c>
      <c r="B269" s="1">
        <f t="shared" si="19"/>
        <v>361.9827726355075</v>
      </c>
      <c r="C269" s="1">
        <f t="shared" si="19"/>
        <v>370.33620946986633</v>
      </c>
      <c r="D269" s="1">
        <f t="shared" si="19"/>
        <v>380.08249057007686</v>
      </c>
      <c r="E269" s="1">
        <f t="shared" si="19"/>
        <v>380.26783764589641</v>
      </c>
      <c r="F269" s="1">
        <f t="shared" si="19"/>
        <v>381.99005375749073</v>
      </c>
      <c r="G269" s="1">
        <f t="shared" si="19"/>
        <v>377.03759908906636</v>
      </c>
      <c r="H269" s="1">
        <f t="shared" si="19"/>
        <v>372.02884540572057</v>
      </c>
      <c r="I269" s="1">
        <f t="shared" si="19"/>
        <v>370.82144318042936</v>
      </c>
      <c r="J269" s="1">
        <f t="shared" si="19"/>
        <v>375.00129059935858</v>
      </c>
      <c r="K269" s="1">
        <f t="shared" si="19"/>
        <v>378.32890663498529</v>
      </c>
      <c r="L269" s="1">
        <f t="shared" si="19"/>
        <v>367.80155144890523</v>
      </c>
      <c r="M269" s="1">
        <f t="shared" si="19"/>
        <v>358.11599732970723</v>
      </c>
      <c r="N269" s="1">
        <f t="shared" si="19"/>
        <v>372.77795956927969</v>
      </c>
      <c r="O269">
        <f t="shared" si="20"/>
        <v>372.81624981391752</v>
      </c>
    </row>
    <row r="270" spans="1:15" x14ac:dyDescent="0.25">
      <c r="A270" s="1">
        <v>1989</v>
      </c>
      <c r="B270" s="1">
        <f t="shared" si="19"/>
        <v>328.80761708118143</v>
      </c>
      <c r="C270" s="1">
        <f t="shared" si="19"/>
        <v>341.33289231215269</v>
      </c>
      <c r="D270" s="1">
        <f t="shared" si="19"/>
        <v>375.05186010388809</v>
      </c>
      <c r="E270" s="1">
        <f t="shared" si="19"/>
        <v>379.14564240103755</v>
      </c>
      <c r="F270" s="1">
        <f t="shared" si="19"/>
        <v>378.75041211505282</v>
      </c>
      <c r="G270" s="1">
        <f t="shared" si="19"/>
        <v>376.66688971942614</v>
      </c>
      <c r="H270" s="1">
        <f t="shared" si="19"/>
        <v>372.62529361040822</v>
      </c>
      <c r="I270" s="1">
        <f t="shared" si="19"/>
        <v>371.91946997537337</v>
      </c>
      <c r="J270" s="1">
        <f t="shared" si="19"/>
        <v>373.61023016101126</v>
      </c>
      <c r="K270" s="1">
        <f t="shared" si="19"/>
        <v>375.67170077337062</v>
      </c>
      <c r="L270" s="1">
        <f t="shared" si="19"/>
        <v>369.49541824573276</v>
      </c>
      <c r="M270" s="1">
        <f t="shared" si="19"/>
        <v>359.0025522555938</v>
      </c>
      <c r="N270" s="1">
        <f t="shared" si="19"/>
        <v>366.35891787913909</v>
      </c>
      <c r="O270">
        <f t="shared" si="20"/>
        <v>366.83999822951904</v>
      </c>
    </row>
    <row r="271" spans="1:15" x14ac:dyDescent="0.25">
      <c r="A271" s="1">
        <v>1990</v>
      </c>
      <c r="B271" s="1">
        <f t="shared" si="19"/>
        <v>364.9774402245539</v>
      </c>
      <c r="C271" s="1">
        <f t="shared" si="19"/>
        <v>361.81157862121967</v>
      </c>
      <c r="D271" s="1">
        <f t="shared" si="19"/>
        <v>371.11294306015191</v>
      </c>
      <c r="E271" s="1">
        <f t="shared" si="19"/>
        <v>380.99558755570473</v>
      </c>
      <c r="F271" s="1">
        <f t="shared" si="19"/>
        <v>378.87146291574652</v>
      </c>
      <c r="G271" s="1">
        <f t="shared" si="19"/>
        <v>377.78258038849248</v>
      </c>
      <c r="H271" s="1">
        <f t="shared" si="19"/>
        <v>372.58910981914624</v>
      </c>
      <c r="I271" s="1">
        <f t="shared" si="19"/>
        <v>372.59241702448708</v>
      </c>
      <c r="J271" s="1">
        <f t="shared" si="19"/>
        <v>374.64038195615234</v>
      </c>
      <c r="K271" s="1">
        <f t="shared" si="19"/>
        <v>376.88300630749018</v>
      </c>
      <c r="L271" s="1">
        <f t="shared" si="19"/>
        <v>375.07798192142991</v>
      </c>
      <c r="M271" s="1">
        <f t="shared" si="19"/>
        <v>369.45212089407738</v>
      </c>
      <c r="N271" s="1">
        <f t="shared" si="19"/>
        <v>373.25006284333392</v>
      </c>
      <c r="O271">
        <f t="shared" si="20"/>
        <v>373.06555089072111</v>
      </c>
    </row>
    <row r="272" spans="1:15" x14ac:dyDescent="0.25">
      <c r="A272" s="1">
        <v>1991</v>
      </c>
      <c r="B272" s="1">
        <f t="shared" si="19"/>
        <v>358.40613909114666</v>
      </c>
      <c r="C272" s="1">
        <f t="shared" si="19"/>
        <v>377.42786879579432</v>
      </c>
      <c r="D272" s="1">
        <f t="shared" si="19"/>
        <v>378.19374759673207</v>
      </c>
      <c r="E272" s="1">
        <f t="shared" si="19"/>
        <v>378.74358104426301</v>
      </c>
      <c r="F272" s="1">
        <f t="shared" si="19"/>
        <v>379.37465406750812</v>
      </c>
      <c r="G272" s="1">
        <f t="shared" si="19"/>
        <v>378.27702611443152</v>
      </c>
      <c r="H272" s="1">
        <f t="shared" si="19"/>
        <v>374.35723147874882</v>
      </c>
      <c r="I272" s="1">
        <f t="shared" si="19"/>
        <v>371.14346977236266</v>
      </c>
      <c r="J272" s="1">
        <f t="shared" si="19"/>
        <v>375.92615825256246</v>
      </c>
      <c r="K272" s="1">
        <f t="shared" si="19"/>
        <v>373.95159088225381</v>
      </c>
      <c r="L272" s="1">
        <f t="shared" si="19"/>
        <v>368.68293155849994</v>
      </c>
      <c r="M272" s="1">
        <f t="shared" si="19"/>
        <v>348.86231056788148</v>
      </c>
      <c r="N272" s="1">
        <f t="shared" si="19"/>
        <v>371.74915036171103</v>
      </c>
      <c r="O272">
        <f t="shared" si="20"/>
        <v>371.94555910184869</v>
      </c>
    </row>
    <row r="273" spans="1:15" x14ac:dyDescent="0.25">
      <c r="A273" s="1">
        <v>1992</v>
      </c>
      <c r="B273" s="1">
        <f t="shared" si="19"/>
        <v>337.9056638446217</v>
      </c>
      <c r="C273" s="1">
        <f t="shared" si="19"/>
        <v>350.1786253170568</v>
      </c>
      <c r="D273" s="1">
        <f t="shared" si="19"/>
        <v>374.92489279871393</v>
      </c>
      <c r="E273" s="1">
        <f t="shared" si="19"/>
        <v>380.61597769761579</v>
      </c>
      <c r="F273" s="1">
        <f t="shared" si="19"/>
        <v>380.21930334025126</v>
      </c>
      <c r="G273" s="1">
        <f t="shared" si="19"/>
        <v>376.96753156432823</v>
      </c>
      <c r="H273" s="1">
        <f t="shared" si="19"/>
        <v>371.75887937531786</v>
      </c>
      <c r="I273" s="1">
        <f t="shared" si="19"/>
        <v>368.20732002682769</v>
      </c>
      <c r="J273" s="1">
        <f t="shared" si="19"/>
        <v>372.23485956281826</v>
      </c>
      <c r="K273" s="1">
        <f t="shared" si="19"/>
        <v>375.69937854603637</v>
      </c>
      <c r="L273" s="1">
        <f t="shared" si="19"/>
        <v>361.99475467747482</v>
      </c>
      <c r="M273" s="1">
        <f t="shared" si="19"/>
        <v>352.87296442371024</v>
      </c>
      <c r="N273" s="1">
        <f t="shared" si="19"/>
        <v>366.67251129552619</v>
      </c>
      <c r="O273">
        <f t="shared" si="20"/>
        <v>366.96501259789778</v>
      </c>
    </row>
    <row r="274" spans="1:15" x14ac:dyDescent="0.25">
      <c r="A274" s="1">
        <v>1993</v>
      </c>
      <c r="B274" s="1">
        <f t="shared" si="19"/>
        <v>340.15428282396442</v>
      </c>
      <c r="C274" s="1">
        <f t="shared" si="19"/>
        <v>358.06452419588646</v>
      </c>
      <c r="D274" s="1">
        <f t="shared" si="19"/>
        <v>368.63997696455147</v>
      </c>
      <c r="E274" s="1">
        <f t="shared" si="19"/>
        <v>378.99599100251362</v>
      </c>
      <c r="F274" s="1">
        <f t="shared" si="19"/>
        <v>381.98532328516245</v>
      </c>
      <c r="G274" s="1">
        <f t="shared" si="19"/>
        <v>377.97739225446423</v>
      </c>
      <c r="H274" s="1">
        <f t="shared" si="19"/>
        <v>372.39719290206017</v>
      </c>
      <c r="I274" s="1">
        <f t="shared" si="19"/>
        <v>372.35096791216017</v>
      </c>
      <c r="J274" s="1">
        <f t="shared" si="19"/>
        <v>375.11862431906809</v>
      </c>
      <c r="K274" s="1">
        <f t="shared" si="19"/>
        <v>377.62001447204818</v>
      </c>
      <c r="L274" s="1">
        <f t="shared" si="19"/>
        <v>375.16391706673829</v>
      </c>
      <c r="M274" s="1">
        <f t="shared" si="19"/>
        <v>354.7358436223717</v>
      </c>
      <c r="N274" s="1">
        <f t="shared" si="19"/>
        <v>369.35114048120113</v>
      </c>
      <c r="O274">
        <f t="shared" si="20"/>
        <v>369.43367090174905</v>
      </c>
    </row>
    <row r="275" spans="1:15" x14ac:dyDescent="0.25">
      <c r="A275" s="1">
        <v>1994</v>
      </c>
      <c r="B275" s="1">
        <f t="shared" si="19"/>
        <v>355.30107013155163</v>
      </c>
      <c r="C275" s="1">
        <f t="shared" si="19"/>
        <v>366.55201545207029</v>
      </c>
      <c r="D275" s="1">
        <f t="shared" si="19"/>
        <v>380.29924959516609</v>
      </c>
      <c r="E275" s="1">
        <f t="shared" si="19"/>
        <v>381.36569414246821</v>
      </c>
      <c r="F275" s="1">
        <f t="shared" si="19"/>
        <v>379.88804181235543</v>
      </c>
      <c r="G275" s="1">
        <f t="shared" si="19"/>
        <v>376.91623086799029</v>
      </c>
      <c r="H275" s="1">
        <f t="shared" si="19"/>
        <v>372.97752420206558</v>
      </c>
      <c r="I275" s="1">
        <f t="shared" si="19"/>
        <v>371.88091583621002</v>
      </c>
      <c r="J275" s="1">
        <f t="shared" si="19"/>
        <v>374.51108829913579</v>
      </c>
      <c r="K275" s="1">
        <f t="shared" si="19"/>
        <v>376.28541684198728</v>
      </c>
      <c r="L275" s="1">
        <f t="shared" si="19"/>
        <v>363.00287001985828</v>
      </c>
      <c r="M275" s="1">
        <f t="shared" si="19"/>
        <v>343.69790442807584</v>
      </c>
      <c r="N275" s="1">
        <f t="shared" si="19"/>
        <v>369.84305352196054</v>
      </c>
      <c r="O275">
        <f t="shared" si="20"/>
        <v>370.22316846907785</v>
      </c>
    </row>
    <row r="276" spans="1:15" x14ac:dyDescent="0.25">
      <c r="A276" s="1">
        <v>1995</v>
      </c>
      <c r="B276" s="1">
        <f t="shared" si="19"/>
        <v>348.38860939309512</v>
      </c>
      <c r="C276" s="1">
        <f t="shared" si="19"/>
        <v>362.88765127002569</v>
      </c>
      <c r="D276" s="1">
        <f t="shared" si="19"/>
        <v>378.7836526860404</v>
      </c>
      <c r="E276" s="1">
        <f t="shared" si="19"/>
        <v>382.63182768503509</v>
      </c>
      <c r="F276" s="1">
        <f t="shared" si="19"/>
        <v>380.7167485848276</v>
      </c>
      <c r="G276" s="1">
        <f t="shared" si="19"/>
        <v>379.11283732062611</v>
      </c>
      <c r="H276" s="1">
        <f t="shared" si="19"/>
        <v>373.83804684816027</v>
      </c>
      <c r="I276" s="1">
        <f t="shared" si="19"/>
        <v>375.57406396099941</v>
      </c>
      <c r="J276" s="1">
        <f t="shared" si="19"/>
        <v>376.93031732337255</v>
      </c>
      <c r="K276" s="1">
        <f t="shared" si="19"/>
        <v>376.86088951385381</v>
      </c>
      <c r="L276" s="1">
        <f t="shared" si="19"/>
        <v>360.22951575560933</v>
      </c>
      <c r="M276" s="1">
        <f t="shared" si="19"/>
        <v>360.41514512496798</v>
      </c>
      <c r="N276" s="1">
        <f t="shared" si="19"/>
        <v>371.2250720503348</v>
      </c>
      <c r="O276">
        <f t="shared" si="20"/>
        <v>371.36410878888438</v>
      </c>
    </row>
    <row r="277" spans="1:15" x14ac:dyDescent="0.25">
      <c r="A277" s="1">
        <v>1996</v>
      </c>
      <c r="B277" s="1">
        <f t="shared" si="19"/>
        <v>364.61687057516184</v>
      </c>
      <c r="C277" s="1">
        <f t="shared" si="19"/>
        <v>373.54829081230889</v>
      </c>
      <c r="D277" s="1">
        <f t="shared" si="19"/>
        <v>380.17897759906504</v>
      </c>
      <c r="E277" s="1">
        <f t="shared" si="19"/>
        <v>381.28577430690399</v>
      </c>
      <c r="F277" s="1">
        <f t="shared" si="19"/>
        <v>381.6313397405055</v>
      </c>
      <c r="G277" s="1">
        <f t="shared" si="19"/>
        <v>379.01063033506068</v>
      </c>
      <c r="H277" s="1">
        <f t="shared" si="19"/>
        <v>373.30757427448401</v>
      </c>
      <c r="I277" s="1">
        <f t="shared" si="19"/>
        <v>372.80948686273405</v>
      </c>
      <c r="J277" s="1">
        <f t="shared" si="19"/>
        <v>373.8703086540209</v>
      </c>
      <c r="K277" s="1">
        <f t="shared" si="19"/>
        <v>373.84395427897937</v>
      </c>
      <c r="L277" s="1">
        <f t="shared" si="19"/>
        <v>357.5933419100736</v>
      </c>
      <c r="M277" s="1">
        <f t="shared" si="19"/>
        <v>358.77897158519806</v>
      </c>
      <c r="N277" s="1">
        <f t="shared" si="19"/>
        <v>372.43643417777309</v>
      </c>
      <c r="O277">
        <f t="shared" si="20"/>
        <v>372.53962674454129</v>
      </c>
    </row>
    <row r="278" spans="1:15" x14ac:dyDescent="0.25">
      <c r="A278" s="1">
        <v>1997</v>
      </c>
      <c r="B278" s="1">
        <f t="shared" si="19"/>
        <v>360.93699487776644</v>
      </c>
      <c r="C278" s="1">
        <f t="shared" si="19"/>
        <v>340.73074377048994</v>
      </c>
      <c r="D278" s="1">
        <f t="shared" si="19"/>
        <v>372.40405285573718</v>
      </c>
      <c r="E278" s="1">
        <f t="shared" si="19"/>
        <v>377.97023478599738</v>
      </c>
      <c r="F278" s="1">
        <f t="shared" si="19"/>
        <v>380.35899615532077</v>
      </c>
      <c r="G278" s="1">
        <f t="shared" si="19"/>
        <v>378.77504267101955</v>
      </c>
      <c r="H278" s="1">
        <f t="shared" si="19"/>
        <v>372.70920263634309</v>
      </c>
      <c r="I278" s="1">
        <f t="shared" si="19"/>
        <v>372.87077818741864</v>
      </c>
      <c r="J278" s="1">
        <f t="shared" si="19"/>
        <v>377.97637370885639</v>
      </c>
      <c r="K278" s="1">
        <f t="shared" si="19"/>
        <v>380.27168904519147</v>
      </c>
      <c r="L278" s="1">
        <f t="shared" si="19"/>
        <v>374.49887042671946</v>
      </c>
      <c r="M278" s="1">
        <f t="shared" si="19"/>
        <v>359.19596511048655</v>
      </c>
      <c r="N278" s="1">
        <f t="shared" si="19"/>
        <v>370.76403099462078</v>
      </c>
      <c r="O278">
        <f t="shared" si="20"/>
        <v>370.72491201927892</v>
      </c>
    </row>
    <row r="279" spans="1:15" x14ac:dyDescent="0.25">
      <c r="A279" s="1">
        <v>1998</v>
      </c>
      <c r="B279" s="1">
        <f t="shared" ref="B279:N294" si="21">77.6*(B236/B64)+375000*(B193/(B64^2))</f>
        <v>345.99010550245191</v>
      </c>
      <c r="C279" s="1">
        <f t="shared" si="21"/>
        <v>365.75901783532339</v>
      </c>
      <c r="D279" s="1">
        <f t="shared" si="21"/>
        <v>369.45430344134883</v>
      </c>
      <c r="E279" s="1">
        <f t="shared" si="21"/>
        <v>386.62843512926548</v>
      </c>
      <c r="F279" s="1">
        <f t="shared" si="21"/>
        <v>385.85902087706927</v>
      </c>
      <c r="G279" s="1">
        <f t="shared" si="21"/>
        <v>380.79449432588393</v>
      </c>
      <c r="H279" s="1">
        <f t="shared" si="21"/>
        <v>374.41637700571943</v>
      </c>
      <c r="I279" s="1">
        <f t="shared" si="21"/>
        <v>371.30780359629961</v>
      </c>
      <c r="J279" s="1">
        <f t="shared" si="21"/>
        <v>375.77312651356607</v>
      </c>
      <c r="K279" s="1">
        <f t="shared" si="21"/>
        <v>376.9498920787272</v>
      </c>
      <c r="L279" s="1">
        <f t="shared" si="21"/>
        <v>370.04685889963758</v>
      </c>
      <c r="M279" s="1">
        <f t="shared" si="21"/>
        <v>352.95998082373183</v>
      </c>
      <c r="N279" s="1">
        <f t="shared" si="21"/>
        <v>370.92260049599338</v>
      </c>
      <c r="O279">
        <f t="shared" si="20"/>
        <v>371.32828466908535</v>
      </c>
    </row>
    <row r="280" spans="1:15" x14ac:dyDescent="0.25">
      <c r="A280" s="1">
        <v>1999</v>
      </c>
      <c r="B280" s="1">
        <f t="shared" si="21"/>
        <v>358.99087368383726</v>
      </c>
      <c r="C280" s="1">
        <f t="shared" si="21"/>
        <v>366.51518173370863</v>
      </c>
      <c r="D280" s="1">
        <f t="shared" si="21"/>
        <v>379.9192098525811</v>
      </c>
      <c r="E280" s="1">
        <f t="shared" si="21"/>
        <v>380.23589619573653</v>
      </c>
      <c r="F280" s="1">
        <f t="shared" si="21"/>
        <v>379.65396997754158</v>
      </c>
      <c r="G280" s="1">
        <f t="shared" si="21"/>
        <v>377.65583477447848</v>
      </c>
      <c r="H280" s="1">
        <f t="shared" si="21"/>
        <v>373.59525710369388</v>
      </c>
      <c r="I280" s="1">
        <f t="shared" si="21"/>
        <v>372.03032402457234</v>
      </c>
      <c r="J280" s="1">
        <f t="shared" si="21"/>
        <v>375.02547845258755</v>
      </c>
      <c r="K280" s="1">
        <f t="shared" si="21"/>
        <v>376.15376371791365</v>
      </c>
      <c r="L280" s="1">
        <f t="shared" si="21"/>
        <v>373.55985036944753</v>
      </c>
      <c r="M280" s="1">
        <f t="shared" si="21"/>
        <v>348.73080555833269</v>
      </c>
      <c r="N280" s="1">
        <f t="shared" si="21"/>
        <v>371.68340026106284</v>
      </c>
      <c r="O280">
        <f t="shared" si="20"/>
        <v>371.83887045370261</v>
      </c>
    </row>
    <row r="281" spans="1:15" x14ac:dyDescent="0.25">
      <c r="A281" s="1">
        <v>2000</v>
      </c>
      <c r="B281" s="1">
        <f t="shared" si="21"/>
        <v>358.85861912647522</v>
      </c>
      <c r="C281" s="1">
        <f t="shared" si="21"/>
        <v>336.22015551267674</v>
      </c>
      <c r="D281" s="1">
        <f t="shared" si="21"/>
        <v>369.33354694111</v>
      </c>
      <c r="E281" s="1">
        <f t="shared" si="21"/>
        <v>381.0405407685227</v>
      </c>
      <c r="F281" s="1">
        <f t="shared" si="21"/>
        <v>381.13805635214339</v>
      </c>
      <c r="G281" s="1">
        <f t="shared" si="21"/>
        <v>376.43980620028822</v>
      </c>
      <c r="H281" s="1">
        <f t="shared" si="21"/>
        <v>372.60767883946761</v>
      </c>
      <c r="I281" s="1">
        <f t="shared" si="21"/>
        <v>371.10567004602592</v>
      </c>
      <c r="J281" s="1">
        <f t="shared" si="21"/>
        <v>374.33898822809601</v>
      </c>
      <c r="K281" s="1">
        <f t="shared" si="21"/>
        <v>375.55870519310241</v>
      </c>
      <c r="L281" s="1">
        <f t="shared" si="21"/>
        <v>368.98232667970132</v>
      </c>
      <c r="M281" s="1">
        <f t="shared" si="21"/>
        <v>349.76284371519887</v>
      </c>
      <c r="N281" s="1">
        <f t="shared" si="21"/>
        <v>367.79397225370155</v>
      </c>
      <c r="O281">
        <f t="shared" si="20"/>
        <v>367.94891146690065</v>
      </c>
    </row>
    <row r="282" spans="1:15" x14ac:dyDescent="0.25">
      <c r="A282" s="1">
        <v>2001</v>
      </c>
      <c r="B282" s="1">
        <f t="shared" si="21"/>
        <v>347.62669976506612</v>
      </c>
      <c r="C282" s="1">
        <f t="shared" si="21"/>
        <v>350.31509080568298</v>
      </c>
      <c r="D282" s="1">
        <f t="shared" si="21"/>
        <v>376.59274830986499</v>
      </c>
      <c r="E282" s="1">
        <f t="shared" si="21"/>
        <v>382.17667406752503</v>
      </c>
      <c r="F282" s="1">
        <f t="shared" si="21"/>
        <v>381.93104088000081</v>
      </c>
      <c r="G282" s="1">
        <f t="shared" si="21"/>
        <v>377.16105867231249</v>
      </c>
      <c r="H282" s="1">
        <f t="shared" si="21"/>
        <v>373.29240256141344</v>
      </c>
      <c r="I282" s="1">
        <f t="shared" si="21"/>
        <v>371.4031659215176</v>
      </c>
      <c r="J282" s="1">
        <f t="shared" si="21"/>
        <v>373.40182470651223</v>
      </c>
      <c r="K282" s="1">
        <f t="shared" si="21"/>
        <v>376.64839500603512</v>
      </c>
      <c r="L282" s="1">
        <f t="shared" si="21"/>
        <v>375.03094539964428</v>
      </c>
      <c r="M282" s="1">
        <f t="shared" si="21"/>
        <v>367.02845764569116</v>
      </c>
      <c r="N282" s="1">
        <f t="shared" si="21"/>
        <v>371.11363566740943</v>
      </c>
      <c r="O282">
        <f t="shared" si="20"/>
        <v>371.05070864510549</v>
      </c>
    </row>
    <row r="283" spans="1:15" x14ac:dyDescent="0.25">
      <c r="A283" s="1">
        <v>2002</v>
      </c>
      <c r="B283" s="1">
        <f t="shared" si="21"/>
        <v>343.86328919657137</v>
      </c>
      <c r="C283" s="1">
        <f t="shared" si="21"/>
        <v>360.56578007090292</v>
      </c>
      <c r="D283" s="1">
        <f t="shared" si="21"/>
        <v>381.12829281892829</v>
      </c>
      <c r="E283" s="1">
        <f t="shared" si="21"/>
        <v>382.45595110618018</v>
      </c>
      <c r="F283" s="1">
        <f t="shared" si="21"/>
        <v>382.71502923514527</v>
      </c>
      <c r="G283" s="1">
        <f t="shared" si="21"/>
        <v>378.2811842145278</v>
      </c>
      <c r="H283" s="1">
        <f t="shared" si="21"/>
        <v>376.73912590855934</v>
      </c>
      <c r="I283" s="1">
        <f t="shared" si="21"/>
        <v>374.39972646381182</v>
      </c>
      <c r="J283" s="1">
        <f t="shared" si="21"/>
        <v>376.05436227361838</v>
      </c>
      <c r="K283" s="1">
        <f t="shared" si="21"/>
        <v>376.4320737305203</v>
      </c>
      <c r="L283" s="1">
        <f t="shared" si="21"/>
        <v>369.80115378110531</v>
      </c>
      <c r="M283" s="1">
        <f t="shared" si="21"/>
        <v>350.52654175090845</v>
      </c>
      <c r="N283" s="1">
        <f t="shared" si="21"/>
        <v>370.78517666528569</v>
      </c>
      <c r="O283">
        <f t="shared" si="20"/>
        <v>371.08020921256497</v>
      </c>
    </row>
    <row r="284" spans="1:15" x14ac:dyDescent="0.25">
      <c r="A284" s="1">
        <v>2003</v>
      </c>
      <c r="B284" s="1">
        <f t="shared" si="21"/>
        <v>356.25206264207202</v>
      </c>
      <c r="C284" s="1">
        <f t="shared" si="21"/>
        <v>374.70095422709375</v>
      </c>
      <c r="D284" s="1">
        <f t="shared" si="21"/>
        <v>376.93832967270782</v>
      </c>
      <c r="E284" s="1">
        <f t="shared" si="21"/>
        <v>382.60416966336174</v>
      </c>
      <c r="F284" s="1">
        <f t="shared" si="21"/>
        <v>382.76895798300023</v>
      </c>
      <c r="G284" s="1">
        <f t="shared" si="21"/>
        <v>378.15269124812301</v>
      </c>
      <c r="H284" s="1">
        <f t="shared" si="21"/>
        <v>374.02023308734732</v>
      </c>
      <c r="I284" s="1">
        <f t="shared" si="21"/>
        <v>373.5467716482276</v>
      </c>
      <c r="J284" s="1">
        <f t="shared" si="21"/>
        <v>376.88436374353347</v>
      </c>
      <c r="K284" s="1">
        <f t="shared" si="21"/>
        <v>380.10572620382891</v>
      </c>
      <c r="L284" s="1">
        <f t="shared" si="21"/>
        <v>372.78684516296482</v>
      </c>
      <c r="M284" s="1">
        <f t="shared" si="21"/>
        <v>352.16546915867832</v>
      </c>
      <c r="N284" s="1">
        <f t="shared" si="21"/>
        <v>373.14939098508256</v>
      </c>
      <c r="O284">
        <f t="shared" si="20"/>
        <v>373.41054787007823</v>
      </c>
    </row>
    <row r="285" spans="1:15" x14ac:dyDescent="0.25">
      <c r="A285" s="1">
        <v>2004</v>
      </c>
      <c r="B285" s="1">
        <f t="shared" si="21"/>
        <v>352.78749371242282</v>
      </c>
      <c r="C285" s="1">
        <f t="shared" si="21"/>
        <v>361.89497948606049</v>
      </c>
      <c r="D285" s="1">
        <f t="shared" si="21"/>
        <v>370.89330223321906</v>
      </c>
      <c r="E285" s="1">
        <f t="shared" si="21"/>
        <v>383.08781013617272</v>
      </c>
      <c r="F285" s="1">
        <f t="shared" si="21"/>
        <v>382.51856523524407</v>
      </c>
      <c r="G285" s="1">
        <f t="shared" si="21"/>
        <v>378.49687350519218</v>
      </c>
      <c r="H285" s="1">
        <f t="shared" si="21"/>
        <v>374.487821534001</v>
      </c>
      <c r="I285" s="1">
        <f t="shared" si="21"/>
        <v>375.00836276572085</v>
      </c>
      <c r="J285" s="1">
        <f t="shared" si="21"/>
        <v>378.19262917145767</v>
      </c>
      <c r="K285" s="1">
        <f t="shared" si="21"/>
        <v>379.30780183151705</v>
      </c>
      <c r="L285" s="1">
        <f t="shared" si="21"/>
        <v>376.62176865591221</v>
      </c>
      <c r="M285" s="1">
        <f t="shared" si="21"/>
        <v>368.08798072120516</v>
      </c>
      <c r="N285" s="1">
        <f t="shared" si="21"/>
        <v>373.43315300421636</v>
      </c>
      <c r="O285">
        <f t="shared" si="20"/>
        <v>373.44878241567704</v>
      </c>
    </row>
    <row r="286" spans="1:15" x14ac:dyDescent="0.25">
      <c r="A286" s="1">
        <v>2005</v>
      </c>
      <c r="B286" s="1">
        <f t="shared" si="21"/>
        <v>337.00768790642849</v>
      </c>
      <c r="C286" s="1">
        <f t="shared" si="21"/>
        <v>380.37203019395508</v>
      </c>
      <c r="D286" s="1">
        <f t="shared" si="21"/>
        <v>384.13934202689404</v>
      </c>
      <c r="E286" s="1">
        <f t="shared" si="21"/>
        <v>385.6734029260121</v>
      </c>
      <c r="F286" s="1">
        <f t="shared" si="21"/>
        <v>382.49374852331277</v>
      </c>
      <c r="G286" s="1">
        <f t="shared" si="21"/>
        <v>379.81022693356329</v>
      </c>
      <c r="H286" s="1">
        <f t="shared" si="21"/>
        <v>375.13293220174791</v>
      </c>
      <c r="I286" s="1">
        <f t="shared" si="21"/>
        <v>371.34979434566134</v>
      </c>
      <c r="J286" s="1">
        <f t="shared" si="21"/>
        <v>378.22436963087398</v>
      </c>
      <c r="K286" s="1">
        <f t="shared" si="21"/>
        <v>377.47482280075656</v>
      </c>
      <c r="L286" s="1">
        <f t="shared" si="21"/>
        <v>374.05005414297443</v>
      </c>
      <c r="M286" s="1">
        <f t="shared" si="21"/>
        <v>367.19394429712509</v>
      </c>
      <c r="N286" s="1">
        <f t="shared" si="21"/>
        <v>373.71301095054991</v>
      </c>
      <c r="O286">
        <f t="shared" si="20"/>
        <v>374.41019632744207</v>
      </c>
    </row>
    <row r="287" spans="1:15" x14ac:dyDescent="0.25">
      <c r="A287" s="1">
        <v>2006</v>
      </c>
      <c r="B287" s="1">
        <f t="shared" si="21"/>
        <v>376.6395914499218</v>
      </c>
      <c r="C287" s="1">
        <f t="shared" si="21"/>
        <v>379.19565797350782</v>
      </c>
      <c r="D287" s="1">
        <f t="shared" si="21"/>
        <v>378.97822054573805</v>
      </c>
      <c r="E287" s="1">
        <f t="shared" si="21"/>
        <v>381.28908051631186</v>
      </c>
      <c r="F287" s="1">
        <f t="shared" si="21"/>
        <v>380.58270639254727</v>
      </c>
      <c r="G287" s="1">
        <f t="shared" si="21"/>
        <v>378.67521137813856</v>
      </c>
      <c r="H287" s="1">
        <f t="shared" si="21"/>
        <v>376.58215862021677</v>
      </c>
      <c r="I287" s="1">
        <f t="shared" si="21"/>
        <v>373.63623057119526</v>
      </c>
      <c r="J287" s="1">
        <f t="shared" si="21"/>
        <v>377.08654058944637</v>
      </c>
      <c r="K287" s="1">
        <f t="shared" si="21"/>
        <v>381.11912327473453</v>
      </c>
      <c r="L287" s="1">
        <f t="shared" si="21"/>
        <v>357.4098346009676</v>
      </c>
      <c r="M287" s="1">
        <f t="shared" si="21"/>
        <v>344.24537247075017</v>
      </c>
      <c r="N287" s="1">
        <f t="shared" si="21"/>
        <v>373.41222478757845</v>
      </c>
      <c r="O287">
        <f t="shared" si="20"/>
        <v>373.78664403195631</v>
      </c>
    </row>
    <row r="288" spans="1:15" x14ac:dyDescent="0.25">
      <c r="A288" s="1">
        <v>2007</v>
      </c>
      <c r="B288" s="1">
        <f t="shared" si="21"/>
        <v>332.10914407818581</v>
      </c>
      <c r="C288" s="1">
        <f t="shared" si="21"/>
        <v>372.29203977518921</v>
      </c>
      <c r="D288" s="1">
        <f t="shared" si="21"/>
        <v>377.09082950696001</v>
      </c>
      <c r="E288" s="1">
        <f t="shared" si="21"/>
        <v>382.8131845226419</v>
      </c>
      <c r="F288" s="1">
        <f t="shared" si="21"/>
        <v>383.38071872293443</v>
      </c>
      <c r="G288" s="1">
        <f t="shared" si="21"/>
        <v>378.62585486749748</v>
      </c>
      <c r="H288" s="1">
        <f t="shared" si="21"/>
        <v>375.06899001847597</v>
      </c>
      <c r="I288" s="1">
        <f t="shared" si="21"/>
        <v>374.11527571752481</v>
      </c>
      <c r="J288" s="1">
        <f t="shared" si="21"/>
        <v>377.77657753741033</v>
      </c>
      <c r="K288" s="1">
        <f t="shared" si="21"/>
        <v>378.22677489465457</v>
      </c>
      <c r="L288" s="1">
        <f t="shared" si="21"/>
        <v>375.35294170942745</v>
      </c>
      <c r="M288" s="1">
        <f t="shared" si="21"/>
        <v>353.32854136920878</v>
      </c>
      <c r="N288" s="1">
        <f t="shared" si="21"/>
        <v>370.91085537375164</v>
      </c>
      <c r="O288">
        <f t="shared" si="20"/>
        <v>371.68173939334264</v>
      </c>
    </row>
    <row r="289" spans="1:15" x14ac:dyDescent="0.25">
      <c r="A289" s="1">
        <v>2008</v>
      </c>
      <c r="B289" s="1">
        <f t="shared" si="21"/>
        <v>338.2319306740406</v>
      </c>
      <c r="C289" s="1">
        <f t="shared" si="21"/>
        <v>352.29422215860455</v>
      </c>
      <c r="D289" s="1">
        <f t="shared" si="21"/>
        <v>379.24490360572827</v>
      </c>
      <c r="E289" s="1">
        <f t="shared" si="21"/>
        <v>379.53245194895862</v>
      </c>
      <c r="F289" s="1">
        <f t="shared" si="21"/>
        <v>380.22810522578948</v>
      </c>
      <c r="G289" s="1">
        <f t="shared" si="21"/>
        <v>378.63424420167229</v>
      </c>
      <c r="H289" s="1">
        <f t="shared" si="21"/>
        <v>375.65107866243716</v>
      </c>
      <c r="I289" s="1">
        <f t="shared" si="21"/>
        <v>374.38651471578873</v>
      </c>
      <c r="J289" s="1">
        <f t="shared" si="21"/>
        <v>377.12471924915565</v>
      </c>
      <c r="K289" s="1">
        <f t="shared" si="21"/>
        <v>378.09796094829153</v>
      </c>
      <c r="L289" s="1">
        <f t="shared" si="21"/>
        <v>368.63046451906808</v>
      </c>
      <c r="M289" s="1">
        <f t="shared" si="21"/>
        <v>361.54298061660899</v>
      </c>
      <c r="N289" s="1">
        <f t="shared" si="21"/>
        <v>369.84209382608418</v>
      </c>
      <c r="O289">
        <f t="shared" si="20"/>
        <v>370.29996471051203</v>
      </c>
    </row>
    <row r="290" spans="1:15" x14ac:dyDescent="0.25">
      <c r="A290" s="1">
        <v>2009</v>
      </c>
      <c r="B290" s="1">
        <f t="shared" si="21"/>
        <v>360.03700674638475</v>
      </c>
      <c r="C290" s="1">
        <f t="shared" si="21"/>
        <v>378.64250942217922</v>
      </c>
      <c r="D290" s="1">
        <f t="shared" si="21"/>
        <v>381.11696768620141</v>
      </c>
      <c r="E290" s="1">
        <f t="shared" si="21"/>
        <v>381.41963471302739</v>
      </c>
      <c r="F290" s="1">
        <f t="shared" si="21"/>
        <v>380.41880974789012</v>
      </c>
      <c r="G290" s="1">
        <f t="shared" si="21"/>
        <v>378.97803832512557</v>
      </c>
      <c r="H290" s="1">
        <f t="shared" si="21"/>
        <v>376.70962178426521</v>
      </c>
      <c r="I290" s="1">
        <f t="shared" si="21"/>
        <v>375.52585099582745</v>
      </c>
      <c r="J290" s="1">
        <f t="shared" si="21"/>
        <v>378.36809188509284</v>
      </c>
      <c r="K290" s="1">
        <f t="shared" si="21"/>
        <v>378.60956607267798</v>
      </c>
      <c r="L290" s="1">
        <f t="shared" si="21"/>
        <v>366.47663407867077</v>
      </c>
      <c r="M290" s="1">
        <f t="shared" si="21"/>
        <v>362.02817360040632</v>
      </c>
      <c r="N290" s="1">
        <f t="shared" si="21"/>
        <v>374.72633089447362</v>
      </c>
      <c r="O290">
        <f t="shared" si="20"/>
        <v>374.86090875481233</v>
      </c>
    </row>
    <row r="291" spans="1:15" x14ac:dyDescent="0.25">
      <c r="A291" s="1">
        <v>2010</v>
      </c>
      <c r="B291" s="1">
        <f t="shared" si="21"/>
        <v>363.2980439142442</v>
      </c>
      <c r="C291" s="1">
        <f t="shared" si="21"/>
        <v>376.63594166256814</v>
      </c>
      <c r="D291" s="1">
        <f t="shared" si="21"/>
        <v>377.88499346545831</v>
      </c>
      <c r="E291" s="1">
        <f t="shared" si="21"/>
        <v>384.13962630023593</v>
      </c>
      <c r="F291" s="1">
        <f t="shared" si="21"/>
        <v>384.87170566453176</v>
      </c>
      <c r="G291" s="1">
        <f t="shared" si="21"/>
        <v>381.27265649472048</v>
      </c>
      <c r="H291" s="1">
        <f t="shared" si="21"/>
        <v>375.30949499764199</v>
      </c>
      <c r="I291" s="1">
        <f t="shared" si="21"/>
        <v>376.27283233962328</v>
      </c>
      <c r="J291" s="1">
        <f t="shared" si="21"/>
        <v>377.23136364440853</v>
      </c>
      <c r="K291" s="1">
        <f t="shared" si="21"/>
        <v>378.67387654800984</v>
      </c>
      <c r="L291" s="1">
        <f t="shared" si="21"/>
        <v>376.16743797090237</v>
      </c>
      <c r="M291" s="1">
        <f t="shared" si="21"/>
        <v>353.24832054350725</v>
      </c>
      <c r="N291" s="1">
        <f t="shared" si="21"/>
        <v>375.29859431447403</v>
      </c>
      <c r="O291">
        <f t="shared" si="20"/>
        <v>375.41719112882106</v>
      </c>
    </row>
    <row r="292" spans="1:15" x14ac:dyDescent="0.25">
      <c r="A292" s="1">
        <v>2011</v>
      </c>
      <c r="B292" s="1">
        <f t="shared" si="21"/>
        <v>347.30944825686845</v>
      </c>
      <c r="C292" s="1">
        <f t="shared" si="21"/>
        <v>373.65682009043326</v>
      </c>
      <c r="D292" s="1">
        <f t="shared" si="21"/>
        <v>379.66203581109204</v>
      </c>
      <c r="E292" s="1">
        <f t="shared" si="21"/>
        <v>380.0009964801024</v>
      </c>
      <c r="F292" s="1">
        <f t="shared" si="21"/>
        <v>381.82140525914531</v>
      </c>
      <c r="G292" s="1">
        <f t="shared" si="21"/>
        <v>379.25982793397628</v>
      </c>
      <c r="H292" s="1">
        <f t="shared" si="21"/>
        <v>375.79963874807629</v>
      </c>
      <c r="I292" s="1">
        <f t="shared" si="21"/>
        <v>373.98200268390985</v>
      </c>
      <c r="J292" s="1">
        <f t="shared" si="21"/>
        <v>376.86770956362164</v>
      </c>
      <c r="K292" s="1">
        <f t="shared" si="21"/>
        <v>378.12504980206239</v>
      </c>
      <c r="L292" s="1">
        <f t="shared" si="21"/>
        <v>369.27677824674748</v>
      </c>
      <c r="M292" s="1">
        <f t="shared" si="21"/>
        <v>343.41973881889464</v>
      </c>
      <c r="N292" s="1">
        <f t="shared" si="21"/>
        <v>371.02316592982601</v>
      </c>
      <c r="O292">
        <f t="shared" si="20"/>
        <v>371.5984543079108</v>
      </c>
    </row>
    <row r="293" spans="1:15" x14ac:dyDescent="0.25">
      <c r="A293" s="1">
        <v>2012</v>
      </c>
      <c r="B293" s="1">
        <f t="shared" si="21"/>
        <v>352.40934672379632</v>
      </c>
      <c r="C293" s="1">
        <f t="shared" si="21"/>
        <v>374.99385994449312</v>
      </c>
      <c r="D293" s="1">
        <f t="shared" si="21"/>
        <v>373.86257355617664</v>
      </c>
      <c r="E293" s="1">
        <f t="shared" si="21"/>
        <v>380.52434306896998</v>
      </c>
      <c r="F293" s="1">
        <f t="shared" si="21"/>
        <v>378.98866235004357</v>
      </c>
      <c r="G293" s="1">
        <f t="shared" si="21"/>
        <v>377.30473853270155</v>
      </c>
      <c r="H293" s="1">
        <f t="shared" si="21"/>
        <v>374.831171722281</v>
      </c>
      <c r="I293" s="1">
        <f t="shared" si="21"/>
        <v>372.74872115533242</v>
      </c>
      <c r="J293" s="1">
        <f t="shared" si="21"/>
        <v>376.11701209807933</v>
      </c>
      <c r="K293" s="1">
        <f t="shared" si="21"/>
        <v>378.61797186349611</v>
      </c>
      <c r="L293" s="1">
        <f t="shared" si="21"/>
        <v>375.55441845673613</v>
      </c>
      <c r="M293" s="1">
        <f t="shared" si="21"/>
        <v>355.37028991907232</v>
      </c>
      <c r="N293" s="1">
        <f t="shared" si="21"/>
        <v>372.40094102800583</v>
      </c>
      <c r="O293">
        <f t="shared" si="20"/>
        <v>372.61025911593151</v>
      </c>
    </row>
    <row r="294" spans="1:15" x14ac:dyDescent="0.25">
      <c r="A294" s="1">
        <v>2013</v>
      </c>
      <c r="B294" s="1">
        <f t="shared" si="21"/>
        <v>356.17461737231304</v>
      </c>
      <c r="C294" s="1">
        <f t="shared" si="21"/>
        <v>370.27440443001086</v>
      </c>
      <c r="D294" s="1">
        <f t="shared" si="21"/>
        <v>382.99454136024872</v>
      </c>
      <c r="E294" s="1">
        <f t="shared" si="21"/>
        <v>381.1512197291874</v>
      </c>
      <c r="F294" s="1">
        <f t="shared" si="21"/>
        <v>380.35261392155985</v>
      </c>
      <c r="G294" s="1">
        <f t="shared" si="21"/>
        <v>377.90625745154188</v>
      </c>
      <c r="H294" s="1">
        <f t="shared" si="21"/>
        <v>374.56826988449677</v>
      </c>
      <c r="I294" s="1">
        <f t="shared" si="21"/>
        <v>371.60725697835863</v>
      </c>
      <c r="J294" s="1">
        <f t="shared" si="21"/>
        <v>376.60602789678194</v>
      </c>
      <c r="K294" s="1">
        <f t="shared" si="21"/>
        <v>377.74011896521233</v>
      </c>
      <c r="L294" s="1">
        <f t="shared" si="21"/>
        <v>377.09027608479789</v>
      </c>
      <c r="M294" s="1">
        <f t="shared" si="21"/>
        <v>362.3359592480457</v>
      </c>
      <c r="N294" s="1">
        <f t="shared" si="21"/>
        <v>373.90129290464063</v>
      </c>
      <c r="O294">
        <f t="shared" si="20"/>
        <v>374.06679694354625</v>
      </c>
    </row>
    <row r="295" spans="1:15" x14ac:dyDescent="0.25">
      <c r="A295" s="1">
        <v>2014</v>
      </c>
      <c r="B295" s="1">
        <f t="shared" ref="B295:N301" si="22">77.6*(B252/B80)+375000*(B209/(B80^2))</f>
        <v>370.17187034897512</v>
      </c>
      <c r="C295" s="1">
        <f t="shared" si="22"/>
        <v>372.33459218009227</v>
      </c>
      <c r="D295" s="1">
        <f t="shared" si="22"/>
        <v>379.46869187041108</v>
      </c>
      <c r="E295" s="1">
        <f t="shared" si="22"/>
        <v>381.18471528211296</v>
      </c>
      <c r="F295" s="1">
        <f t="shared" si="22"/>
        <v>381.53205824739007</v>
      </c>
      <c r="G295" s="1">
        <f t="shared" si="22"/>
        <v>379.90326619955624</v>
      </c>
      <c r="H295" s="1">
        <f t="shared" si="22"/>
        <v>377.4369126350565</v>
      </c>
      <c r="I295" s="1">
        <f t="shared" si="22"/>
        <v>374.40229320910794</v>
      </c>
      <c r="J295" s="1">
        <f t="shared" si="22"/>
        <v>376.38249104785962</v>
      </c>
      <c r="K295" s="1">
        <f t="shared" si="22"/>
        <v>379.06426853360625</v>
      </c>
      <c r="L295" s="1">
        <f t="shared" si="22"/>
        <v>376.43601800020053</v>
      </c>
      <c r="M295" s="1">
        <f t="shared" si="22"/>
        <v>356.42268426382344</v>
      </c>
      <c r="N295" s="1">
        <f t="shared" si="22"/>
        <v>375.29123194171405</v>
      </c>
      <c r="O295">
        <f t="shared" si="20"/>
        <v>375.39498848484936</v>
      </c>
    </row>
    <row r="296" spans="1:15" x14ac:dyDescent="0.25">
      <c r="A296" s="1">
        <v>2015</v>
      </c>
      <c r="B296" s="1">
        <f t="shared" si="22"/>
        <v>344.16687296621302</v>
      </c>
      <c r="C296" s="1">
        <f t="shared" si="22"/>
        <v>378.43958137163355</v>
      </c>
      <c r="D296" s="1">
        <f t="shared" si="22"/>
        <v>380.31111134290938</v>
      </c>
      <c r="E296" s="1">
        <f t="shared" si="22"/>
        <v>380.58561951815125</v>
      </c>
      <c r="F296" s="1">
        <f t="shared" si="22"/>
        <v>382.57099353258303</v>
      </c>
      <c r="G296" s="1">
        <f t="shared" si="22"/>
        <v>380.02391246481488</v>
      </c>
      <c r="H296" s="1">
        <f t="shared" si="22"/>
        <v>377.00818093084615</v>
      </c>
      <c r="I296" s="1">
        <f t="shared" si="22"/>
        <v>376.51751631135721</v>
      </c>
      <c r="J296" s="1">
        <f t="shared" si="22"/>
        <v>378.05734262444059</v>
      </c>
      <c r="K296" s="1">
        <f t="shared" si="22"/>
        <v>381.08768891901161</v>
      </c>
      <c r="L296" s="1">
        <f t="shared" si="22"/>
        <v>372.47508490119395</v>
      </c>
      <c r="M296" s="1">
        <f t="shared" si="22"/>
        <v>332.79898388822028</v>
      </c>
      <c r="N296" s="1">
        <f t="shared" si="22"/>
        <v>371.02888341161588</v>
      </c>
      <c r="O296">
        <f t="shared" si="20"/>
        <v>372.00357406428128</v>
      </c>
    </row>
    <row r="297" spans="1:15" x14ac:dyDescent="0.25">
      <c r="A297" s="1">
        <v>2016</v>
      </c>
      <c r="B297" s="1">
        <f t="shared" si="22"/>
        <v>339.42844640689623</v>
      </c>
      <c r="C297" s="1">
        <f t="shared" si="22"/>
        <v>362.25285217493882</v>
      </c>
      <c r="D297" s="1">
        <f t="shared" si="22"/>
        <v>384.19018931078983</v>
      </c>
      <c r="E297" s="1">
        <f t="shared" si="22"/>
        <v>384.73811847190575</v>
      </c>
      <c r="F297" s="1">
        <f t="shared" si="22"/>
        <v>383.24786667940998</v>
      </c>
      <c r="G297" s="1">
        <f t="shared" si="22"/>
        <v>378.72518770767022</v>
      </c>
      <c r="H297" s="1">
        <f t="shared" si="22"/>
        <v>376.52342183560546</v>
      </c>
      <c r="I297" s="1">
        <f t="shared" si="22"/>
        <v>376.20975155231292</v>
      </c>
      <c r="J297" s="1">
        <f t="shared" si="22"/>
        <v>377.7572262042811</v>
      </c>
      <c r="K297" s="1">
        <f t="shared" si="22"/>
        <v>379.97504149471649</v>
      </c>
      <c r="L297" s="1">
        <f t="shared" si="22"/>
        <v>374.14876651079095</v>
      </c>
      <c r="M297" s="1">
        <f t="shared" si="22"/>
        <v>362.96436386683479</v>
      </c>
      <c r="N297" s="1">
        <f t="shared" si="22"/>
        <v>373.05027369149985</v>
      </c>
      <c r="O297">
        <f t="shared" si="20"/>
        <v>373.34676935134598</v>
      </c>
    </row>
    <row r="298" spans="1:15" x14ac:dyDescent="0.25">
      <c r="A298" s="1">
        <v>2017</v>
      </c>
      <c r="B298" s="1">
        <f t="shared" si="22"/>
        <v>361.33391076536702</v>
      </c>
      <c r="C298" s="1">
        <f t="shared" si="22"/>
        <v>366.48981574912511</v>
      </c>
      <c r="D298" s="1">
        <f t="shared" si="22"/>
        <v>381.1806805788674</v>
      </c>
      <c r="E298" s="1">
        <f t="shared" si="22"/>
        <v>382.03335970788868</v>
      </c>
      <c r="F298" s="1">
        <f t="shared" si="22"/>
        <v>383.09390026320671</v>
      </c>
      <c r="G298" s="1">
        <f t="shared" si="22"/>
        <v>379.41994322183734</v>
      </c>
      <c r="H298" s="1">
        <f t="shared" si="22"/>
        <v>376.91135754552062</v>
      </c>
      <c r="I298" s="1">
        <f t="shared" si="22"/>
        <v>375.43847996187952</v>
      </c>
      <c r="J298" s="1">
        <f t="shared" si="22"/>
        <v>377.48578750722709</v>
      </c>
      <c r="K298" s="1">
        <f t="shared" si="22"/>
        <v>378.93602584739699</v>
      </c>
      <c r="L298" s="1">
        <f t="shared" si="22"/>
        <v>371.2215079235873</v>
      </c>
      <c r="M298" s="1">
        <f t="shared" si="22"/>
        <v>358.15011591947791</v>
      </c>
      <c r="N298" s="1">
        <f t="shared" si="22"/>
        <v>374.22730412262933</v>
      </c>
      <c r="O298">
        <f t="shared" si="20"/>
        <v>374.30790708261515</v>
      </c>
    </row>
    <row r="299" spans="1:15" x14ac:dyDescent="0.25">
      <c r="A299" s="1">
        <v>2018</v>
      </c>
      <c r="B299" s="1">
        <f t="shared" si="22"/>
        <v>340.63967117926086</v>
      </c>
      <c r="C299" s="1">
        <f t="shared" si="22"/>
        <v>374.3223790123335</v>
      </c>
      <c r="D299" s="1">
        <f t="shared" si="22"/>
        <v>380.22467221485385</v>
      </c>
      <c r="E299" s="1">
        <f t="shared" si="22"/>
        <v>381.67162954032955</v>
      </c>
      <c r="F299" s="1">
        <f t="shared" si="22"/>
        <v>381.03286291638801</v>
      </c>
      <c r="G299" s="1">
        <f t="shared" si="22"/>
        <v>378.49544936361684</v>
      </c>
      <c r="H299" s="1">
        <f t="shared" si="22"/>
        <v>376.98741134103136</v>
      </c>
      <c r="I299" s="1">
        <f t="shared" si="22"/>
        <v>375.52286051826923</v>
      </c>
      <c r="J299" s="1">
        <f t="shared" si="22"/>
        <v>378.50300078976613</v>
      </c>
      <c r="K299" s="1">
        <f t="shared" si="22"/>
        <v>378.87460222787223</v>
      </c>
      <c r="L299" s="1">
        <f t="shared" si="22"/>
        <v>371.96089886226861</v>
      </c>
      <c r="M299" s="1">
        <f t="shared" si="22"/>
        <v>348.73275775767382</v>
      </c>
      <c r="N299" s="1">
        <f t="shared" si="22"/>
        <v>371.71266942011619</v>
      </c>
      <c r="O299">
        <f t="shared" si="20"/>
        <v>372.2473496436387</v>
      </c>
    </row>
    <row r="300" spans="1:15" x14ac:dyDescent="0.25">
      <c r="A300" s="1">
        <v>2019</v>
      </c>
      <c r="B300" s="1">
        <f t="shared" si="22"/>
        <v>363.2890840832988</v>
      </c>
      <c r="C300" s="1">
        <f t="shared" si="22"/>
        <v>367.40430486603026</v>
      </c>
      <c r="D300" s="1">
        <f t="shared" si="22"/>
        <v>380.91931671951988</v>
      </c>
      <c r="E300" s="1">
        <f t="shared" si="22"/>
        <v>384.59666326255353</v>
      </c>
      <c r="F300" s="1">
        <f t="shared" si="22"/>
        <v>382.57957232453725</v>
      </c>
      <c r="G300" s="1">
        <f t="shared" si="22"/>
        <v>381.34335619058874</v>
      </c>
      <c r="H300" s="1">
        <f t="shared" si="22"/>
        <v>378.48626026708814</v>
      </c>
      <c r="I300" s="1">
        <f t="shared" si="22"/>
        <v>377.02476349866924</v>
      </c>
      <c r="J300" s="1">
        <f t="shared" si="22"/>
        <v>379.56054994194989</v>
      </c>
      <c r="K300" s="1">
        <f t="shared" si="22"/>
        <v>377.81538291358333</v>
      </c>
      <c r="L300" s="1">
        <f t="shared" si="22"/>
        <v>376.40506990035294</v>
      </c>
      <c r="M300" s="1">
        <f t="shared" si="22"/>
        <v>351.43987820599727</v>
      </c>
      <c r="N300" s="1">
        <f t="shared" si="22"/>
        <v>374.95324953600817</v>
      </c>
      <c r="O300">
        <f t="shared" si="20"/>
        <v>375.07201684784741</v>
      </c>
    </row>
    <row r="301" spans="1:15" x14ac:dyDescent="0.25">
      <c r="A301" s="1">
        <v>2020</v>
      </c>
      <c r="B301" s="1">
        <f t="shared" si="22"/>
        <v>342.37872729391074</v>
      </c>
      <c r="C301" s="1">
        <f t="shared" si="22"/>
        <v>353.5937272004561</v>
      </c>
      <c r="D301" s="1">
        <f t="shared" si="22"/>
        <v>382.15107228370266</v>
      </c>
      <c r="E301" s="1">
        <f t="shared" si="22"/>
        <v>382.53919539033467</v>
      </c>
      <c r="F301" s="1">
        <f t="shared" si="22"/>
        <v>383.63977979787444</v>
      </c>
      <c r="G301" s="1">
        <f t="shared" si="22"/>
        <v>379.63931058935123</v>
      </c>
      <c r="H301" s="1">
        <f t="shared" si="22"/>
        <v>375.15743328683618</v>
      </c>
      <c r="I301" s="1">
        <f t="shared" si="22"/>
        <v>371.1804957801487</v>
      </c>
      <c r="J301" s="1">
        <f t="shared" si="22"/>
        <v>376.48756191116678</v>
      </c>
      <c r="K301" s="1">
        <f t="shared" si="22"/>
        <v>378.40284901437394</v>
      </c>
      <c r="L301" s="1">
        <f t="shared" si="22"/>
        <v>371.89000412517424</v>
      </c>
      <c r="M301" s="1">
        <f t="shared" si="22"/>
        <v>367.65069932434614</v>
      </c>
      <c r="N301" s="1">
        <f t="shared" si="22"/>
        <v>371.73905078308525</v>
      </c>
      <c r="O301">
        <f t="shared" si="20"/>
        <v>372.05923799980638</v>
      </c>
    </row>
    <row r="303" spans="1:15" ht="19.5" thickBot="1" x14ac:dyDescent="0.35">
      <c r="B303" s="8" t="s">
        <v>43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5" x14ac:dyDescent="0.25">
      <c r="A304" s="1"/>
      <c r="B304" s="2" t="s">
        <v>35</v>
      </c>
      <c r="C304" s="2" t="s">
        <v>14</v>
      </c>
      <c r="D304" s="2" t="s">
        <v>15</v>
      </c>
      <c r="E304" s="2" t="s">
        <v>16</v>
      </c>
      <c r="F304" s="2" t="s">
        <v>17</v>
      </c>
      <c r="G304" s="2" t="s">
        <v>18</v>
      </c>
      <c r="H304" s="2" t="s">
        <v>19</v>
      </c>
      <c r="I304" s="2" t="s">
        <v>20</v>
      </c>
      <c r="J304" s="2" t="s">
        <v>21</v>
      </c>
      <c r="K304" s="2" t="s">
        <v>22</v>
      </c>
      <c r="L304" s="2" t="s">
        <v>23</v>
      </c>
      <c r="M304" s="2" t="s">
        <v>24</v>
      </c>
      <c r="N304" s="3" t="s">
        <v>36</v>
      </c>
    </row>
    <row r="305" spans="1:15" x14ac:dyDescent="0.25">
      <c r="A305" s="1">
        <v>1981</v>
      </c>
      <c r="B305" s="1">
        <f>(77.6/B47)*(B219+4810*(B176/B47))</f>
        <v>352.18817736740522</v>
      </c>
      <c r="C305" s="1">
        <f t="shared" ref="C305:N305" si="23">(77.6/C47)*(C219+4810*(C176/C47))</f>
        <v>362.41176012336473</v>
      </c>
      <c r="D305" s="1">
        <f t="shared" si="23"/>
        <v>373.79382402869265</v>
      </c>
      <c r="E305" s="1">
        <f t="shared" si="23"/>
        <v>379.63902794635152</v>
      </c>
      <c r="F305" s="1">
        <f t="shared" si="23"/>
        <v>377.61233437880605</v>
      </c>
      <c r="G305" s="1">
        <f t="shared" si="23"/>
        <v>377.21999358584731</v>
      </c>
      <c r="H305" s="1">
        <f t="shared" si="23"/>
        <v>371.62651747759327</v>
      </c>
      <c r="I305" s="1">
        <f t="shared" si="23"/>
        <v>370.50868473862459</v>
      </c>
      <c r="J305" s="1">
        <f t="shared" si="23"/>
        <v>372.88541512583379</v>
      </c>
      <c r="K305" s="1">
        <f t="shared" si="23"/>
        <v>377.25970675271407</v>
      </c>
      <c r="L305" s="1">
        <f t="shared" si="23"/>
        <v>360.41254113256139</v>
      </c>
      <c r="M305" s="1">
        <f t="shared" si="23"/>
        <v>355.76172076332188</v>
      </c>
      <c r="N305" s="1">
        <f t="shared" si="23"/>
        <v>369.22118878275666</v>
      </c>
      <c r="O305">
        <f>AVERAGE(B305:M305)</f>
        <v>369.2766419517597</v>
      </c>
    </row>
    <row r="306" spans="1:15" x14ac:dyDescent="0.25">
      <c r="A306" s="1">
        <v>1982</v>
      </c>
      <c r="B306" s="1">
        <f t="shared" ref="B306:N321" si="24">(77.6/B48)*(B220+4810*(B177/B48))</f>
        <v>353.53918192157147</v>
      </c>
      <c r="C306" s="1">
        <f t="shared" si="24"/>
        <v>360.12218367259203</v>
      </c>
      <c r="D306" s="1">
        <f t="shared" si="24"/>
        <v>369.10738361938394</v>
      </c>
      <c r="E306" s="1">
        <f t="shared" si="24"/>
        <v>378.92648272934395</v>
      </c>
      <c r="F306" s="1">
        <f t="shared" si="24"/>
        <v>377.48139529549258</v>
      </c>
      <c r="G306" s="1">
        <f t="shared" si="24"/>
        <v>376.42298176687831</v>
      </c>
      <c r="H306" s="1">
        <f t="shared" si="24"/>
        <v>369.84484329823857</v>
      </c>
      <c r="I306" s="1">
        <f t="shared" si="24"/>
        <v>365.68071509796658</v>
      </c>
      <c r="J306" s="1">
        <f t="shared" si="24"/>
        <v>371.51062629682349</v>
      </c>
      <c r="K306" s="1">
        <f t="shared" si="24"/>
        <v>372.8980882895047</v>
      </c>
      <c r="L306" s="1">
        <f t="shared" si="24"/>
        <v>362.14610070122518</v>
      </c>
      <c r="M306" s="1">
        <f t="shared" si="24"/>
        <v>352.69046837017197</v>
      </c>
      <c r="N306" s="1">
        <f t="shared" si="24"/>
        <v>367.51160481078279</v>
      </c>
      <c r="O306">
        <f t="shared" ref="O306:O344" si="25">AVERAGE(B306:M306)</f>
        <v>367.53087092159944</v>
      </c>
    </row>
    <row r="307" spans="1:15" x14ac:dyDescent="0.25">
      <c r="A307" s="1">
        <v>1983</v>
      </c>
      <c r="B307" s="1">
        <f t="shared" si="24"/>
        <v>327.89653843919308</v>
      </c>
      <c r="C307" s="1">
        <f t="shared" si="24"/>
        <v>367.05896336897007</v>
      </c>
      <c r="D307" s="1">
        <f t="shared" si="24"/>
        <v>365.81840036576324</v>
      </c>
      <c r="E307" s="1">
        <f t="shared" si="24"/>
        <v>379.28413547359264</v>
      </c>
      <c r="F307" s="1">
        <f t="shared" si="24"/>
        <v>378.67927129638707</v>
      </c>
      <c r="G307" s="1">
        <f t="shared" si="24"/>
        <v>375.69167537142545</v>
      </c>
      <c r="H307" s="1">
        <f t="shared" si="24"/>
        <v>369.27245532822144</v>
      </c>
      <c r="I307" s="1">
        <f t="shared" si="24"/>
        <v>366.24463818298324</v>
      </c>
      <c r="J307" s="1">
        <f t="shared" si="24"/>
        <v>372.17149793064431</v>
      </c>
      <c r="K307" s="1">
        <f t="shared" si="24"/>
        <v>372.7541832776779</v>
      </c>
      <c r="L307" s="1">
        <f t="shared" si="24"/>
        <v>369.28395214105609</v>
      </c>
      <c r="M307" s="1">
        <f t="shared" si="24"/>
        <v>363.0321692638887</v>
      </c>
      <c r="N307" s="1">
        <f t="shared" si="24"/>
        <v>366.83512732247669</v>
      </c>
      <c r="O307">
        <f t="shared" si="25"/>
        <v>367.26565670331689</v>
      </c>
    </row>
    <row r="308" spans="1:15" x14ac:dyDescent="0.25">
      <c r="A308" s="1">
        <v>1984</v>
      </c>
      <c r="B308" s="1">
        <f t="shared" si="24"/>
        <v>338.8296963343476</v>
      </c>
      <c r="C308" s="1">
        <f t="shared" si="24"/>
        <v>357.36816104567987</v>
      </c>
      <c r="D308" s="1">
        <f t="shared" si="24"/>
        <v>373.709392386003</v>
      </c>
      <c r="E308" s="1">
        <f t="shared" si="24"/>
        <v>374.91126793404982</v>
      </c>
      <c r="F308" s="1">
        <f t="shared" si="24"/>
        <v>375.74637567485263</v>
      </c>
      <c r="G308" s="1">
        <f t="shared" si="24"/>
        <v>374.29102311404353</v>
      </c>
      <c r="H308" s="1">
        <f t="shared" si="24"/>
        <v>370.75563683801846</v>
      </c>
      <c r="I308" s="1">
        <f t="shared" si="24"/>
        <v>370.91020933905259</v>
      </c>
      <c r="J308" s="1">
        <f t="shared" si="24"/>
        <v>372.44241889484601</v>
      </c>
      <c r="K308" s="1">
        <f t="shared" si="24"/>
        <v>374.29436923089105</v>
      </c>
      <c r="L308" s="1">
        <f t="shared" si="24"/>
        <v>364.21200926820114</v>
      </c>
      <c r="M308" s="1">
        <f t="shared" si="24"/>
        <v>344.09655538071252</v>
      </c>
      <c r="N308" s="1">
        <f t="shared" si="24"/>
        <v>366.41987105651486</v>
      </c>
      <c r="O308">
        <f t="shared" si="25"/>
        <v>365.96392628672487</v>
      </c>
    </row>
    <row r="309" spans="1:15" x14ac:dyDescent="0.25">
      <c r="A309" s="1">
        <v>1985</v>
      </c>
      <c r="B309" s="1">
        <f t="shared" si="24"/>
        <v>361.59654415977786</v>
      </c>
      <c r="C309" s="1">
        <f t="shared" si="24"/>
        <v>350.47448130309436</v>
      </c>
      <c r="D309" s="1">
        <f t="shared" si="24"/>
        <v>370.56794679792836</v>
      </c>
      <c r="E309" s="1">
        <f t="shared" si="24"/>
        <v>375.52992564339968</v>
      </c>
      <c r="F309" s="1">
        <f t="shared" si="24"/>
        <v>376.44411322072216</v>
      </c>
      <c r="G309" s="1">
        <f t="shared" si="24"/>
        <v>372.92459708898957</v>
      </c>
      <c r="H309" s="1">
        <f t="shared" si="24"/>
        <v>368.85537807137081</v>
      </c>
      <c r="I309" s="1">
        <f t="shared" si="24"/>
        <v>370.71721495259811</v>
      </c>
      <c r="J309" s="1">
        <f t="shared" si="24"/>
        <v>370.67039899215467</v>
      </c>
      <c r="K309" s="1">
        <f t="shared" si="24"/>
        <v>373.30998284708318</v>
      </c>
      <c r="L309" s="1">
        <f t="shared" si="24"/>
        <v>371.26215144499838</v>
      </c>
      <c r="M309" s="1">
        <f t="shared" si="24"/>
        <v>345.51411434261991</v>
      </c>
      <c r="N309" s="1">
        <f t="shared" si="24"/>
        <v>367.40984168829368</v>
      </c>
      <c r="O309">
        <f t="shared" si="25"/>
        <v>367.32223740539479</v>
      </c>
    </row>
    <row r="310" spans="1:15" x14ac:dyDescent="0.25">
      <c r="A310" s="1">
        <v>1986</v>
      </c>
      <c r="B310" s="1">
        <f t="shared" si="24"/>
        <v>349.23965259380634</v>
      </c>
      <c r="C310" s="1">
        <f t="shared" si="24"/>
        <v>370.20242229859241</v>
      </c>
      <c r="D310" s="1">
        <f t="shared" si="24"/>
        <v>372.48587114966915</v>
      </c>
      <c r="E310" s="1">
        <f t="shared" si="24"/>
        <v>377.15023845276852</v>
      </c>
      <c r="F310" s="1">
        <f t="shared" si="24"/>
        <v>375.91268875016914</v>
      </c>
      <c r="G310" s="1">
        <f t="shared" si="24"/>
        <v>374.1172863858996</v>
      </c>
      <c r="H310" s="1">
        <f t="shared" si="24"/>
        <v>369.22965007905913</v>
      </c>
      <c r="I310" s="1">
        <f t="shared" si="24"/>
        <v>367.76940020070936</v>
      </c>
      <c r="J310" s="1">
        <f t="shared" si="24"/>
        <v>371.57784607202257</v>
      </c>
      <c r="K310" s="1">
        <f t="shared" si="24"/>
        <v>374.00056674550638</v>
      </c>
      <c r="L310" s="1">
        <f t="shared" si="24"/>
        <v>362.62581004693374</v>
      </c>
      <c r="M310" s="1">
        <f t="shared" si="24"/>
        <v>341.02266335801073</v>
      </c>
      <c r="N310" s="1">
        <f t="shared" si="24"/>
        <v>366.80740435715387</v>
      </c>
      <c r="O310">
        <f t="shared" si="25"/>
        <v>367.11117467776222</v>
      </c>
    </row>
    <row r="311" spans="1:15" x14ac:dyDescent="0.25">
      <c r="A311" s="1">
        <v>1987</v>
      </c>
      <c r="B311" s="1">
        <f t="shared" si="24"/>
        <v>357.20645326644978</v>
      </c>
      <c r="C311" s="1">
        <f t="shared" si="24"/>
        <v>373.49320600735098</v>
      </c>
      <c r="D311" s="1">
        <f t="shared" si="24"/>
        <v>371.91174252644265</v>
      </c>
      <c r="E311" s="1">
        <f t="shared" si="24"/>
        <v>377.74496293783051</v>
      </c>
      <c r="F311" s="1">
        <f t="shared" si="24"/>
        <v>378.69682202521932</v>
      </c>
      <c r="G311" s="1">
        <f t="shared" si="24"/>
        <v>376.16467132003538</v>
      </c>
      <c r="H311" s="1">
        <f t="shared" si="24"/>
        <v>374.94388146233479</v>
      </c>
      <c r="I311" s="1">
        <f t="shared" si="24"/>
        <v>374.96643997665541</v>
      </c>
      <c r="J311" s="1">
        <f t="shared" si="24"/>
        <v>376.52671721016873</v>
      </c>
      <c r="K311" s="1">
        <f t="shared" si="24"/>
        <v>377.92037734133942</v>
      </c>
      <c r="L311" s="1">
        <f t="shared" si="24"/>
        <v>367.76300758338402</v>
      </c>
      <c r="M311" s="1">
        <f t="shared" si="24"/>
        <v>355.69217730588582</v>
      </c>
      <c r="N311" s="1">
        <f t="shared" si="24"/>
        <v>371.86116678241598</v>
      </c>
      <c r="O311">
        <f t="shared" si="25"/>
        <v>371.91920491359133</v>
      </c>
    </row>
    <row r="312" spans="1:15" x14ac:dyDescent="0.25">
      <c r="A312" s="1">
        <v>1988</v>
      </c>
      <c r="B312" s="1">
        <f t="shared" si="24"/>
        <v>361.49391004022721</v>
      </c>
      <c r="C312" s="1">
        <f t="shared" si="24"/>
        <v>369.80056382597127</v>
      </c>
      <c r="D312" s="1">
        <f t="shared" si="24"/>
        <v>379.50462640742927</v>
      </c>
      <c r="E312" s="1">
        <f t="shared" si="24"/>
        <v>379.68973916761564</v>
      </c>
      <c r="F312" s="1">
        <f t="shared" si="24"/>
        <v>381.40642938285407</v>
      </c>
      <c r="G312" s="1">
        <f t="shared" si="24"/>
        <v>376.48289929915995</v>
      </c>
      <c r="H312" s="1">
        <f t="shared" si="24"/>
        <v>371.50374241071023</v>
      </c>
      <c r="I312" s="1">
        <f t="shared" si="24"/>
        <v>370.30203879830253</v>
      </c>
      <c r="J312" s="1">
        <f t="shared" si="24"/>
        <v>374.45900284962698</v>
      </c>
      <c r="K312" s="1">
        <f t="shared" si="24"/>
        <v>377.76466206437584</v>
      </c>
      <c r="L312" s="1">
        <f t="shared" si="24"/>
        <v>367.28843496239097</v>
      </c>
      <c r="M312" s="1">
        <f t="shared" si="24"/>
        <v>357.65102271991668</v>
      </c>
      <c r="N312" s="1">
        <f t="shared" si="24"/>
        <v>372.24081551252488</v>
      </c>
      <c r="O312">
        <f t="shared" si="25"/>
        <v>372.27892266071507</v>
      </c>
    </row>
    <row r="313" spans="1:15" x14ac:dyDescent="0.25">
      <c r="A313" s="1">
        <v>1989</v>
      </c>
      <c r="B313" s="1">
        <f t="shared" si="24"/>
        <v>328.49178957859175</v>
      </c>
      <c r="C313" s="1">
        <f t="shared" si="24"/>
        <v>340.94645641940861</v>
      </c>
      <c r="D313" s="1">
        <f t="shared" si="24"/>
        <v>374.49841333311542</v>
      </c>
      <c r="E313" s="1">
        <f t="shared" si="24"/>
        <v>378.57331476833281</v>
      </c>
      <c r="F313" s="1">
        <f t="shared" si="24"/>
        <v>378.18433347983529</v>
      </c>
      <c r="G313" s="1">
        <f t="shared" si="24"/>
        <v>376.1152433920372</v>
      </c>
      <c r="H313" s="1">
        <f t="shared" si="24"/>
        <v>372.09615983672052</v>
      </c>
      <c r="I313" s="1">
        <f t="shared" si="24"/>
        <v>371.39386254943213</v>
      </c>
      <c r="J313" s="1">
        <f t="shared" si="24"/>
        <v>373.07352198635016</v>
      </c>
      <c r="K313" s="1">
        <f t="shared" si="24"/>
        <v>375.12391463754557</v>
      </c>
      <c r="L313" s="1">
        <f t="shared" si="24"/>
        <v>368.97233304094539</v>
      </c>
      <c r="M313" s="1">
        <f t="shared" si="24"/>
        <v>358.53264960768917</v>
      </c>
      <c r="N313" s="1">
        <f t="shared" si="24"/>
        <v>365.85464270721326</v>
      </c>
      <c r="O313">
        <f t="shared" si="25"/>
        <v>366.33349938583365</v>
      </c>
    </row>
    <row r="314" spans="1:15" x14ac:dyDescent="0.25">
      <c r="A314" s="1">
        <v>1990</v>
      </c>
      <c r="B314" s="1">
        <f t="shared" si="24"/>
        <v>364.47432544719294</v>
      </c>
      <c r="C314" s="1">
        <f t="shared" si="24"/>
        <v>361.32127545555306</v>
      </c>
      <c r="D314" s="1">
        <f t="shared" si="24"/>
        <v>370.57410270742918</v>
      </c>
      <c r="E314" s="1">
        <f t="shared" si="24"/>
        <v>380.41390585704971</v>
      </c>
      <c r="F314" s="1">
        <f t="shared" si="24"/>
        <v>378.30522077807524</v>
      </c>
      <c r="G314" s="1">
        <f t="shared" si="24"/>
        <v>377.22466000631181</v>
      </c>
      <c r="H314" s="1">
        <f t="shared" si="24"/>
        <v>372.05998264006001</v>
      </c>
      <c r="I314" s="1">
        <f t="shared" si="24"/>
        <v>372.06315274412617</v>
      </c>
      <c r="J314" s="1">
        <f t="shared" si="24"/>
        <v>374.09840116885016</v>
      </c>
      <c r="K314" s="1">
        <f t="shared" si="24"/>
        <v>376.32729494881988</v>
      </c>
      <c r="L314" s="1">
        <f t="shared" si="24"/>
        <v>374.529698219583</v>
      </c>
      <c r="M314" s="1">
        <f t="shared" si="24"/>
        <v>368.93048043555848</v>
      </c>
      <c r="N314" s="1">
        <f t="shared" si="24"/>
        <v>372.71052473398908</v>
      </c>
      <c r="O314">
        <f t="shared" si="25"/>
        <v>372.52687503405082</v>
      </c>
    </row>
    <row r="315" spans="1:15" x14ac:dyDescent="0.25">
      <c r="A315" s="1">
        <v>1991</v>
      </c>
      <c r="B315" s="1">
        <f t="shared" si="24"/>
        <v>357.93563178068501</v>
      </c>
      <c r="C315" s="1">
        <f t="shared" si="24"/>
        <v>376.86203438869262</v>
      </c>
      <c r="D315" s="1">
        <f t="shared" si="24"/>
        <v>377.62199568507026</v>
      </c>
      <c r="E315" s="1">
        <f t="shared" si="24"/>
        <v>378.17317026780518</v>
      </c>
      <c r="F315" s="1">
        <f t="shared" si="24"/>
        <v>378.80446537254005</v>
      </c>
      <c r="G315" s="1">
        <f t="shared" si="24"/>
        <v>377.71591970122358</v>
      </c>
      <c r="H315" s="1">
        <f t="shared" si="24"/>
        <v>373.81992163734537</v>
      </c>
      <c r="I315" s="1">
        <f t="shared" si="24"/>
        <v>370.62443393839243</v>
      </c>
      <c r="J315" s="1">
        <f t="shared" si="24"/>
        <v>375.37832019510978</v>
      </c>
      <c r="K315" s="1">
        <f t="shared" si="24"/>
        <v>373.41374035718366</v>
      </c>
      <c r="L315" s="1">
        <f t="shared" si="24"/>
        <v>368.1649918980317</v>
      </c>
      <c r="M315" s="1">
        <f t="shared" si="24"/>
        <v>348.44344886947152</v>
      </c>
      <c r="N315" s="1">
        <f t="shared" si="24"/>
        <v>371.21767546841863</v>
      </c>
      <c r="O315">
        <f t="shared" si="25"/>
        <v>371.41317284096266</v>
      </c>
    </row>
    <row r="316" spans="1:15" x14ac:dyDescent="0.25">
      <c r="A316" s="1">
        <v>1992</v>
      </c>
      <c r="B316" s="1">
        <f t="shared" si="24"/>
        <v>337.54142030103367</v>
      </c>
      <c r="C316" s="1">
        <f t="shared" si="24"/>
        <v>349.74478065256278</v>
      </c>
      <c r="D316" s="1">
        <f t="shared" si="24"/>
        <v>374.36444457624441</v>
      </c>
      <c r="E316" s="1">
        <f t="shared" si="24"/>
        <v>380.03598583660653</v>
      </c>
      <c r="F316" s="1">
        <f t="shared" si="24"/>
        <v>379.64586863889485</v>
      </c>
      <c r="G316" s="1">
        <f t="shared" si="24"/>
        <v>376.41428600072175</v>
      </c>
      <c r="H316" s="1">
        <f t="shared" si="24"/>
        <v>371.23535519332194</v>
      </c>
      <c r="I316" s="1">
        <f t="shared" si="24"/>
        <v>367.70222201609442</v>
      </c>
      <c r="J316" s="1">
        <f t="shared" si="24"/>
        <v>371.70551827998014</v>
      </c>
      <c r="K316" s="1">
        <f t="shared" si="24"/>
        <v>375.15098154804957</v>
      </c>
      <c r="L316" s="1">
        <f t="shared" si="24"/>
        <v>361.51246961904803</v>
      </c>
      <c r="M316" s="1">
        <f t="shared" si="24"/>
        <v>352.43378929866265</v>
      </c>
      <c r="N316" s="1">
        <f t="shared" si="24"/>
        <v>366.16613424141246</v>
      </c>
      <c r="O316">
        <f t="shared" si="25"/>
        <v>366.45726016343497</v>
      </c>
    </row>
    <row r="317" spans="1:15" x14ac:dyDescent="0.25">
      <c r="A317" s="1">
        <v>1993</v>
      </c>
      <c r="B317" s="1">
        <f t="shared" si="24"/>
        <v>339.77523007278256</v>
      </c>
      <c r="C317" s="1">
        <f t="shared" si="24"/>
        <v>357.58798642585441</v>
      </c>
      <c r="D317" s="1">
        <f t="shared" si="24"/>
        <v>368.11628488530766</v>
      </c>
      <c r="E317" s="1">
        <f t="shared" si="24"/>
        <v>378.42134677904056</v>
      </c>
      <c r="F317" s="1">
        <f t="shared" si="24"/>
        <v>381.40011944496354</v>
      </c>
      <c r="G317" s="1">
        <f t="shared" si="24"/>
        <v>377.41824440324967</v>
      </c>
      <c r="H317" s="1">
        <f t="shared" si="24"/>
        <v>371.8693226748801</v>
      </c>
      <c r="I317" s="1">
        <f t="shared" si="24"/>
        <v>371.82270511281837</v>
      </c>
      <c r="J317" s="1">
        <f t="shared" si="24"/>
        <v>374.57510499878265</v>
      </c>
      <c r="K317" s="1">
        <f t="shared" si="24"/>
        <v>377.06031349105842</v>
      </c>
      <c r="L317" s="1">
        <f t="shared" si="24"/>
        <v>374.6139859240165</v>
      </c>
      <c r="M317" s="1">
        <f t="shared" si="24"/>
        <v>354.2871549144532</v>
      </c>
      <c r="N317" s="1">
        <f t="shared" si="24"/>
        <v>368.83025614664018</v>
      </c>
      <c r="O317">
        <f t="shared" si="25"/>
        <v>368.91231659393401</v>
      </c>
    </row>
    <row r="318" spans="1:15" x14ac:dyDescent="0.25">
      <c r="A318" s="1">
        <v>1994</v>
      </c>
      <c r="B318" s="1">
        <f t="shared" si="24"/>
        <v>354.84728966657013</v>
      </c>
      <c r="C318" s="1">
        <f t="shared" si="24"/>
        <v>366.03862773155242</v>
      </c>
      <c r="D318" s="1">
        <f t="shared" si="24"/>
        <v>379.72100754846628</v>
      </c>
      <c r="E318" s="1">
        <f t="shared" si="24"/>
        <v>380.78177356636832</v>
      </c>
      <c r="F318" s="1">
        <f t="shared" si="24"/>
        <v>379.31631009952793</v>
      </c>
      <c r="G318" s="1">
        <f t="shared" si="24"/>
        <v>376.36266085986875</v>
      </c>
      <c r="H318" s="1">
        <f t="shared" si="24"/>
        <v>372.44691432679144</v>
      </c>
      <c r="I318" s="1">
        <f t="shared" si="24"/>
        <v>371.35508243972782</v>
      </c>
      <c r="J318" s="1">
        <f t="shared" si="24"/>
        <v>373.97168724931743</v>
      </c>
      <c r="K318" s="1">
        <f t="shared" si="24"/>
        <v>375.73384840933045</v>
      </c>
      <c r="L318" s="1">
        <f t="shared" si="24"/>
        <v>362.51504938365497</v>
      </c>
      <c r="M318" s="1">
        <f t="shared" si="24"/>
        <v>343.30982718482215</v>
      </c>
      <c r="N318" s="1">
        <f t="shared" si="24"/>
        <v>369.32168908293625</v>
      </c>
      <c r="O318">
        <f t="shared" si="25"/>
        <v>369.70000653883318</v>
      </c>
    </row>
    <row r="319" spans="1:15" x14ac:dyDescent="0.25">
      <c r="A319" s="1">
        <v>1995</v>
      </c>
      <c r="B319" s="1">
        <f t="shared" si="24"/>
        <v>347.97045202378268</v>
      </c>
      <c r="C319" s="1">
        <f t="shared" si="24"/>
        <v>362.39518504747224</v>
      </c>
      <c r="D319" s="1">
        <f t="shared" si="24"/>
        <v>378.21241564898605</v>
      </c>
      <c r="E319" s="1">
        <f t="shared" si="24"/>
        <v>382.04145068958263</v>
      </c>
      <c r="F319" s="1">
        <f t="shared" si="24"/>
        <v>380.13971819562477</v>
      </c>
      <c r="G319" s="1">
        <f t="shared" si="24"/>
        <v>378.54776302152584</v>
      </c>
      <c r="H319" s="1">
        <f t="shared" si="24"/>
        <v>373.30209920367258</v>
      </c>
      <c r="I319" s="1">
        <f t="shared" si="24"/>
        <v>375.03012374777813</v>
      </c>
      <c r="J319" s="1">
        <f t="shared" si="24"/>
        <v>376.37893791075857</v>
      </c>
      <c r="K319" s="1">
        <f t="shared" si="24"/>
        <v>376.30632253713992</v>
      </c>
      <c r="L319" s="1">
        <f t="shared" si="24"/>
        <v>359.75503617435385</v>
      </c>
      <c r="M319" s="1">
        <f t="shared" si="24"/>
        <v>359.93944008559237</v>
      </c>
      <c r="N319" s="1">
        <f t="shared" si="24"/>
        <v>370.69655558603915</v>
      </c>
      <c r="O319">
        <f t="shared" si="25"/>
        <v>370.83491202385579</v>
      </c>
    </row>
    <row r="320" spans="1:15" x14ac:dyDescent="0.25">
      <c r="A320" s="1">
        <v>1996</v>
      </c>
      <c r="B320" s="1">
        <f t="shared" si="24"/>
        <v>364.11458696975484</v>
      </c>
      <c r="C320" s="1">
        <f t="shared" si="24"/>
        <v>373.00020355454075</v>
      </c>
      <c r="D320" s="1">
        <f t="shared" si="24"/>
        <v>379.60009429501565</v>
      </c>
      <c r="E320" s="1">
        <f t="shared" si="24"/>
        <v>380.70253791803418</v>
      </c>
      <c r="F320" s="1">
        <f t="shared" si="24"/>
        <v>381.0498183282192</v>
      </c>
      <c r="G320" s="1">
        <f t="shared" si="24"/>
        <v>378.44587075888154</v>
      </c>
      <c r="H320" s="1">
        <f t="shared" si="24"/>
        <v>372.77607756929291</v>
      </c>
      <c r="I320" s="1">
        <f t="shared" si="24"/>
        <v>372.28006439337429</v>
      </c>
      <c r="J320" s="1">
        <f t="shared" si="24"/>
        <v>373.33295732714788</v>
      </c>
      <c r="K320" s="1">
        <f t="shared" si="24"/>
        <v>373.30438541905841</v>
      </c>
      <c r="L320" s="1">
        <f t="shared" si="24"/>
        <v>357.13003105627422</v>
      </c>
      <c r="M320" s="1">
        <f t="shared" si="24"/>
        <v>358.30958380797938</v>
      </c>
      <c r="N320" s="1">
        <f t="shared" si="24"/>
        <v>371.90111783658307</v>
      </c>
      <c r="O320">
        <f t="shared" si="25"/>
        <v>372.00385094979782</v>
      </c>
    </row>
    <row r="321" spans="1:15" x14ac:dyDescent="0.25">
      <c r="A321" s="1">
        <v>1997</v>
      </c>
      <c r="B321" s="1">
        <f t="shared" si="24"/>
        <v>360.45595996911902</v>
      </c>
      <c r="C321" s="1">
        <f t="shared" si="24"/>
        <v>340.34642187475828</v>
      </c>
      <c r="D321" s="1">
        <f t="shared" si="24"/>
        <v>371.86224934717598</v>
      </c>
      <c r="E321" s="1">
        <f t="shared" si="24"/>
        <v>377.40786148659208</v>
      </c>
      <c r="F321" s="1">
        <f t="shared" si="24"/>
        <v>379.78595967636301</v>
      </c>
      <c r="G321" s="1">
        <f t="shared" si="24"/>
        <v>378.21161820192509</v>
      </c>
      <c r="H321" s="1">
        <f t="shared" si="24"/>
        <v>372.18048842305609</v>
      </c>
      <c r="I321" s="1">
        <f t="shared" si="24"/>
        <v>372.34094784390783</v>
      </c>
      <c r="J321" s="1">
        <f t="shared" si="24"/>
        <v>377.41674537396574</v>
      </c>
      <c r="K321" s="1">
        <f t="shared" si="24"/>
        <v>379.69817151594128</v>
      </c>
      <c r="L321" s="1">
        <f t="shared" si="24"/>
        <v>373.95139821959009</v>
      </c>
      <c r="M321" s="1">
        <f t="shared" si="24"/>
        <v>358.72637447606701</v>
      </c>
      <c r="N321" s="1">
        <f t="shared" si="24"/>
        <v>370.23754020080241</v>
      </c>
      <c r="O321">
        <f t="shared" si="25"/>
        <v>370.19868303403842</v>
      </c>
    </row>
    <row r="322" spans="1:15" x14ac:dyDescent="0.25">
      <c r="A322" s="1">
        <v>1998</v>
      </c>
      <c r="B322" s="1">
        <f t="shared" ref="B322:N337" si="26">(77.6/B64)*(B236+4810*(B193/B64))</f>
        <v>345.58370951895608</v>
      </c>
      <c r="C322" s="1">
        <f t="shared" si="26"/>
        <v>365.24849702447983</v>
      </c>
      <c r="D322" s="1">
        <f t="shared" si="26"/>
        <v>368.92363715484078</v>
      </c>
      <c r="E322" s="1">
        <f t="shared" si="26"/>
        <v>386.01611654662605</v>
      </c>
      <c r="F322" s="1">
        <f t="shared" si="26"/>
        <v>385.25521763395443</v>
      </c>
      <c r="G322" s="1">
        <f t="shared" si="26"/>
        <v>380.22084126151441</v>
      </c>
      <c r="H322" s="1">
        <f t="shared" si="26"/>
        <v>373.87717442190461</v>
      </c>
      <c r="I322" s="1">
        <f t="shared" si="26"/>
        <v>370.7845546546111</v>
      </c>
      <c r="J322" s="1">
        <f t="shared" si="26"/>
        <v>375.22470841119207</v>
      </c>
      <c r="K322" s="1">
        <f t="shared" si="26"/>
        <v>376.39391095962532</v>
      </c>
      <c r="L322" s="1">
        <f t="shared" si="26"/>
        <v>369.52056705627979</v>
      </c>
      <c r="M322" s="1">
        <f t="shared" si="26"/>
        <v>352.52100826518841</v>
      </c>
      <c r="N322" s="1">
        <f t="shared" si="26"/>
        <v>370.39376574860177</v>
      </c>
      <c r="O322">
        <f t="shared" si="25"/>
        <v>370.79749524243107</v>
      </c>
    </row>
    <row r="323" spans="1:15" x14ac:dyDescent="0.25">
      <c r="A323" s="1">
        <v>1999</v>
      </c>
      <c r="B323" s="1">
        <f t="shared" si="26"/>
        <v>358.51908684268415</v>
      </c>
      <c r="C323" s="1">
        <f t="shared" si="26"/>
        <v>366.00426951295395</v>
      </c>
      <c r="D323" s="1">
        <f t="shared" si="26"/>
        <v>379.3405667131322</v>
      </c>
      <c r="E323" s="1">
        <f t="shared" si="26"/>
        <v>379.65898172371726</v>
      </c>
      <c r="F323" s="1">
        <f t="shared" si="26"/>
        <v>379.08224346800307</v>
      </c>
      <c r="G323" s="1">
        <f t="shared" si="26"/>
        <v>377.09709170578861</v>
      </c>
      <c r="H323" s="1">
        <f t="shared" si="26"/>
        <v>373.06165320995615</v>
      </c>
      <c r="I323" s="1">
        <f t="shared" si="26"/>
        <v>371.50351221074209</v>
      </c>
      <c r="J323" s="1">
        <f t="shared" si="26"/>
        <v>374.48045497592858</v>
      </c>
      <c r="K323" s="1">
        <f t="shared" si="26"/>
        <v>375.60272898308</v>
      </c>
      <c r="L323" s="1">
        <f t="shared" si="26"/>
        <v>373.01866569617471</v>
      </c>
      <c r="M323" s="1">
        <f t="shared" si="26"/>
        <v>348.31158232713102</v>
      </c>
      <c r="N323" s="1">
        <f t="shared" si="26"/>
        <v>371.15202696952804</v>
      </c>
      <c r="O323">
        <f t="shared" si="25"/>
        <v>371.30673644744098</v>
      </c>
    </row>
    <row r="324" spans="1:15" x14ac:dyDescent="0.25">
      <c r="A324" s="1">
        <v>2000</v>
      </c>
      <c r="B324" s="1">
        <f t="shared" si="26"/>
        <v>358.38539323254912</v>
      </c>
      <c r="C324" s="1">
        <f t="shared" si="26"/>
        <v>335.85923676754766</v>
      </c>
      <c r="D324" s="1">
        <f t="shared" si="26"/>
        <v>368.80545268504522</v>
      </c>
      <c r="E324" s="1">
        <f t="shared" si="26"/>
        <v>380.45728506245842</v>
      </c>
      <c r="F324" s="1">
        <f t="shared" si="26"/>
        <v>380.55683381741295</v>
      </c>
      <c r="G324" s="1">
        <f t="shared" si="26"/>
        <v>375.88869222584486</v>
      </c>
      <c r="H324" s="1">
        <f t="shared" si="26"/>
        <v>372.077210667624</v>
      </c>
      <c r="I324" s="1">
        <f t="shared" si="26"/>
        <v>370.58356328552725</v>
      </c>
      <c r="J324" s="1">
        <f t="shared" si="26"/>
        <v>373.79848845958986</v>
      </c>
      <c r="K324" s="1">
        <f t="shared" si="26"/>
        <v>375.00999732629634</v>
      </c>
      <c r="L324" s="1">
        <f t="shared" si="26"/>
        <v>368.46154527097963</v>
      </c>
      <c r="M324" s="1">
        <f t="shared" si="26"/>
        <v>349.33878069263403</v>
      </c>
      <c r="N324" s="1">
        <f t="shared" si="26"/>
        <v>367.28100928641828</v>
      </c>
      <c r="O324">
        <f t="shared" si="25"/>
        <v>367.43520662445917</v>
      </c>
    </row>
    <row r="325" spans="1:15" x14ac:dyDescent="0.25">
      <c r="A325" s="1">
        <v>2001</v>
      </c>
      <c r="B325" s="1">
        <f t="shared" si="26"/>
        <v>347.2101459713457</v>
      </c>
      <c r="C325" s="1">
        <f t="shared" si="26"/>
        <v>349.87880287135198</v>
      </c>
      <c r="D325" s="1">
        <f t="shared" si="26"/>
        <v>376.02635680952665</v>
      </c>
      <c r="E325" s="1">
        <f t="shared" si="26"/>
        <v>381.5887820647871</v>
      </c>
      <c r="F325" s="1">
        <f t="shared" si="26"/>
        <v>381.34900676738948</v>
      </c>
      <c r="G325" s="1">
        <f t="shared" si="26"/>
        <v>376.60707414508369</v>
      </c>
      <c r="H325" s="1">
        <f t="shared" si="26"/>
        <v>372.7590333819432</v>
      </c>
      <c r="I325" s="1">
        <f t="shared" si="26"/>
        <v>370.88125473999838</v>
      </c>
      <c r="J325" s="1">
        <f t="shared" si="26"/>
        <v>372.86649144887116</v>
      </c>
      <c r="K325" s="1">
        <f t="shared" si="26"/>
        <v>376.09289348089305</v>
      </c>
      <c r="L325" s="1">
        <f t="shared" si="26"/>
        <v>374.48160084906021</v>
      </c>
      <c r="M325" s="1">
        <f t="shared" si="26"/>
        <v>366.51712658678736</v>
      </c>
      <c r="N325" s="1">
        <f t="shared" si="26"/>
        <v>370.58423377134335</v>
      </c>
      <c r="O325">
        <f t="shared" si="25"/>
        <v>370.52154742641983</v>
      </c>
    </row>
    <row r="326" spans="1:15" x14ac:dyDescent="0.25">
      <c r="A326" s="1">
        <v>2002</v>
      </c>
      <c r="B326" s="1">
        <f t="shared" si="26"/>
        <v>343.46706810405885</v>
      </c>
      <c r="C326" s="1">
        <f t="shared" si="26"/>
        <v>360.07844358931089</v>
      </c>
      <c r="D326" s="1">
        <f t="shared" si="26"/>
        <v>380.5411574086134</v>
      </c>
      <c r="E326" s="1">
        <f t="shared" si="26"/>
        <v>381.86408740010921</v>
      </c>
      <c r="F326" s="1">
        <f t="shared" si="26"/>
        <v>382.12611962283546</v>
      </c>
      <c r="G326" s="1">
        <f t="shared" si="26"/>
        <v>377.72146808400322</v>
      </c>
      <c r="H326" s="1">
        <f t="shared" si="26"/>
        <v>376.18835471735503</v>
      </c>
      <c r="I326" s="1">
        <f t="shared" si="26"/>
        <v>373.86011681680043</v>
      </c>
      <c r="J326" s="1">
        <f t="shared" si="26"/>
        <v>375.50524278452741</v>
      </c>
      <c r="K326" s="1">
        <f t="shared" si="26"/>
        <v>375.87902088726383</v>
      </c>
      <c r="L326" s="1">
        <f t="shared" si="26"/>
        <v>369.27789653344496</v>
      </c>
      <c r="M326" s="1">
        <f t="shared" si="26"/>
        <v>350.10014255634121</v>
      </c>
      <c r="N326" s="1">
        <f t="shared" si="26"/>
        <v>370.25710191992619</v>
      </c>
      <c r="O326">
        <f t="shared" si="25"/>
        <v>370.55075987538862</v>
      </c>
    </row>
    <row r="327" spans="1:15" x14ac:dyDescent="0.25">
      <c r="A327" s="1">
        <v>2003</v>
      </c>
      <c r="B327" s="1">
        <f t="shared" si="26"/>
        <v>355.79612296067779</v>
      </c>
      <c r="C327" s="1">
        <f t="shared" si="26"/>
        <v>374.14708131074519</v>
      </c>
      <c r="D327" s="1">
        <f t="shared" si="26"/>
        <v>376.37226131459295</v>
      </c>
      <c r="E327" s="1">
        <f t="shared" si="26"/>
        <v>382.01604446905975</v>
      </c>
      <c r="F327" s="1">
        <f t="shared" si="26"/>
        <v>382.18235016595395</v>
      </c>
      <c r="G327" s="1">
        <f t="shared" si="26"/>
        <v>377.59252371123364</v>
      </c>
      <c r="H327" s="1">
        <f t="shared" si="26"/>
        <v>373.48360036779218</v>
      </c>
      <c r="I327" s="1">
        <f t="shared" si="26"/>
        <v>373.01165370164205</v>
      </c>
      <c r="J327" s="1">
        <f t="shared" si="26"/>
        <v>376.33162576152114</v>
      </c>
      <c r="K327" s="1">
        <f t="shared" si="26"/>
        <v>379.53361940265131</v>
      </c>
      <c r="L327" s="1">
        <f t="shared" si="26"/>
        <v>372.24885323024938</v>
      </c>
      <c r="M327" s="1">
        <f t="shared" si="26"/>
        <v>351.73104289999748</v>
      </c>
      <c r="N327" s="1">
        <f t="shared" si="26"/>
        <v>372.61064110724993</v>
      </c>
      <c r="O327">
        <f t="shared" si="25"/>
        <v>372.87056494134299</v>
      </c>
    </row>
    <row r="328" spans="1:15" x14ac:dyDescent="0.25">
      <c r="A328" s="1">
        <v>2004</v>
      </c>
      <c r="B328" s="1">
        <f t="shared" si="26"/>
        <v>352.34548318642538</v>
      </c>
      <c r="C328" s="1">
        <f t="shared" si="26"/>
        <v>361.40692110046371</v>
      </c>
      <c r="D328" s="1">
        <f t="shared" si="26"/>
        <v>370.35836063700066</v>
      </c>
      <c r="E328" s="1">
        <f t="shared" si="26"/>
        <v>382.4965994239169</v>
      </c>
      <c r="F328" s="1">
        <f t="shared" si="26"/>
        <v>381.93408270323187</v>
      </c>
      <c r="G328" s="1">
        <f t="shared" si="26"/>
        <v>377.93752493078779</v>
      </c>
      <c r="H328" s="1">
        <f t="shared" si="26"/>
        <v>373.94929733951687</v>
      </c>
      <c r="I328" s="1">
        <f t="shared" si="26"/>
        <v>374.46693247890164</v>
      </c>
      <c r="J328" s="1">
        <f t="shared" si="26"/>
        <v>377.63291929725938</v>
      </c>
      <c r="K328" s="1">
        <f t="shared" si="26"/>
        <v>378.74117416978908</v>
      </c>
      <c r="L328" s="1">
        <f t="shared" si="26"/>
        <v>376.0661829677</v>
      </c>
      <c r="M328" s="1">
        <f t="shared" si="26"/>
        <v>367.57219963631087</v>
      </c>
      <c r="N328" s="1">
        <f t="shared" si="26"/>
        <v>372.89344444646849</v>
      </c>
      <c r="O328">
        <f t="shared" si="25"/>
        <v>372.90897315594202</v>
      </c>
    </row>
    <row r="329" spans="1:15" x14ac:dyDescent="0.25">
      <c r="A329" s="1">
        <v>2005</v>
      </c>
      <c r="B329" s="1">
        <f t="shared" si="26"/>
        <v>336.65081724680238</v>
      </c>
      <c r="C329" s="1">
        <f t="shared" si="26"/>
        <v>379.79117255879078</v>
      </c>
      <c r="D329" s="1">
        <f t="shared" si="26"/>
        <v>383.54236469636356</v>
      </c>
      <c r="E329" s="1">
        <f t="shared" si="26"/>
        <v>385.06885339336418</v>
      </c>
      <c r="F329" s="1">
        <f t="shared" si="26"/>
        <v>381.90857834922383</v>
      </c>
      <c r="G329" s="1">
        <f t="shared" si="26"/>
        <v>379.24126657630211</v>
      </c>
      <c r="H329" s="1">
        <f t="shared" si="26"/>
        <v>374.59092265735211</v>
      </c>
      <c r="I329" s="1">
        <f t="shared" si="26"/>
        <v>370.82590452198428</v>
      </c>
      <c r="J329" s="1">
        <f t="shared" si="26"/>
        <v>377.66266479559056</v>
      </c>
      <c r="K329" s="1">
        <f t="shared" si="26"/>
        <v>376.91664112922041</v>
      </c>
      <c r="L329" s="1">
        <f t="shared" si="26"/>
        <v>373.5043051153956</v>
      </c>
      <c r="M329" s="1">
        <f t="shared" si="26"/>
        <v>366.68043339977726</v>
      </c>
      <c r="N329" s="1">
        <f t="shared" si="26"/>
        <v>373.17143743173722</v>
      </c>
      <c r="O329">
        <f t="shared" si="25"/>
        <v>373.86532703668058</v>
      </c>
    </row>
    <row r="330" spans="1:15" x14ac:dyDescent="0.25">
      <c r="A330" s="1">
        <v>2006</v>
      </c>
      <c r="B330" s="1">
        <f t="shared" si="26"/>
        <v>376.07807956215936</v>
      </c>
      <c r="C330" s="1">
        <f t="shared" si="26"/>
        <v>378.61884788847311</v>
      </c>
      <c r="D330" s="1">
        <f t="shared" si="26"/>
        <v>378.40532792741635</v>
      </c>
      <c r="E330" s="1">
        <f t="shared" si="26"/>
        <v>380.70146822371078</v>
      </c>
      <c r="F330" s="1">
        <f t="shared" si="26"/>
        <v>380.00670600732337</v>
      </c>
      <c r="G330" s="1">
        <f t="shared" si="26"/>
        <v>378.11132962112629</v>
      </c>
      <c r="H330" s="1">
        <f t="shared" si="26"/>
        <v>376.03018357484086</v>
      </c>
      <c r="I330" s="1">
        <f t="shared" si="26"/>
        <v>373.1010195011674</v>
      </c>
      <c r="J330" s="1">
        <f t="shared" si="26"/>
        <v>376.53322436303438</v>
      </c>
      <c r="K330" s="1">
        <f t="shared" si="26"/>
        <v>380.54098410720923</v>
      </c>
      <c r="L330" s="1">
        <f t="shared" si="26"/>
        <v>356.9476195662495</v>
      </c>
      <c r="M330" s="1">
        <f t="shared" si="26"/>
        <v>343.84940326289103</v>
      </c>
      <c r="N330" s="1">
        <f t="shared" si="26"/>
        <v>372.87104851666635</v>
      </c>
      <c r="O330">
        <f t="shared" si="25"/>
        <v>373.24368280046684</v>
      </c>
    </row>
    <row r="331" spans="1:15" x14ac:dyDescent="0.25">
      <c r="A331" s="1">
        <v>2007</v>
      </c>
      <c r="B331" s="1">
        <f t="shared" si="26"/>
        <v>331.77570393888112</v>
      </c>
      <c r="C331" s="1">
        <f t="shared" si="26"/>
        <v>371.75187403525052</v>
      </c>
      <c r="D331" s="1">
        <f t="shared" si="26"/>
        <v>376.52598933384434</v>
      </c>
      <c r="E331" s="1">
        <f t="shared" si="26"/>
        <v>382.2228075271895</v>
      </c>
      <c r="F331" s="1">
        <f t="shared" si="26"/>
        <v>382.79030180691768</v>
      </c>
      <c r="G331" s="1">
        <f t="shared" si="26"/>
        <v>378.06429227222691</v>
      </c>
      <c r="H331" s="1">
        <f t="shared" si="26"/>
        <v>374.52663088199819</v>
      </c>
      <c r="I331" s="1">
        <f t="shared" si="26"/>
        <v>373.57799840339226</v>
      </c>
      <c r="J331" s="1">
        <f t="shared" si="26"/>
        <v>377.21968897930657</v>
      </c>
      <c r="K331" s="1">
        <f t="shared" si="26"/>
        <v>377.66589633775357</v>
      </c>
      <c r="L331" s="1">
        <f t="shared" si="26"/>
        <v>374.80205142041024</v>
      </c>
      <c r="M331" s="1">
        <f t="shared" si="26"/>
        <v>352.88736844696342</v>
      </c>
      <c r="N331" s="1">
        <f t="shared" si="26"/>
        <v>370.38363844223369</v>
      </c>
      <c r="O331">
        <f t="shared" si="25"/>
        <v>371.15088361534458</v>
      </c>
    </row>
    <row r="332" spans="1:15" x14ac:dyDescent="0.25">
      <c r="A332" s="1">
        <v>2008</v>
      </c>
      <c r="B332" s="1">
        <f t="shared" si="26"/>
        <v>337.86846386033534</v>
      </c>
      <c r="C332" s="1">
        <f t="shared" si="26"/>
        <v>351.85648450348776</v>
      </c>
      <c r="D332" s="1">
        <f t="shared" si="26"/>
        <v>378.6723086285661</v>
      </c>
      <c r="E332" s="1">
        <f t="shared" si="26"/>
        <v>378.95676572649381</v>
      </c>
      <c r="F332" s="1">
        <f t="shared" si="26"/>
        <v>379.65246552041674</v>
      </c>
      <c r="G332" s="1">
        <f t="shared" si="26"/>
        <v>378.07163525993991</v>
      </c>
      <c r="H332" s="1">
        <f t="shared" si="26"/>
        <v>375.10613371346693</v>
      </c>
      <c r="I332" s="1">
        <f t="shared" si="26"/>
        <v>373.84757111182785</v>
      </c>
      <c r="J332" s="1">
        <f t="shared" si="26"/>
        <v>376.57037799876031</v>
      </c>
      <c r="K332" s="1">
        <f t="shared" si="26"/>
        <v>377.53655852380069</v>
      </c>
      <c r="L332" s="1">
        <f t="shared" si="26"/>
        <v>368.11248350490166</v>
      </c>
      <c r="M332" s="1">
        <f t="shared" si="26"/>
        <v>361.05980869789698</v>
      </c>
      <c r="N332" s="1">
        <f t="shared" si="26"/>
        <v>369.32020816239054</v>
      </c>
      <c r="O332">
        <f t="shared" si="25"/>
        <v>369.77592142082449</v>
      </c>
    </row>
    <row r="333" spans="1:15" x14ac:dyDescent="0.25">
      <c r="A333" s="1">
        <v>2009</v>
      </c>
      <c r="B333" s="1">
        <f t="shared" si="26"/>
        <v>359.56180665867282</v>
      </c>
      <c r="C333" s="1">
        <f t="shared" si="26"/>
        <v>378.0725602925844</v>
      </c>
      <c r="D333" s="1">
        <f t="shared" si="26"/>
        <v>380.53280119814951</v>
      </c>
      <c r="E333" s="1">
        <f t="shared" si="26"/>
        <v>380.83753589335913</v>
      </c>
      <c r="F333" s="1">
        <f t="shared" si="26"/>
        <v>379.84344451299182</v>
      </c>
      <c r="G333" s="1">
        <f t="shared" si="26"/>
        <v>378.41423508329575</v>
      </c>
      <c r="H333" s="1">
        <f t="shared" si="26"/>
        <v>376.15886595385854</v>
      </c>
      <c r="I333" s="1">
        <f t="shared" si="26"/>
        <v>374.98031675260461</v>
      </c>
      <c r="J333" s="1">
        <f t="shared" si="26"/>
        <v>377.80784984224982</v>
      </c>
      <c r="K333" s="1">
        <f t="shared" si="26"/>
        <v>378.04554180192423</v>
      </c>
      <c r="L333" s="1">
        <f t="shared" si="26"/>
        <v>365.97120537577132</v>
      </c>
      <c r="M333" s="1">
        <f t="shared" si="26"/>
        <v>361.54226706092226</v>
      </c>
      <c r="N333" s="1">
        <f t="shared" si="26"/>
        <v>374.18004476237502</v>
      </c>
      <c r="O333">
        <f t="shared" si="25"/>
        <v>374.31403586886535</v>
      </c>
    </row>
    <row r="334" spans="1:15" x14ac:dyDescent="0.25">
      <c r="A334" s="1">
        <v>2010</v>
      </c>
      <c r="B334" s="1">
        <f t="shared" si="26"/>
        <v>362.80450469703391</v>
      </c>
      <c r="C334" s="1">
        <f t="shared" si="26"/>
        <v>376.0740612706096</v>
      </c>
      <c r="D334" s="1">
        <f t="shared" si="26"/>
        <v>377.31794589269151</v>
      </c>
      <c r="E334" s="1">
        <f t="shared" si="26"/>
        <v>383.54153742272234</v>
      </c>
      <c r="F334" s="1">
        <f t="shared" si="26"/>
        <v>384.27403803560941</v>
      </c>
      <c r="G334" s="1">
        <f t="shared" si="26"/>
        <v>380.69729929381123</v>
      </c>
      <c r="H334" s="1">
        <f t="shared" si="26"/>
        <v>374.76630011279531</v>
      </c>
      <c r="I334" s="1">
        <f t="shared" si="26"/>
        <v>375.72382434287664</v>
      </c>
      <c r="J334" s="1">
        <f t="shared" si="26"/>
        <v>376.67668652015345</v>
      </c>
      <c r="K334" s="1">
        <f t="shared" si="26"/>
        <v>378.11039566728977</v>
      </c>
      <c r="L334" s="1">
        <f t="shared" si="26"/>
        <v>375.61227874806877</v>
      </c>
      <c r="M334" s="1">
        <f t="shared" si="26"/>
        <v>352.80581994191954</v>
      </c>
      <c r="N334" s="1">
        <f t="shared" si="26"/>
        <v>374.74908566864286</v>
      </c>
      <c r="O334">
        <f t="shared" si="25"/>
        <v>374.86705766213169</v>
      </c>
    </row>
    <row r="335" spans="1:15" x14ac:dyDescent="0.25">
      <c r="A335" s="1">
        <v>2011</v>
      </c>
      <c r="B335" s="1">
        <f t="shared" si="26"/>
        <v>346.89561880936958</v>
      </c>
      <c r="C335" s="1">
        <f t="shared" si="26"/>
        <v>373.11189570302435</v>
      </c>
      <c r="D335" s="1">
        <f t="shared" si="26"/>
        <v>379.08634958862723</v>
      </c>
      <c r="E335" s="1">
        <f t="shared" si="26"/>
        <v>379.42472707684567</v>
      </c>
      <c r="F335" s="1">
        <f t="shared" si="26"/>
        <v>381.23915858819055</v>
      </c>
      <c r="G335" s="1">
        <f t="shared" si="26"/>
        <v>378.69431055227005</v>
      </c>
      <c r="H335" s="1">
        <f t="shared" si="26"/>
        <v>375.25311369119169</v>
      </c>
      <c r="I335" s="1">
        <f t="shared" si="26"/>
        <v>373.44530491646526</v>
      </c>
      <c r="J335" s="1">
        <f t="shared" si="26"/>
        <v>376.31504873795308</v>
      </c>
      <c r="K335" s="1">
        <f t="shared" si="26"/>
        <v>377.56251153817573</v>
      </c>
      <c r="L335" s="1">
        <f t="shared" si="26"/>
        <v>368.75683722961668</v>
      </c>
      <c r="M335" s="1">
        <f t="shared" si="26"/>
        <v>343.02936154581477</v>
      </c>
      <c r="N335" s="1">
        <f t="shared" si="26"/>
        <v>370.49530505874577</v>
      </c>
      <c r="O335">
        <f t="shared" si="25"/>
        <v>371.06785316479539</v>
      </c>
    </row>
    <row r="336" spans="1:15" x14ac:dyDescent="0.25">
      <c r="A336" s="1">
        <v>2012</v>
      </c>
      <c r="B336" s="1">
        <f t="shared" si="26"/>
        <v>351.97309707516945</v>
      </c>
      <c r="C336" s="1">
        <f t="shared" si="26"/>
        <v>374.44155768551525</v>
      </c>
      <c r="D336" s="1">
        <f t="shared" si="26"/>
        <v>373.3155791570249</v>
      </c>
      <c r="E336" s="1">
        <f t="shared" si="26"/>
        <v>379.94720393545862</v>
      </c>
      <c r="F336" s="1">
        <f t="shared" si="26"/>
        <v>378.4223170779868</v>
      </c>
      <c r="G336" s="1">
        <f t="shared" si="26"/>
        <v>376.7506906465124</v>
      </c>
      <c r="H336" s="1">
        <f t="shared" si="26"/>
        <v>374.29080794101679</v>
      </c>
      <c r="I336" s="1">
        <f t="shared" si="26"/>
        <v>372.21945911210162</v>
      </c>
      <c r="J336" s="1">
        <f t="shared" si="26"/>
        <v>375.57014282353344</v>
      </c>
      <c r="K336" s="1">
        <f t="shared" si="26"/>
        <v>378.05447094760342</v>
      </c>
      <c r="L336" s="1">
        <f t="shared" si="26"/>
        <v>375.00411877657081</v>
      </c>
      <c r="M336" s="1">
        <f t="shared" si="26"/>
        <v>354.91974324656542</v>
      </c>
      <c r="N336" s="1">
        <f t="shared" si="26"/>
        <v>371.8674795906586</v>
      </c>
      <c r="O336">
        <f t="shared" si="25"/>
        <v>372.07576570208818</v>
      </c>
    </row>
    <row r="337" spans="1:15" x14ac:dyDescent="0.25">
      <c r="A337" s="1">
        <v>2013</v>
      </c>
      <c r="B337" s="1">
        <f t="shared" si="26"/>
        <v>355.71883468893338</v>
      </c>
      <c r="C337" s="1">
        <f t="shared" si="26"/>
        <v>369.74617012604307</v>
      </c>
      <c r="D337" s="1">
        <f t="shared" si="26"/>
        <v>382.40416436479632</v>
      </c>
      <c r="E337" s="1">
        <f t="shared" si="26"/>
        <v>380.57101311797607</v>
      </c>
      <c r="F337" s="1">
        <f t="shared" si="26"/>
        <v>379.78012634753344</v>
      </c>
      <c r="G337" s="1">
        <f t="shared" si="26"/>
        <v>377.34860561401712</v>
      </c>
      <c r="H337" s="1">
        <f t="shared" si="26"/>
        <v>374.02965468545307</v>
      </c>
      <c r="I337" s="1">
        <f t="shared" si="26"/>
        <v>371.08233179819479</v>
      </c>
      <c r="J337" s="1">
        <f t="shared" si="26"/>
        <v>376.05438241533477</v>
      </c>
      <c r="K337" s="1">
        <f t="shared" si="26"/>
        <v>377.1800223213869</v>
      </c>
      <c r="L337" s="1">
        <f t="shared" si="26"/>
        <v>376.5316279081116</v>
      </c>
      <c r="M337" s="1">
        <f t="shared" si="26"/>
        <v>361.8510379311117</v>
      </c>
      <c r="N337" s="1">
        <f t="shared" si="26"/>
        <v>373.36017106400539</v>
      </c>
      <c r="O337">
        <f t="shared" si="25"/>
        <v>373.52483094324106</v>
      </c>
    </row>
    <row r="338" spans="1:15" x14ac:dyDescent="0.25">
      <c r="A338" s="1">
        <v>2014</v>
      </c>
      <c r="B338" s="1">
        <f t="shared" ref="B338:N344" si="27">(77.6/B80)*(B252+4810*(B209/B80))</f>
        <v>369.64540133907263</v>
      </c>
      <c r="C338" s="1">
        <f t="shared" si="27"/>
        <v>371.79342832964477</v>
      </c>
      <c r="D338" s="1">
        <f t="shared" si="27"/>
        <v>378.89459193562425</v>
      </c>
      <c r="E338" s="1">
        <f t="shared" si="27"/>
        <v>380.6038727473009</v>
      </c>
      <c r="F338" s="1">
        <f t="shared" si="27"/>
        <v>380.95107932787494</v>
      </c>
      <c r="G338" s="1">
        <f t="shared" si="27"/>
        <v>379.33387538300383</v>
      </c>
      <c r="H338" s="1">
        <f t="shared" si="27"/>
        <v>376.88321974984609</v>
      </c>
      <c r="I338" s="1">
        <f t="shared" si="27"/>
        <v>373.86416674161688</v>
      </c>
      <c r="J338" s="1">
        <f t="shared" si="27"/>
        <v>375.83289303564038</v>
      </c>
      <c r="K338" s="1">
        <f t="shared" si="27"/>
        <v>378.49889610562877</v>
      </c>
      <c r="L338" s="1">
        <f t="shared" si="27"/>
        <v>375.88110085636464</v>
      </c>
      <c r="M338" s="1">
        <f t="shared" si="27"/>
        <v>355.96534539742169</v>
      </c>
      <c r="N338" s="1">
        <f t="shared" si="27"/>
        <v>374.74248289774323</v>
      </c>
      <c r="O338">
        <f t="shared" si="25"/>
        <v>374.84565591241994</v>
      </c>
    </row>
    <row r="339" spans="1:15" x14ac:dyDescent="0.25">
      <c r="A339" s="1">
        <v>2015</v>
      </c>
      <c r="B339" s="1">
        <f t="shared" si="27"/>
        <v>343.77423968952172</v>
      </c>
      <c r="C339" s="1">
        <f t="shared" si="27"/>
        <v>377.87007250567905</v>
      </c>
      <c r="D339" s="1">
        <f t="shared" si="27"/>
        <v>379.73249759913512</v>
      </c>
      <c r="E339" s="1">
        <f t="shared" si="27"/>
        <v>380.00812722326503</v>
      </c>
      <c r="F339" s="1">
        <f t="shared" si="27"/>
        <v>381.98642781753091</v>
      </c>
      <c r="G339" s="1">
        <f t="shared" si="27"/>
        <v>379.45601174780455</v>
      </c>
      <c r="H339" s="1">
        <f t="shared" si="27"/>
        <v>376.45523095026971</v>
      </c>
      <c r="I339" s="1">
        <f t="shared" si="27"/>
        <v>375.96632335883049</v>
      </c>
      <c r="J339" s="1">
        <f t="shared" si="27"/>
        <v>377.49806240990546</v>
      </c>
      <c r="K339" s="1">
        <f t="shared" si="27"/>
        <v>380.51094416745593</v>
      </c>
      <c r="L339" s="1">
        <f t="shared" si="27"/>
        <v>371.9380291604557</v>
      </c>
      <c r="M339" s="1">
        <f t="shared" si="27"/>
        <v>332.46433540217549</v>
      </c>
      <c r="N339" s="1">
        <f t="shared" si="27"/>
        <v>370.50164493856369</v>
      </c>
      <c r="O339">
        <f t="shared" si="25"/>
        <v>371.47169183600244</v>
      </c>
    </row>
    <row r="340" spans="1:15" x14ac:dyDescent="0.25">
      <c r="A340" s="1">
        <v>2016</v>
      </c>
      <c r="B340" s="1">
        <f t="shared" si="27"/>
        <v>339.05386343878951</v>
      </c>
      <c r="C340" s="1">
        <f t="shared" si="27"/>
        <v>361.75783234639658</v>
      </c>
      <c r="D340" s="1">
        <f t="shared" si="27"/>
        <v>383.58891910794807</v>
      </c>
      <c r="E340" s="1">
        <f t="shared" si="27"/>
        <v>384.13677853909218</v>
      </c>
      <c r="F340" s="1">
        <f t="shared" si="27"/>
        <v>382.65912173643034</v>
      </c>
      <c r="G340" s="1">
        <f t="shared" si="27"/>
        <v>378.16348913991379</v>
      </c>
      <c r="H340" s="1">
        <f t="shared" si="27"/>
        <v>375.97280635633768</v>
      </c>
      <c r="I340" s="1">
        <f t="shared" si="27"/>
        <v>375.66031262646999</v>
      </c>
      <c r="J340" s="1">
        <f t="shared" si="27"/>
        <v>377.20022783397087</v>
      </c>
      <c r="K340" s="1">
        <f t="shared" si="27"/>
        <v>379.40262363071889</v>
      </c>
      <c r="L340" s="1">
        <f t="shared" si="27"/>
        <v>373.60212193846263</v>
      </c>
      <c r="M340" s="1">
        <f t="shared" si="27"/>
        <v>362.4732978036227</v>
      </c>
      <c r="N340" s="1">
        <f t="shared" si="27"/>
        <v>372.51086603903428</v>
      </c>
      <c r="O340">
        <f t="shared" si="25"/>
        <v>372.80594954151275</v>
      </c>
    </row>
    <row r="341" spans="1:15" x14ac:dyDescent="0.25">
      <c r="A341" s="1">
        <v>2017</v>
      </c>
      <c r="B341" s="1">
        <f t="shared" si="27"/>
        <v>360.85010629072906</v>
      </c>
      <c r="C341" s="1">
        <f t="shared" si="27"/>
        <v>365.97806928164374</v>
      </c>
      <c r="D341" s="1">
        <f t="shared" si="27"/>
        <v>380.59583650760618</v>
      </c>
      <c r="E341" s="1">
        <f t="shared" si="27"/>
        <v>381.44653651820528</v>
      </c>
      <c r="F341" s="1">
        <f t="shared" si="27"/>
        <v>382.5052638440294</v>
      </c>
      <c r="G341" s="1">
        <f t="shared" si="27"/>
        <v>378.85223716651501</v>
      </c>
      <c r="H341" s="1">
        <f t="shared" si="27"/>
        <v>376.36067328907347</v>
      </c>
      <c r="I341" s="1">
        <f t="shared" si="27"/>
        <v>374.8944023489226</v>
      </c>
      <c r="J341" s="1">
        <f t="shared" si="27"/>
        <v>376.92988952314624</v>
      </c>
      <c r="K341" s="1">
        <f t="shared" si="27"/>
        <v>378.36976446463331</v>
      </c>
      <c r="L341" s="1">
        <f t="shared" si="27"/>
        <v>370.6916004584499</v>
      </c>
      <c r="M341" s="1">
        <f t="shared" si="27"/>
        <v>357.68393444948367</v>
      </c>
      <c r="N341" s="1">
        <f t="shared" si="27"/>
        <v>373.6829801030288</v>
      </c>
      <c r="O341">
        <f t="shared" si="25"/>
        <v>373.76319284520315</v>
      </c>
    </row>
    <row r="342" spans="1:15" x14ac:dyDescent="0.25">
      <c r="A342" s="1">
        <v>2018</v>
      </c>
      <c r="B342" s="1">
        <f t="shared" si="27"/>
        <v>340.26226385931614</v>
      </c>
      <c r="C342" s="1">
        <f t="shared" si="27"/>
        <v>373.77212344374942</v>
      </c>
      <c r="D342" s="1">
        <f t="shared" si="27"/>
        <v>379.6475770191629</v>
      </c>
      <c r="E342" s="1">
        <f t="shared" si="27"/>
        <v>381.08840084323492</v>
      </c>
      <c r="F342" s="1">
        <f t="shared" si="27"/>
        <v>380.45592780257863</v>
      </c>
      <c r="G342" s="1">
        <f t="shared" si="27"/>
        <v>377.93453493667823</v>
      </c>
      <c r="H342" s="1">
        <f t="shared" si="27"/>
        <v>376.43532381888002</v>
      </c>
      <c r="I342" s="1">
        <f t="shared" si="27"/>
        <v>374.97915868012723</v>
      </c>
      <c r="J342" s="1">
        <f t="shared" si="27"/>
        <v>377.9413220329925</v>
      </c>
      <c r="K342" s="1">
        <f t="shared" si="27"/>
        <v>378.30882544219781</v>
      </c>
      <c r="L342" s="1">
        <f t="shared" si="27"/>
        <v>371.42562712225174</v>
      </c>
      <c r="M342" s="1">
        <f t="shared" si="27"/>
        <v>348.31474166451534</v>
      </c>
      <c r="N342" s="1">
        <f t="shared" si="27"/>
        <v>371.18172561417197</v>
      </c>
      <c r="O342">
        <f t="shared" si="25"/>
        <v>371.71381888880705</v>
      </c>
    </row>
    <row r="343" spans="1:15" x14ac:dyDescent="0.25">
      <c r="A343" s="1">
        <v>2019</v>
      </c>
      <c r="B343" s="1">
        <f t="shared" si="27"/>
        <v>362.79723576064771</v>
      </c>
      <c r="C343" s="1">
        <f t="shared" si="27"/>
        <v>366.89058683677422</v>
      </c>
      <c r="D343" s="1">
        <f t="shared" si="27"/>
        <v>380.33915241382402</v>
      </c>
      <c r="E343" s="1">
        <f t="shared" si="27"/>
        <v>383.9977218454635</v>
      </c>
      <c r="F343" s="1">
        <f t="shared" si="27"/>
        <v>381.99344350304369</v>
      </c>
      <c r="G343" s="1">
        <f t="shared" si="27"/>
        <v>380.76799318738648</v>
      </c>
      <c r="H343" s="1">
        <f t="shared" si="27"/>
        <v>377.92619350291869</v>
      </c>
      <c r="I343" s="1">
        <f t="shared" si="27"/>
        <v>376.47334998802563</v>
      </c>
      <c r="J343" s="1">
        <f t="shared" si="27"/>
        <v>378.99480134431963</v>
      </c>
      <c r="K343" s="1">
        <f t="shared" si="27"/>
        <v>377.25657798158761</v>
      </c>
      <c r="L343" s="1">
        <f t="shared" si="27"/>
        <v>375.84701153351222</v>
      </c>
      <c r="M343" s="1">
        <f t="shared" si="27"/>
        <v>351.00599337344704</v>
      </c>
      <c r="N343" s="1">
        <f t="shared" si="27"/>
        <v>374.40599152378189</v>
      </c>
      <c r="O343">
        <f t="shared" si="25"/>
        <v>374.52417177257922</v>
      </c>
    </row>
    <row r="344" spans="1:15" x14ac:dyDescent="0.25">
      <c r="A344" s="1">
        <v>2020</v>
      </c>
      <c r="B344" s="1">
        <f t="shared" si="27"/>
        <v>341.99270087665144</v>
      </c>
      <c r="C344" s="1">
        <f t="shared" si="27"/>
        <v>353.1464026397108</v>
      </c>
      <c r="D344" s="1">
        <f t="shared" si="27"/>
        <v>381.56283299429083</v>
      </c>
      <c r="E344" s="1">
        <f t="shared" si="27"/>
        <v>381.95194088628079</v>
      </c>
      <c r="F344" s="1">
        <f t="shared" si="27"/>
        <v>383.04897118537502</v>
      </c>
      <c r="G344" s="1">
        <f t="shared" si="27"/>
        <v>379.07267438622409</v>
      </c>
      <c r="H344" s="1">
        <f t="shared" si="27"/>
        <v>374.61437947749175</v>
      </c>
      <c r="I344" s="1">
        <f t="shared" si="27"/>
        <v>370.65715052816051</v>
      </c>
      <c r="J344" s="1">
        <f t="shared" si="27"/>
        <v>375.93642582827863</v>
      </c>
      <c r="K344" s="1">
        <f t="shared" si="27"/>
        <v>377.8389077886622</v>
      </c>
      <c r="L344" s="1">
        <f t="shared" si="27"/>
        <v>371.35502716606635</v>
      </c>
      <c r="M344" s="1">
        <f t="shared" si="27"/>
        <v>367.13639655698802</v>
      </c>
      <c r="N344" s="1">
        <f t="shared" si="27"/>
        <v>371.20746344710432</v>
      </c>
      <c r="O344">
        <f t="shared" si="25"/>
        <v>371.52615085951498</v>
      </c>
    </row>
    <row r="346" spans="1:15" ht="19.5" thickBot="1" x14ac:dyDescent="0.35">
      <c r="B346" s="8" t="s">
        <v>44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5" x14ac:dyDescent="0.25">
      <c r="A347" s="1"/>
      <c r="B347" s="2" t="s">
        <v>35</v>
      </c>
      <c r="C347" s="2" t="s">
        <v>14</v>
      </c>
      <c r="D347" s="2" t="s">
        <v>15</v>
      </c>
      <c r="E347" s="2" t="s">
        <v>16</v>
      </c>
      <c r="F347" s="2" t="s">
        <v>17</v>
      </c>
      <c r="G347" s="2" t="s">
        <v>18</v>
      </c>
      <c r="H347" s="2" t="s">
        <v>19</v>
      </c>
      <c r="I347" s="2" t="s">
        <v>20</v>
      </c>
      <c r="J347" s="2" t="s">
        <v>21</v>
      </c>
      <c r="K347" s="2" t="s">
        <v>22</v>
      </c>
      <c r="L347" s="2" t="s">
        <v>23</v>
      </c>
      <c r="M347" s="2" t="s">
        <v>24</v>
      </c>
      <c r="N347" s="3" t="s">
        <v>36</v>
      </c>
    </row>
    <row r="348" spans="1:15" x14ac:dyDescent="0.25">
      <c r="A348" s="1">
        <v>1981</v>
      </c>
      <c r="B348" s="1">
        <f>(621.97*B176)/(B219-B176)</f>
        <v>14.313976129734092</v>
      </c>
      <c r="C348" s="1">
        <f t="shared" ref="C348:N348" si="28">(621.97*C176)/(C219-C176)</f>
        <v>16.343758676208633</v>
      </c>
      <c r="D348" s="1">
        <f t="shared" si="28"/>
        <v>18.276610114218656</v>
      </c>
      <c r="E348" s="1">
        <f t="shared" si="28"/>
        <v>19.300077037516189</v>
      </c>
      <c r="F348" s="1">
        <f t="shared" si="28"/>
        <v>18.654559074454799</v>
      </c>
      <c r="G348" s="1">
        <f t="shared" si="28"/>
        <v>18.386616031330959</v>
      </c>
      <c r="H348" s="1">
        <f t="shared" si="28"/>
        <v>17.236212956252015</v>
      </c>
      <c r="I348" s="1">
        <f t="shared" si="28"/>
        <v>16.996288539966436</v>
      </c>
      <c r="J348" s="1">
        <f t="shared" si="28"/>
        <v>17.459272588437727</v>
      </c>
      <c r="K348" s="1">
        <f t="shared" si="28"/>
        <v>18.48549669523365</v>
      </c>
      <c r="L348" s="1">
        <f t="shared" si="28"/>
        <v>15.561794857236638</v>
      </c>
      <c r="M348" s="1">
        <f t="shared" si="28"/>
        <v>14.911165931124083</v>
      </c>
      <c r="N348" s="1">
        <f t="shared" si="28"/>
        <v>17.140634489381871</v>
      </c>
      <c r="O348">
        <f>AVERAGE(B348:M348)</f>
        <v>17.160485719309488</v>
      </c>
    </row>
    <row r="349" spans="1:15" x14ac:dyDescent="0.25">
      <c r="A349" s="1">
        <v>1982</v>
      </c>
      <c r="B349" s="1">
        <f t="shared" ref="B349:N364" si="29">(621.97*B177)/(B220-B177)</f>
        <v>14.689600311073951</v>
      </c>
      <c r="C349" s="1">
        <f t="shared" si="29"/>
        <v>15.801879956298029</v>
      </c>
      <c r="D349" s="1">
        <f t="shared" si="29"/>
        <v>17.402078314302351</v>
      </c>
      <c r="E349" s="1">
        <f t="shared" si="29"/>
        <v>18.997615278094642</v>
      </c>
      <c r="F349" s="1">
        <f t="shared" si="29"/>
        <v>18.542682899898143</v>
      </c>
      <c r="G349" s="1">
        <f t="shared" si="29"/>
        <v>18.113939666288278</v>
      </c>
      <c r="H349" s="1">
        <f t="shared" si="29"/>
        <v>16.803300721482337</v>
      </c>
      <c r="I349" s="1">
        <f t="shared" si="29"/>
        <v>15.943229534617826</v>
      </c>
      <c r="J349" s="1">
        <f t="shared" si="29"/>
        <v>17.238232787747673</v>
      </c>
      <c r="K349" s="1">
        <f t="shared" si="29"/>
        <v>17.587277366865539</v>
      </c>
      <c r="L349" s="1">
        <f t="shared" si="29"/>
        <v>15.88515193799681</v>
      </c>
      <c r="M349" s="1">
        <f t="shared" si="29"/>
        <v>14.348006640291992</v>
      </c>
      <c r="N349" s="1">
        <f t="shared" si="29"/>
        <v>16.772342200543473</v>
      </c>
      <c r="O349">
        <f t="shared" ref="O349:O387" si="30">AVERAGE(B349:M349)</f>
        <v>16.779416284579796</v>
      </c>
    </row>
    <row r="350" spans="1:15" x14ac:dyDescent="0.25">
      <c r="A350" s="1">
        <v>1983</v>
      </c>
      <c r="B350" s="1">
        <f t="shared" si="29"/>
        <v>9.9422841485871203</v>
      </c>
      <c r="C350" s="1">
        <f t="shared" si="29"/>
        <v>17.52837176075365</v>
      </c>
      <c r="D350" s="1">
        <f t="shared" si="29"/>
        <v>17.797205019299675</v>
      </c>
      <c r="E350" s="1">
        <f t="shared" si="29"/>
        <v>19.626704915761291</v>
      </c>
      <c r="F350" s="1">
        <f t="shared" si="29"/>
        <v>19.15796390976735</v>
      </c>
      <c r="G350" s="1">
        <f t="shared" si="29"/>
        <v>18.102460773946266</v>
      </c>
      <c r="H350" s="1">
        <f t="shared" si="29"/>
        <v>16.825784676393067</v>
      </c>
      <c r="I350" s="1">
        <f t="shared" si="29"/>
        <v>16.157985316523778</v>
      </c>
      <c r="J350" s="1">
        <f t="shared" si="29"/>
        <v>17.395131103018613</v>
      </c>
      <c r="K350" s="1">
        <f t="shared" si="29"/>
        <v>17.845528063426013</v>
      </c>
      <c r="L350" s="1">
        <f t="shared" si="29"/>
        <v>17.599927520027673</v>
      </c>
      <c r="M350" s="1">
        <f t="shared" si="29"/>
        <v>16.447800739543659</v>
      </c>
      <c r="N350" s="1">
        <f t="shared" si="29"/>
        <v>16.933249971297748</v>
      </c>
      <c r="O350">
        <f t="shared" si="30"/>
        <v>17.035595662254011</v>
      </c>
    </row>
    <row r="351" spans="1:15" x14ac:dyDescent="0.25">
      <c r="A351" s="1">
        <v>1984</v>
      </c>
      <c r="B351" s="1">
        <f t="shared" si="29"/>
        <v>12.853345185878153</v>
      </c>
      <c r="C351" s="1">
        <f t="shared" si="29"/>
        <v>16.796268305668939</v>
      </c>
      <c r="D351" s="1">
        <f t="shared" si="29"/>
        <v>18.853380486702193</v>
      </c>
      <c r="E351" s="1">
        <f t="shared" si="29"/>
        <v>18.670009745860906</v>
      </c>
      <c r="F351" s="1">
        <f t="shared" si="29"/>
        <v>18.382754755961116</v>
      </c>
      <c r="G351" s="1">
        <f t="shared" si="29"/>
        <v>17.924576489519097</v>
      </c>
      <c r="H351" s="1">
        <f t="shared" si="29"/>
        <v>17.155759071621087</v>
      </c>
      <c r="I351" s="1">
        <f t="shared" si="29"/>
        <v>17.21190661324583</v>
      </c>
      <c r="J351" s="1">
        <f t="shared" si="29"/>
        <v>17.538937270455563</v>
      </c>
      <c r="K351" s="1">
        <f t="shared" si="29"/>
        <v>17.961508399001296</v>
      </c>
      <c r="L351" s="1">
        <f t="shared" si="29"/>
        <v>16.29004178798651</v>
      </c>
      <c r="M351" s="1">
        <f t="shared" si="29"/>
        <v>12.851414247249894</v>
      </c>
      <c r="N351" s="1">
        <f t="shared" si="29"/>
        <v>16.934562655871076</v>
      </c>
      <c r="O351">
        <f t="shared" si="30"/>
        <v>16.874158529929215</v>
      </c>
    </row>
    <row r="352" spans="1:15" x14ac:dyDescent="0.25">
      <c r="A352" s="1">
        <v>1985</v>
      </c>
      <c r="B352" s="1">
        <f t="shared" si="29"/>
        <v>16.19726014434827</v>
      </c>
      <c r="C352" s="1">
        <f t="shared" si="29"/>
        <v>14.651885822045312</v>
      </c>
      <c r="D352" s="1">
        <f t="shared" si="29"/>
        <v>18.294862393583063</v>
      </c>
      <c r="E352" s="1">
        <f t="shared" si="29"/>
        <v>18.706095372845216</v>
      </c>
      <c r="F352" s="1">
        <f t="shared" si="29"/>
        <v>18.495325962225458</v>
      </c>
      <c r="G352" s="1">
        <f t="shared" si="29"/>
        <v>17.539941891026047</v>
      </c>
      <c r="H352" s="1">
        <f t="shared" si="29"/>
        <v>16.62297365855531</v>
      </c>
      <c r="I352" s="1">
        <f t="shared" si="29"/>
        <v>17.027156060898779</v>
      </c>
      <c r="J352" s="1">
        <f t="shared" si="29"/>
        <v>17.066704395209467</v>
      </c>
      <c r="K352" s="1">
        <f t="shared" si="29"/>
        <v>17.858414247257066</v>
      </c>
      <c r="L352" s="1">
        <f t="shared" si="29"/>
        <v>17.54921700224909</v>
      </c>
      <c r="M352" s="1">
        <f t="shared" si="29"/>
        <v>13.077559407195288</v>
      </c>
      <c r="N352" s="1">
        <f t="shared" si="29"/>
        <v>16.926214191374978</v>
      </c>
      <c r="O352">
        <f t="shared" si="30"/>
        <v>16.923949696453196</v>
      </c>
    </row>
    <row r="353" spans="1:15" x14ac:dyDescent="0.25">
      <c r="A353" s="1">
        <v>1986</v>
      </c>
      <c r="B353" s="1">
        <f t="shared" si="29"/>
        <v>13.908196684145864</v>
      </c>
      <c r="C353" s="1">
        <f t="shared" si="29"/>
        <v>17.567915173032308</v>
      </c>
      <c r="D353" s="1">
        <f t="shared" si="29"/>
        <v>17.92572418585068</v>
      </c>
      <c r="E353" s="1">
        <f t="shared" si="29"/>
        <v>18.744062885701766</v>
      </c>
      <c r="F353" s="1">
        <f t="shared" si="29"/>
        <v>18.335554136199388</v>
      </c>
      <c r="G353" s="1">
        <f t="shared" si="29"/>
        <v>17.831560461745418</v>
      </c>
      <c r="H353" s="1">
        <f t="shared" si="29"/>
        <v>16.655042083876982</v>
      </c>
      <c r="I353" s="1">
        <f t="shared" si="29"/>
        <v>16.48935398405758</v>
      </c>
      <c r="J353" s="1">
        <f t="shared" si="29"/>
        <v>17.260808366267916</v>
      </c>
      <c r="K353" s="1">
        <f t="shared" si="29"/>
        <v>17.852589710584201</v>
      </c>
      <c r="L353" s="1">
        <f t="shared" si="29"/>
        <v>16.104157449965967</v>
      </c>
      <c r="M353" s="1">
        <f t="shared" si="29"/>
        <v>12.231595520351766</v>
      </c>
      <c r="N353" s="1">
        <f t="shared" si="29"/>
        <v>16.677562451472401</v>
      </c>
      <c r="O353">
        <f t="shared" si="30"/>
        <v>16.742213386814988</v>
      </c>
    </row>
    <row r="354" spans="1:15" x14ac:dyDescent="0.25">
      <c r="A354" s="1">
        <v>1987</v>
      </c>
      <c r="B354" s="1">
        <f t="shared" si="29"/>
        <v>15.370104411440595</v>
      </c>
      <c r="C354" s="1">
        <f t="shared" si="29"/>
        <v>18.605405707743753</v>
      </c>
      <c r="D354" s="1">
        <f t="shared" si="29"/>
        <v>18.204941822760606</v>
      </c>
      <c r="E354" s="1">
        <f t="shared" si="29"/>
        <v>19.333168998535882</v>
      </c>
      <c r="F354" s="1">
        <f t="shared" si="29"/>
        <v>19.17424963510512</v>
      </c>
      <c r="G354" s="1">
        <f t="shared" si="29"/>
        <v>18.245201302041206</v>
      </c>
      <c r="H354" s="1">
        <f t="shared" si="29"/>
        <v>18.133371391495974</v>
      </c>
      <c r="I354" s="1">
        <f t="shared" si="29"/>
        <v>17.97479478756993</v>
      </c>
      <c r="J354" s="1">
        <f t="shared" si="29"/>
        <v>18.235780739000923</v>
      </c>
      <c r="K354" s="1">
        <f t="shared" si="29"/>
        <v>18.630313539244469</v>
      </c>
      <c r="L354" s="1">
        <f t="shared" si="29"/>
        <v>17.05896352275748</v>
      </c>
      <c r="M354" s="1">
        <f t="shared" si="29"/>
        <v>14.946049286651164</v>
      </c>
      <c r="N354" s="1">
        <f t="shared" si="29"/>
        <v>17.801658784700621</v>
      </c>
      <c r="O354">
        <f t="shared" si="30"/>
        <v>17.826028762028923</v>
      </c>
    </row>
    <row r="355" spans="1:15" x14ac:dyDescent="0.25">
      <c r="A355" s="1">
        <v>1988</v>
      </c>
      <c r="B355" s="1">
        <f t="shared" si="29"/>
        <v>16.14695617517955</v>
      </c>
      <c r="C355" s="1">
        <f t="shared" si="29"/>
        <v>17.945550554934254</v>
      </c>
      <c r="D355" s="1">
        <f t="shared" si="29"/>
        <v>19.325922079535079</v>
      </c>
      <c r="E355" s="1">
        <f t="shared" si="29"/>
        <v>19.300899343625776</v>
      </c>
      <c r="F355" s="1">
        <f t="shared" si="29"/>
        <v>19.435930468130966</v>
      </c>
      <c r="G355" s="1">
        <f t="shared" si="29"/>
        <v>18.278832094888632</v>
      </c>
      <c r="H355" s="1">
        <f t="shared" si="29"/>
        <v>17.110755788691154</v>
      </c>
      <c r="I355" s="1">
        <f t="shared" si="29"/>
        <v>16.900080625553905</v>
      </c>
      <c r="J355" s="1">
        <f t="shared" si="29"/>
        <v>17.762720877846515</v>
      </c>
      <c r="K355" s="1">
        <f t="shared" si="29"/>
        <v>18.687223337680081</v>
      </c>
      <c r="L355" s="1">
        <f t="shared" si="29"/>
        <v>16.895289573688693</v>
      </c>
      <c r="M355" s="1">
        <f t="shared" si="29"/>
        <v>15.178002122288085</v>
      </c>
      <c r="N355" s="1">
        <f t="shared" si="29"/>
        <v>17.732201567952984</v>
      </c>
      <c r="O355">
        <f t="shared" si="30"/>
        <v>17.747346920170223</v>
      </c>
    </row>
    <row r="356" spans="1:15" x14ac:dyDescent="0.25">
      <c r="A356" s="1">
        <v>1989</v>
      </c>
      <c r="B356" s="1">
        <f t="shared" si="29"/>
        <v>10.025923913617863</v>
      </c>
      <c r="C356" s="1">
        <f t="shared" si="29"/>
        <v>12.559907741403714</v>
      </c>
      <c r="D356" s="1">
        <f t="shared" si="29"/>
        <v>18.435101482160352</v>
      </c>
      <c r="E356" s="1">
        <f t="shared" si="29"/>
        <v>19.076104251380443</v>
      </c>
      <c r="F356" s="1">
        <f t="shared" si="29"/>
        <v>18.761340566200051</v>
      </c>
      <c r="G356" s="1">
        <f t="shared" si="29"/>
        <v>18.141391178005723</v>
      </c>
      <c r="H356" s="1">
        <f t="shared" si="29"/>
        <v>17.284566397588481</v>
      </c>
      <c r="I356" s="1">
        <f t="shared" si="29"/>
        <v>17.146606620969095</v>
      </c>
      <c r="J356" s="1">
        <f t="shared" si="29"/>
        <v>17.59062054912517</v>
      </c>
      <c r="K356" s="1">
        <f t="shared" si="29"/>
        <v>18.017658936169934</v>
      </c>
      <c r="L356" s="1">
        <f t="shared" si="29"/>
        <v>17.278479637708013</v>
      </c>
      <c r="M356" s="1">
        <f t="shared" si="29"/>
        <v>15.375086087022751</v>
      </c>
      <c r="N356" s="1">
        <f t="shared" si="29"/>
        <v>16.537607871986705</v>
      </c>
      <c r="O356">
        <f t="shared" si="30"/>
        <v>16.641065613445964</v>
      </c>
    </row>
    <row r="357" spans="1:15" x14ac:dyDescent="0.25">
      <c r="A357" s="1">
        <v>1990</v>
      </c>
      <c r="B357" s="1">
        <f t="shared" si="29"/>
        <v>16.629217945890513</v>
      </c>
      <c r="C357" s="1">
        <f t="shared" si="29"/>
        <v>16.254813031693889</v>
      </c>
      <c r="D357" s="1">
        <f t="shared" si="29"/>
        <v>18.068949040449194</v>
      </c>
      <c r="E357" s="1">
        <f t="shared" si="29"/>
        <v>19.430956750555861</v>
      </c>
      <c r="F357" s="1">
        <f t="shared" si="29"/>
        <v>18.752056199818465</v>
      </c>
      <c r="G357" s="1">
        <f t="shared" si="29"/>
        <v>18.393765469513415</v>
      </c>
      <c r="H357" s="1">
        <f t="shared" si="29"/>
        <v>17.281949885222392</v>
      </c>
      <c r="I357" s="1">
        <f t="shared" si="29"/>
        <v>17.297317697977682</v>
      </c>
      <c r="J357" s="1">
        <f t="shared" si="29"/>
        <v>17.801525669878576</v>
      </c>
      <c r="K357" s="1">
        <f t="shared" si="29"/>
        <v>18.35433479152681</v>
      </c>
      <c r="L357" s="1">
        <f t="shared" si="29"/>
        <v>18.11880457120532</v>
      </c>
      <c r="M357" s="1">
        <f t="shared" si="29"/>
        <v>17.194444085390515</v>
      </c>
      <c r="N357" s="1">
        <f t="shared" si="29"/>
        <v>17.825136103362386</v>
      </c>
      <c r="O357">
        <f t="shared" si="30"/>
        <v>17.79817792826022</v>
      </c>
    </row>
    <row r="358" spans="1:15" x14ac:dyDescent="0.25">
      <c r="A358" s="1">
        <v>1991</v>
      </c>
      <c r="B358" s="1">
        <f t="shared" si="29"/>
        <v>15.479791098339334</v>
      </c>
      <c r="C358" s="1">
        <f t="shared" si="29"/>
        <v>18.923697583828549</v>
      </c>
      <c r="D358" s="1">
        <f t="shared" si="29"/>
        <v>19.179988477229521</v>
      </c>
      <c r="E358" s="1">
        <f t="shared" si="29"/>
        <v>19.02061772175794</v>
      </c>
      <c r="F358" s="1">
        <f t="shared" si="29"/>
        <v>18.923340884310182</v>
      </c>
      <c r="G358" s="1">
        <f t="shared" si="29"/>
        <v>18.518582854563007</v>
      </c>
      <c r="H358" s="1">
        <f t="shared" si="29"/>
        <v>17.561005002801597</v>
      </c>
      <c r="I358" s="1">
        <f t="shared" si="29"/>
        <v>16.858609987561081</v>
      </c>
      <c r="J358" s="1">
        <f t="shared" si="29"/>
        <v>18.006915663320786</v>
      </c>
      <c r="K358" s="1">
        <f t="shared" si="29"/>
        <v>17.624841192578543</v>
      </c>
      <c r="L358" s="1">
        <f t="shared" si="29"/>
        <v>17.074355656629251</v>
      </c>
      <c r="M358" s="1">
        <f t="shared" si="29"/>
        <v>13.579789630417396</v>
      </c>
      <c r="N358" s="1">
        <f t="shared" si="29"/>
        <v>17.518600975249093</v>
      </c>
      <c r="O358">
        <f t="shared" si="30"/>
        <v>17.562627979444766</v>
      </c>
    </row>
    <row r="359" spans="1:15" x14ac:dyDescent="0.25">
      <c r="A359" s="1">
        <v>1992</v>
      </c>
      <c r="B359" s="1">
        <f t="shared" si="29"/>
        <v>11.701619581941847</v>
      </c>
      <c r="C359" s="1">
        <f t="shared" si="29"/>
        <v>14.286510571170059</v>
      </c>
      <c r="D359" s="1">
        <f t="shared" si="29"/>
        <v>18.921086794842829</v>
      </c>
      <c r="E359" s="1">
        <f t="shared" si="29"/>
        <v>19.381354981652635</v>
      </c>
      <c r="F359" s="1">
        <f t="shared" si="29"/>
        <v>19.017917513211867</v>
      </c>
      <c r="G359" s="1">
        <f t="shared" si="29"/>
        <v>18.203689440328958</v>
      </c>
      <c r="H359" s="1">
        <f t="shared" si="29"/>
        <v>17.059098689392876</v>
      </c>
      <c r="I359" s="1">
        <f t="shared" si="29"/>
        <v>16.394565040758071</v>
      </c>
      <c r="J359" s="1">
        <f t="shared" si="29"/>
        <v>17.322652994469976</v>
      </c>
      <c r="K359" s="1">
        <f t="shared" si="29"/>
        <v>18.05702042124603</v>
      </c>
      <c r="L359" s="1">
        <f t="shared" si="29"/>
        <v>15.74595053099552</v>
      </c>
      <c r="M359" s="1">
        <f t="shared" si="29"/>
        <v>14.289357958205592</v>
      </c>
      <c r="N359" s="1">
        <f t="shared" si="29"/>
        <v>16.630138877480267</v>
      </c>
      <c r="O359">
        <f t="shared" si="30"/>
        <v>16.698402043184686</v>
      </c>
    </row>
    <row r="360" spans="1:15" x14ac:dyDescent="0.25">
      <c r="A360" s="1">
        <v>1993</v>
      </c>
      <c r="B360" s="1">
        <f t="shared" si="29"/>
        <v>12.283103230044944</v>
      </c>
      <c r="C360" s="1">
        <f t="shared" si="29"/>
        <v>15.878510436196745</v>
      </c>
      <c r="D360" s="1">
        <f t="shared" si="29"/>
        <v>17.439938651085583</v>
      </c>
      <c r="E360" s="1">
        <f t="shared" si="29"/>
        <v>19.262018231360024</v>
      </c>
      <c r="F360" s="1">
        <f t="shared" si="29"/>
        <v>19.527962617074305</v>
      </c>
      <c r="G360" s="1">
        <f t="shared" si="29"/>
        <v>18.44561523212688</v>
      </c>
      <c r="H360" s="1">
        <f t="shared" si="29"/>
        <v>17.232608048326362</v>
      </c>
      <c r="I360" s="1">
        <f t="shared" si="29"/>
        <v>17.267259522812136</v>
      </c>
      <c r="J360" s="1">
        <f t="shared" si="29"/>
        <v>17.832547927064585</v>
      </c>
      <c r="K360" s="1">
        <f t="shared" si="29"/>
        <v>18.505990148160226</v>
      </c>
      <c r="L360" s="1">
        <f t="shared" si="29"/>
        <v>18.198765853543907</v>
      </c>
      <c r="M360" s="1">
        <f t="shared" si="29"/>
        <v>14.62128108789299</v>
      </c>
      <c r="N360" s="1">
        <f t="shared" si="29"/>
        <v>17.17643936364707</v>
      </c>
      <c r="O360">
        <f t="shared" si="30"/>
        <v>17.20796674880739</v>
      </c>
    </row>
    <row r="361" spans="1:15" x14ac:dyDescent="0.25">
      <c r="A361" s="1">
        <v>1994</v>
      </c>
      <c r="B361" s="1">
        <f t="shared" si="29"/>
        <v>14.84576620427057</v>
      </c>
      <c r="C361" s="1">
        <f t="shared" si="29"/>
        <v>17.066307751923144</v>
      </c>
      <c r="D361" s="1">
        <f t="shared" si="29"/>
        <v>19.309787001672781</v>
      </c>
      <c r="E361" s="1">
        <f t="shared" si="29"/>
        <v>19.523566033473134</v>
      </c>
      <c r="F361" s="1">
        <f t="shared" si="29"/>
        <v>18.960330621918271</v>
      </c>
      <c r="G361" s="1">
        <f t="shared" si="29"/>
        <v>18.234178415483338</v>
      </c>
      <c r="H361" s="1">
        <f t="shared" si="29"/>
        <v>17.32933369147819</v>
      </c>
      <c r="I361" s="1">
        <f t="shared" si="29"/>
        <v>17.166054105642715</v>
      </c>
      <c r="J361" s="1">
        <f t="shared" si="29"/>
        <v>17.658142329990834</v>
      </c>
      <c r="K361" s="1">
        <f t="shared" si="29"/>
        <v>18.163295498233062</v>
      </c>
      <c r="L361" s="1">
        <f t="shared" si="29"/>
        <v>15.96099778271334</v>
      </c>
      <c r="M361" s="1">
        <f t="shared" si="29"/>
        <v>12.427683226836768</v>
      </c>
      <c r="N361" s="1">
        <f t="shared" si="29"/>
        <v>17.139465236881005</v>
      </c>
      <c r="O361">
        <f t="shared" si="30"/>
        <v>17.220453555303013</v>
      </c>
    </row>
    <row r="362" spans="1:15" x14ac:dyDescent="0.25">
      <c r="A362" s="1">
        <v>1995</v>
      </c>
      <c r="B362" s="1">
        <f t="shared" si="29"/>
        <v>13.596634522477306</v>
      </c>
      <c r="C362" s="1">
        <f t="shared" si="29"/>
        <v>16.262325508536954</v>
      </c>
      <c r="D362" s="1">
        <f t="shared" si="29"/>
        <v>19.064160148563492</v>
      </c>
      <c r="E362" s="1">
        <f t="shared" si="29"/>
        <v>19.74718152450524</v>
      </c>
      <c r="F362" s="1">
        <f t="shared" si="29"/>
        <v>19.175258229826053</v>
      </c>
      <c r="G362" s="1">
        <f t="shared" si="29"/>
        <v>18.654117057437499</v>
      </c>
      <c r="H362" s="1">
        <f t="shared" si="29"/>
        <v>17.51946816471261</v>
      </c>
      <c r="I362" s="1">
        <f t="shared" si="29"/>
        <v>17.793132848798656</v>
      </c>
      <c r="J362" s="1">
        <f t="shared" si="29"/>
        <v>18.084168390339446</v>
      </c>
      <c r="K362" s="1">
        <f t="shared" si="29"/>
        <v>18.273150852619516</v>
      </c>
      <c r="L362" s="1">
        <f t="shared" si="29"/>
        <v>15.495449995240742</v>
      </c>
      <c r="M362" s="1">
        <f t="shared" si="29"/>
        <v>15.554134722097544</v>
      </c>
      <c r="N362" s="1">
        <f t="shared" si="29"/>
        <v>17.39916296026264</v>
      </c>
      <c r="O362">
        <f t="shared" si="30"/>
        <v>17.434931830429587</v>
      </c>
    </row>
    <row r="363" spans="1:15" x14ac:dyDescent="0.25">
      <c r="A363" s="1">
        <v>1996</v>
      </c>
      <c r="B363" s="1">
        <f t="shared" si="29"/>
        <v>16.613090802564741</v>
      </c>
      <c r="C363" s="1">
        <f t="shared" si="29"/>
        <v>18.297256177613267</v>
      </c>
      <c r="D363" s="1">
        <f t="shared" si="29"/>
        <v>19.357986230650436</v>
      </c>
      <c r="E363" s="1">
        <f t="shared" si="29"/>
        <v>19.481272199938015</v>
      </c>
      <c r="F363" s="1">
        <f t="shared" si="29"/>
        <v>19.341106475622468</v>
      </c>
      <c r="G363" s="1">
        <f t="shared" si="29"/>
        <v>18.648565541531777</v>
      </c>
      <c r="H363" s="1">
        <f t="shared" si="29"/>
        <v>17.343505278521473</v>
      </c>
      <c r="I363" s="1">
        <f t="shared" si="29"/>
        <v>17.268546067378068</v>
      </c>
      <c r="J363" s="1">
        <f t="shared" si="29"/>
        <v>17.604367338528437</v>
      </c>
      <c r="K363" s="1">
        <f t="shared" si="29"/>
        <v>17.742749679262644</v>
      </c>
      <c r="L363" s="1">
        <f t="shared" si="29"/>
        <v>15.142183460537353</v>
      </c>
      <c r="M363" s="1">
        <f t="shared" si="29"/>
        <v>15.366828479116808</v>
      </c>
      <c r="N363" s="1">
        <f t="shared" si="29"/>
        <v>17.659209342675677</v>
      </c>
      <c r="O363">
        <f t="shared" si="30"/>
        <v>17.68395481093879</v>
      </c>
    </row>
    <row r="364" spans="1:15" x14ac:dyDescent="0.25">
      <c r="A364" s="1">
        <v>1997</v>
      </c>
      <c r="B364" s="1">
        <f t="shared" si="29"/>
        <v>15.796377629746114</v>
      </c>
      <c r="C364" s="1">
        <f t="shared" si="29"/>
        <v>12.504395029039658</v>
      </c>
      <c r="D364" s="1">
        <f t="shared" si="29"/>
        <v>18.064476247361345</v>
      </c>
      <c r="E364" s="1">
        <f t="shared" si="29"/>
        <v>18.624628441639445</v>
      </c>
      <c r="F364" s="1">
        <f t="shared" si="29"/>
        <v>18.989766041699944</v>
      </c>
      <c r="G364" s="1">
        <f t="shared" si="29"/>
        <v>18.589702246813808</v>
      </c>
      <c r="H364" s="1">
        <f t="shared" si="29"/>
        <v>17.25377524803622</v>
      </c>
      <c r="I364" s="1">
        <f t="shared" si="29"/>
        <v>17.301976817413511</v>
      </c>
      <c r="J364" s="1">
        <f t="shared" si="29"/>
        <v>18.463898372113711</v>
      </c>
      <c r="K364" s="1">
        <f t="shared" si="29"/>
        <v>19.017454730669275</v>
      </c>
      <c r="L364" s="1">
        <f t="shared" si="29"/>
        <v>18.148043379332687</v>
      </c>
      <c r="M364" s="1">
        <f t="shared" si="29"/>
        <v>15.340815840533727</v>
      </c>
      <c r="N364" s="1">
        <f t="shared" si="29"/>
        <v>17.341345660857463</v>
      </c>
      <c r="O364">
        <f t="shared" si="30"/>
        <v>17.34127583536662</v>
      </c>
    </row>
    <row r="365" spans="1:15" x14ac:dyDescent="0.25">
      <c r="A365" s="1">
        <v>1998</v>
      </c>
      <c r="B365" s="1">
        <f t="shared" ref="B365:N380" si="31">(621.97*B193)/(B236-B193)</f>
        <v>13.178872790253722</v>
      </c>
      <c r="C365" s="1">
        <f t="shared" si="31"/>
        <v>17.01188181547306</v>
      </c>
      <c r="D365" s="1">
        <f t="shared" si="31"/>
        <v>17.756187640199634</v>
      </c>
      <c r="E365" s="1">
        <f t="shared" si="31"/>
        <v>20.638286687472164</v>
      </c>
      <c r="F365" s="1">
        <f t="shared" si="31"/>
        <v>20.210265134883286</v>
      </c>
      <c r="G365" s="1">
        <f t="shared" si="31"/>
        <v>18.986462182007678</v>
      </c>
      <c r="H365" s="1">
        <f t="shared" si="31"/>
        <v>17.669769142417437</v>
      </c>
      <c r="I365" s="1">
        <f t="shared" si="31"/>
        <v>17.078183400873204</v>
      </c>
      <c r="J365" s="1">
        <f t="shared" si="31"/>
        <v>18.047761749539912</v>
      </c>
      <c r="K365" s="1">
        <f t="shared" si="31"/>
        <v>18.366023298546637</v>
      </c>
      <c r="L365" s="1">
        <f t="shared" si="31"/>
        <v>17.402959699981217</v>
      </c>
      <c r="M365" s="1">
        <f t="shared" si="31"/>
        <v>14.266388271832854</v>
      </c>
      <c r="N365" s="1">
        <f t="shared" si="31"/>
        <v>17.463407501695468</v>
      </c>
      <c r="O365">
        <f t="shared" si="30"/>
        <v>17.551086817790068</v>
      </c>
    </row>
    <row r="366" spans="1:15" x14ac:dyDescent="0.25">
      <c r="A366" s="1">
        <v>1999</v>
      </c>
      <c r="B366" s="1">
        <f t="shared" si="31"/>
        <v>15.468666205171786</v>
      </c>
      <c r="C366" s="1">
        <f t="shared" si="31"/>
        <v>16.90042771330128</v>
      </c>
      <c r="D366" s="1">
        <f t="shared" si="31"/>
        <v>19.359960526623087</v>
      </c>
      <c r="E366" s="1">
        <f t="shared" si="31"/>
        <v>19.227654082915357</v>
      </c>
      <c r="F366" s="1">
        <f t="shared" si="31"/>
        <v>18.98573691590212</v>
      </c>
      <c r="G366" s="1">
        <f t="shared" si="31"/>
        <v>18.441510761660265</v>
      </c>
      <c r="H366" s="1">
        <f t="shared" si="31"/>
        <v>17.426233446780341</v>
      </c>
      <c r="I366" s="1">
        <f t="shared" si="31"/>
        <v>17.208993646299231</v>
      </c>
      <c r="J366" s="1">
        <f t="shared" si="31"/>
        <v>17.926046383100285</v>
      </c>
      <c r="K366" s="1">
        <f t="shared" si="31"/>
        <v>18.155208868836961</v>
      </c>
      <c r="L366" s="1">
        <f t="shared" si="31"/>
        <v>17.872554992028356</v>
      </c>
      <c r="M366" s="1">
        <f t="shared" si="31"/>
        <v>13.601600049808184</v>
      </c>
      <c r="N366" s="1">
        <f t="shared" si="31"/>
        <v>17.510378465852707</v>
      </c>
      <c r="O366">
        <f t="shared" si="30"/>
        <v>17.547882799368939</v>
      </c>
    </row>
    <row r="367" spans="1:15" x14ac:dyDescent="0.25">
      <c r="A367" s="1">
        <v>2000</v>
      </c>
      <c r="B367" s="1">
        <f t="shared" si="31"/>
        <v>15.558799023192581</v>
      </c>
      <c r="C367" s="1">
        <f t="shared" si="31"/>
        <v>11.672012433818203</v>
      </c>
      <c r="D367" s="1">
        <f t="shared" si="31"/>
        <v>17.591660631160064</v>
      </c>
      <c r="E367" s="1">
        <f t="shared" si="31"/>
        <v>19.508928347919923</v>
      </c>
      <c r="F367" s="1">
        <f t="shared" si="31"/>
        <v>19.391614555796046</v>
      </c>
      <c r="G367" s="1">
        <f t="shared" si="31"/>
        <v>18.137780346047496</v>
      </c>
      <c r="H367" s="1">
        <f t="shared" si="31"/>
        <v>17.35155166354436</v>
      </c>
      <c r="I367" s="1">
        <f t="shared" si="31"/>
        <v>17.044603267820591</v>
      </c>
      <c r="J367" s="1">
        <f t="shared" si="31"/>
        <v>17.739864298638899</v>
      </c>
      <c r="K367" s="1">
        <f t="shared" si="31"/>
        <v>18.095644498011776</v>
      </c>
      <c r="L367" s="1">
        <f t="shared" si="31"/>
        <v>17.197349735628364</v>
      </c>
      <c r="M367" s="1">
        <f t="shared" si="31"/>
        <v>13.777269269384222</v>
      </c>
      <c r="N367" s="1">
        <f t="shared" si="31"/>
        <v>16.879659160664421</v>
      </c>
      <c r="O367">
        <f t="shared" si="30"/>
        <v>16.922256505913545</v>
      </c>
    </row>
    <row r="368" spans="1:15" x14ac:dyDescent="0.25">
      <c r="A368" s="1">
        <v>2001</v>
      </c>
      <c r="B368" s="1">
        <f t="shared" si="31"/>
        <v>13.581118083263412</v>
      </c>
      <c r="C368" s="1">
        <f t="shared" si="31"/>
        <v>14.395550205258111</v>
      </c>
      <c r="D368" s="1">
        <f t="shared" si="31"/>
        <v>19.071597336371195</v>
      </c>
      <c r="E368" s="1">
        <f t="shared" si="31"/>
        <v>19.665310584174524</v>
      </c>
      <c r="F368" s="1">
        <f t="shared" si="31"/>
        <v>19.335291987684261</v>
      </c>
      <c r="G368" s="1">
        <f t="shared" si="31"/>
        <v>18.223680351256579</v>
      </c>
      <c r="H368" s="1">
        <f t="shared" si="31"/>
        <v>17.455133709579812</v>
      </c>
      <c r="I368" s="1">
        <f t="shared" si="31"/>
        <v>17.011582337993129</v>
      </c>
      <c r="J368" s="1">
        <f t="shared" si="31"/>
        <v>17.5503221587798</v>
      </c>
      <c r="K368" s="1">
        <f t="shared" si="31"/>
        <v>18.376954604857747</v>
      </c>
      <c r="L368" s="1">
        <f t="shared" si="31"/>
        <v>18.198718087758742</v>
      </c>
      <c r="M368" s="1">
        <f t="shared" si="31"/>
        <v>16.873281533930307</v>
      </c>
      <c r="N368" s="1">
        <f t="shared" si="31"/>
        <v>17.474826613532844</v>
      </c>
      <c r="O368">
        <f t="shared" si="30"/>
        <v>17.47821174840897</v>
      </c>
    </row>
    <row r="369" spans="1:15" x14ac:dyDescent="0.25">
      <c r="A369" s="1">
        <v>2002</v>
      </c>
      <c r="B369" s="1">
        <f t="shared" si="31"/>
        <v>12.842542900325725</v>
      </c>
      <c r="C369" s="1">
        <f t="shared" si="31"/>
        <v>16.226050105633306</v>
      </c>
      <c r="D369" s="1">
        <f t="shared" si="31"/>
        <v>19.774079777124733</v>
      </c>
      <c r="E369" s="1">
        <f t="shared" si="31"/>
        <v>19.869605894867096</v>
      </c>
      <c r="F369" s="1">
        <f t="shared" si="31"/>
        <v>19.676423068372372</v>
      </c>
      <c r="G369" s="1">
        <f t="shared" si="31"/>
        <v>18.440071815342435</v>
      </c>
      <c r="H369" s="1">
        <f t="shared" si="31"/>
        <v>18.09110857109226</v>
      </c>
      <c r="I369" s="1">
        <f t="shared" si="31"/>
        <v>17.69815707577466</v>
      </c>
      <c r="J369" s="1">
        <f t="shared" si="31"/>
        <v>18.067726887177553</v>
      </c>
      <c r="K369" s="1">
        <f t="shared" si="31"/>
        <v>18.24443115720036</v>
      </c>
      <c r="L369" s="1">
        <f t="shared" si="31"/>
        <v>17.266954569062651</v>
      </c>
      <c r="M369" s="1">
        <f t="shared" si="31"/>
        <v>13.834840912974512</v>
      </c>
      <c r="N369" s="1">
        <f t="shared" si="31"/>
        <v>17.435795280962129</v>
      </c>
      <c r="O369">
        <f t="shared" si="30"/>
        <v>17.502666061245638</v>
      </c>
    </row>
    <row r="370" spans="1:15" x14ac:dyDescent="0.25">
      <c r="A370" s="1">
        <v>2003</v>
      </c>
      <c r="B370" s="1">
        <f t="shared" si="31"/>
        <v>14.886746771791051</v>
      </c>
      <c r="C370" s="1">
        <f t="shared" si="31"/>
        <v>18.525214274551079</v>
      </c>
      <c r="D370" s="1">
        <f t="shared" si="31"/>
        <v>18.992581717786951</v>
      </c>
      <c r="E370" s="1">
        <f t="shared" si="31"/>
        <v>19.623849953357539</v>
      </c>
      <c r="F370" s="1">
        <f t="shared" si="31"/>
        <v>19.51886983091681</v>
      </c>
      <c r="G370" s="1">
        <f t="shared" si="31"/>
        <v>18.471379874664535</v>
      </c>
      <c r="H370" s="1">
        <f t="shared" si="31"/>
        <v>17.566773533837402</v>
      </c>
      <c r="I370" s="1">
        <f t="shared" si="31"/>
        <v>17.530930338430235</v>
      </c>
      <c r="J370" s="1">
        <f t="shared" si="31"/>
        <v>18.182731718658118</v>
      </c>
      <c r="K370" s="1">
        <f t="shared" si="31"/>
        <v>18.944417023989956</v>
      </c>
      <c r="L370" s="1">
        <f t="shared" si="31"/>
        <v>17.772701039260003</v>
      </c>
      <c r="M370" s="1">
        <f t="shared" si="31"/>
        <v>14.09632380385537</v>
      </c>
      <c r="N370" s="1">
        <f t="shared" si="31"/>
        <v>17.786709283310401</v>
      </c>
      <c r="O370">
        <f t="shared" si="30"/>
        <v>17.842709990091588</v>
      </c>
    </row>
    <row r="371" spans="1:15" x14ac:dyDescent="0.25">
      <c r="A371" s="1">
        <v>2004</v>
      </c>
      <c r="B371" s="1">
        <f t="shared" si="31"/>
        <v>14.448283687567917</v>
      </c>
      <c r="C371" s="1">
        <f t="shared" si="31"/>
        <v>16.100395011642238</v>
      </c>
      <c r="D371" s="1">
        <f t="shared" si="31"/>
        <v>17.826763390872177</v>
      </c>
      <c r="E371" s="1">
        <f t="shared" si="31"/>
        <v>19.756618440429673</v>
      </c>
      <c r="F371" s="1">
        <f t="shared" si="31"/>
        <v>19.419765687295488</v>
      </c>
      <c r="G371" s="1">
        <f t="shared" si="31"/>
        <v>18.397688008845265</v>
      </c>
      <c r="H371" s="1">
        <f t="shared" si="31"/>
        <v>17.612777224549507</v>
      </c>
      <c r="I371" s="1">
        <f t="shared" si="31"/>
        <v>17.734428362118219</v>
      </c>
      <c r="J371" s="1">
        <f t="shared" si="31"/>
        <v>18.435454137995631</v>
      </c>
      <c r="K371" s="1">
        <f t="shared" si="31"/>
        <v>18.712175125322634</v>
      </c>
      <c r="L371" s="1">
        <f t="shared" si="31"/>
        <v>18.365366891885959</v>
      </c>
      <c r="M371" s="1">
        <f t="shared" si="31"/>
        <v>17.001347971080865</v>
      </c>
      <c r="N371" s="1">
        <f t="shared" si="31"/>
        <v>17.808212431113429</v>
      </c>
      <c r="O371">
        <f t="shared" si="30"/>
        <v>17.817588661633799</v>
      </c>
    </row>
    <row r="372" spans="1:15" x14ac:dyDescent="0.25">
      <c r="A372" s="1">
        <v>2005</v>
      </c>
      <c r="B372" s="1">
        <f t="shared" si="31"/>
        <v>11.391795761278926</v>
      </c>
      <c r="C372" s="1">
        <f t="shared" si="31"/>
        <v>19.454259638351854</v>
      </c>
      <c r="D372" s="1">
        <f t="shared" si="31"/>
        <v>19.981687674914525</v>
      </c>
      <c r="E372" s="1">
        <f t="shared" si="31"/>
        <v>20.256666532467293</v>
      </c>
      <c r="F372" s="1">
        <f t="shared" si="31"/>
        <v>19.46017225596356</v>
      </c>
      <c r="G372" s="1">
        <f t="shared" si="31"/>
        <v>18.805104418047961</v>
      </c>
      <c r="H372" s="1">
        <f t="shared" si="31"/>
        <v>17.757624282369509</v>
      </c>
      <c r="I372" s="1">
        <f t="shared" si="31"/>
        <v>17.121567572740851</v>
      </c>
      <c r="J372" s="1">
        <f t="shared" si="31"/>
        <v>18.563896095249699</v>
      </c>
      <c r="K372" s="1">
        <f t="shared" si="31"/>
        <v>18.433236437578042</v>
      </c>
      <c r="L372" s="1">
        <f t="shared" si="31"/>
        <v>18.091199844208059</v>
      </c>
      <c r="M372" s="1">
        <f t="shared" si="31"/>
        <v>16.968900448276752</v>
      </c>
      <c r="N372" s="1">
        <f t="shared" si="31"/>
        <v>17.883257790781936</v>
      </c>
      <c r="O372">
        <f t="shared" si="30"/>
        <v>18.023842580120583</v>
      </c>
    </row>
    <row r="373" spans="1:15" x14ac:dyDescent="0.25">
      <c r="A373" s="1">
        <v>2006</v>
      </c>
      <c r="B373" s="1">
        <f t="shared" si="31"/>
        <v>18.726082691271451</v>
      </c>
      <c r="C373" s="1">
        <f t="shared" si="31"/>
        <v>19.364314688780542</v>
      </c>
      <c r="D373" s="1">
        <f t="shared" si="31"/>
        <v>19.151988796562005</v>
      </c>
      <c r="E373" s="1">
        <f t="shared" si="31"/>
        <v>19.775120614190055</v>
      </c>
      <c r="F373" s="1">
        <f t="shared" si="31"/>
        <v>19.142494049233949</v>
      </c>
      <c r="G373" s="1">
        <f t="shared" si="31"/>
        <v>18.64056977808529</v>
      </c>
      <c r="H373" s="1">
        <f t="shared" si="31"/>
        <v>18.184481228853862</v>
      </c>
      <c r="I373" s="1">
        <f t="shared" si="31"/>
        <v>17.513479879832509</v>
      </c>
      <c r="J373" s="1">
        <f t="shared" si="31"/>
        <v>18.187232908877391</v>
      </c>
      <c r="K373" s="1">
        <f t="shared" si="31"/>
        <v>19.195961839924092</v>
      </c>
      <c r="L373" s="1">
        <f t="shared" si="31"/>
        <v>15.100813814527823</v>
      </c>
      <c r="M373" s="1">
        <f t="shared" si="31"/>
        <v>12.79673799555759</v>
      </c>
      <c r="N373" s="1">
        <f t="shared" si="31"/>
        <v>17.900582787044478</v>
      </c>
      <c r="O373">
        <f t="shared" si="30"/>
        <v>17.981606523808043</v>
      </c>
    </row>
    <row r="374" spans="1:15" x14ac:dyDescent="0.25">
      <c r="A374" s="1">
        <v>2007</v>
      </c>
      <c r="B374" s="1">
        <f t="shared" si="31"/>
        <v>10.630415072285784</v>
      </c>
      <c r="C374" s="1">
        <f t="shared" si="31"/>
        <v>17.979178663353007</v>
      </c>
      <c r="D374" s="1">
        <f t="shared" si="31"/>
        <v>18.882591175658664</v>
      </c>
      <c r="E374" s="1">
        <f t="shared" si="31"/>
        <v>19.732740881425514</v>
      </c>
      <c r="F374" s="1">
        <f t="shared" si="31"/>
        <v>19.668038889644375</v>
      </c>
      <c r="G374" s="1">
        <f t="shared" si="31"/>
        <v>18.498914194884893</v>
      </c>
      <c r="H374" s="1">
        <f t="shared" si="31"/>
        <v>17.774327521123954</v>
      </c>
      <c r="I374" s="1">
        <f t="shared" si="31"/>
        <v>17.570846632423198</v>
      </c>
      <c r="J374" s="1">
        <f t="shared" si="31"/>
        <v>18.315713278538635</v>
      </c>
      <c r="K374" s="1">
        <f t="shared" si="31"/>
        <v>18.487932044260035</v>
      </c>
      <c r="L374" s="1">
        <f t="shared" si="31"/>
        <v>18.233952047141759</v>
      </c>
      <c r="M374" s="1">
        <f t="shared" si="31"/>
        <v>14.34548285389292</v>
      </c>
      <c r="N374" s="1">
        <f t="shared" si="31"/>
        <v>17.3564000440049</v>
      </c>
      <c r="O374">
        <f t="shared" si="30"/>
        <v>17.510011104552728</v>
      </c>
    </row>
    <row r="375" spans="1:15" x14ac:dyDescent="0.25">
      <c r="A375" s="1">
        <v>2008</v>
      </c>
      <c r="B375" s="1">
        <f t="shared" si="31"/>
        <v>11.623935616558033</v>
      </c>
      <c r="C375" s="1">
        <f t="shared" si="31"/>
        <v>14.26606127699495</v>
      </c>
      <c r="D375" s="1">
        <f t="shared" si="31"/>
        <v>19.070906949547553</v>
      </c>
      <c r="E375" s="1">
        <f t="shared" si="31"/>
        <v>19.229363497462842</v>
      </c>
      <c r="F375" s="1">
        <f t="shared" si="31"/>
        <v>19.148801308809503</v>
      </c>
      <c r="G375" s="1">
        <f t="shared" si="31"/>
        <v>18.556864143682173</v>
      </c>
      <c r="H375" s="1">
        <f t="shared" si="31"/>
        <v>17.859650082166262</v>
      </c>
      <c r="I375" s="1">
        <f t="shared" si="31"/>
        <v>17.631768397973136</v>
      </c>
      <c r="J375" s="1">
        <f t="shared" si="31"/>
        <v>18.23894420558246</v>
      </c>
      <c r="K375" s="1">
        <f t="shared" si="31"/>
        <v>18.547277183376895</v>
      </c>
      <c r="L375" s="1">
        <f t="shared" si="31"/>
        <v>17.071705508193265</v>
      </c>
      <c r="M375" s="1">
        <f t="shared" si="31"/>
        <v>15.841627494449826</v>
      </c>
      <c r="N375" s="1">
        <f t="shared" si="31"/>
        <v>17.161848363441319</v>
      </c>
      <c r="O375">
        <f t="shared" si="30"/>
        <v>17.257242138733076</v>
      </c>
    </row>
    <row r="376" spans="1:15" x14ac:dyDescent="0.25">
      <c r="A376" s="1">
        <v>2009</v>
      </c>
      <c r="B376" s="1">
        <f t="shared" si="31"/>
        <v>15.552788815467123</v>
      </c>
      <c r="C376" s="1">
        <f t="shared" si="31"/>
        <v>18.991155067452713</v>
      </c>
      <c r="D376" s="1">
        <f t="shared" si="31"/>
        <v>19.559192785294726</v>
      </c>
      <c r="E376" s="1">
        <f t="shared" si="31"/>
        <v>19.399107252883933</v>
      </c>
      <c r="F376" s="1">
        <f t="shared" si="31"/>
        <v>19.108995548687314</v>
      </c>
      <c r="G376" s="1">
        <f t="shared" si="31"/>
        <v>18.59610669660788</v>
      </c>
      <c r="H376" s="1">
        <f t="shared" si="31"/>
        <v>18.084978475087372</v>
      </c>
      <c r="I376" s="1">
        <f t="shared" si="31"/>
        <v>17.904271673433819</v>
      </c>
      <c r="J376" s="1">
        <f t="shared" si="31"/>
        <v>18.456017015621608</v>
      </c>
      <c r="K376" s="1">
        <f t="shared" si="31"/>
        <v>18.638451292270133</v>
      </c>
      <c r="L376" s="1">
        <f t="shared" si="31"/>
        <v>16.585048926271014</v>
      </c>
      <c r="M376" s="1">
        <f t="shared" si="31"/>
        <v>15.961528392357824</v>
      </c>
      <c r="N376" s="1">
        <f t="shared" si="31"/>
        <v>18.043387030014689</v>
      </c>
      <c r="O376">
        <f t="shared" si="30"/>
        <v>18.069803495119618</v>
      </c>
    </row>
    <row r="377" spans="1:15" x14ac:dyDescent="0.25">
      <c r="A377" s="1">
        <v>2010</v>
      </c>
      <c r="B377" s="1">
        <f t="shared" si="31"/>
        <v>16.263512671864614</v>
      </c>
      <c r="C377" s="1">
        <f t="shared" si="31"/>
        <v>18.768864164800942</v>
      </c>
      <c r="D377" s="1">
        <f t="shared" si="31"/>
        <v>18.935548438306089</v>
      </c>
      <c r="E377" s="1">
        <f t="shared" si="31"/>
        <v>20.058720440842112</v>
      </c>
      <c r="F377" s="1">
        <f t="shared" si="31"/>
        <v>19.932390088651111</v>
      </c>
      <c r="G377" s="1">
        <f t="shared" si="31"/>
        <v>19.021631073623116</v>
      </c>
      <c r="H377" s="1">
        <f t="shared" si="31"/>
        <v>17.792041293803049</v>
      </c>
      <c r="I377" s="1">
        <f t="shared" si="31"/>
        <v>18.023448352041559</v>
      </c>
      <c r="J377" s="1">
        <f t="shared" si="31"/>
        <v>18.239616160987048</v>
      </c>
      <c r="K377" s="1">
        <f t="shared" si="31"/>
        <v>18.591050838483103</v>
      </c>
      <c r="L377" s="1">
        <f t="shared" si="31"/>
        <v>18.392753924088623</v>
      </c>
      <c r="M377" s="1">
        <f t="shared" si="31"/>
        <v>14.417965229813499</v>
      </c>
      <c r="N377" s="1">
        <f t="shared" si="31"/>
        <v>18.170467024683422</v>
      </c>
      <c r="O377">
        <f t="shared" si="30"/>
        <v>18.203128556442071</v>
      </c>
    </row>
    <row r="378" spans="1:15" x14ac:dyDescent="0.25">
      <c r="A378" s="1">
        <v>2011</v>
      </c>
      <c r="B378" s="1">
        <f t="shared" si="31"/>
        <v>13.436708269778906</v>
      </c>
      <c r="C378" s="1">
        <f t="shared" si="31"/>
        <v>18.083076341219339</v>
      </c>
      <c r="D378" s="1">
        <f t="shared" si="31"/>
        <v>19.219324216200953</v>
      </c>
      <c r="E378" s="1">
        <f t="shared" si="31"/>
        <v>19.204324503906967</v>
      </c>
      <c r="F378" s="1">
        <f t="shared" si="31"/>
        <v>19.358651194598814</v>
      </c>
      <c r="G378" s="1">
        <f t="shared" si="31"/>
        <v>18.659523637034905</v>
      </c>
      <c r="H378" s="1">
        <f t="shared" si="31"/>
        <v>17.929048789147519</v>
      </c>
      <c r="I378" s="1">
        <f t="shared" si="31"/>
        <v>17.56167948675132</v>
      </c>
      <c r="J378" s="1">
        <f t="shared" si="31"/>
        <v>18.178240334809377</v>
      </c>
      <c r="K378" s="1">
        <f t="shared" si="31"/>
        <v>18.596949435948698</v>
      </c>
      <c r="L378" s="1">
        <f t="shared" si="31"/>
        <v>17.112673298299732</v>
      </c>
      <c r="M378" s="1">
        <f t="shared" si="31"/>
        <v>12.568536706887457</v>
      </c>
      <c r="N378" s="1">
        <f t="shared" si="31"/>
        <v>17.378207174109409</v>
      </c>
      <c r="O378">
        <f t="shared" si="30"/>
        <v>17.492394684548668</v>
      </c>
    </row>
    <row r="379" spans="1:15" x14ac:dyDescent="0.25">
      <c r="A379" s="1">
        <v>2012</v>
      </c>
      <c r="B379" s="1">
        <f t="shared" si="31"/>
        <v>14.173435644367128</v>
      </c>
      <c r="C379" s="1">
        <f t="shared" si="31"/>
        <v>18.366140688141122</v>
      </c>
      <c r="D379" s="1">
        <f t="shared" si="31"/>
        <v>18.194380399829154</v>
      </c>
      <c r="E379" s="1">
        <f t="shared" si="31"/>
        <v>19.200254422909108</v>
      </c>
      <c r="F379" s="1">
        <f t="shared" si="31"/>
        <v>18.745203563074504</v>
      </c>
      <c r="G379" s="1">
        <f t="shared" si="31"/>
        <v>18.210712475663225</v>
      </c>
      <c r="H379" s="1">
        <f t="shared" si="31"/>
        <v>17.678320590844823</v>
      </c>
      <c r="I379" s="1">
        <f t="shared" si="31"/>
        <v>17.273930544615332</v>
      </c>
      <c r="J379" s="1">
        <f t="shared" si="31"/>
        <v>17.920813546429638</v>
      </c>
      <c r="K379" s="1">
        <f t="shared" si="31"/>
        <v>18.60456242537505</v>
      </c>
      <c r="L379" s="1">
        <f t="shared" si="31"/>
        <v>18.179230098967178</v>
      </c>
      <c r="M379" s="1">
        <f t="shared" si="31"/>
        <v>14.65898212557625</v>
      </c>
      <c r="N379" s="1">
        <f t="shared" si="31"/>
        <v>17.554421634295487</v>
      </c>
      <c r="O379">
        <f t="shared" si="30"/>
        <v>17.600497210482708</v>
      </c>
    </row>
    <row r="380" spans="1:15" x14ac:dyDescent="0.25">
      <c r="A380" s="1">
        <v>2013</v>
      </c>
      <c r="B380" s="1">
        <f t="shared" si="31"/>
        <v>14.877417412270782</v>
      </c>
      <c r="C380" s="1">
        <f t="shared" si="31"/>
        <v>17.486511898004327</v>
      </c>
      <c r="D380" s="1">
        <f t="shared" si="31"/>
        <v>19.718321343108421</v>
      </c>
      <c r="E380" s="1">
        <f t="shared" si="31"/>
        <v>19.324653760388166</v>
      </c>
      <c r="F380" s="1">
        <f t="shared" si="31"/>
        <v>18.95011134301982</v>
      </c>
      <c r="G380" s="1">
        <f t="shared" si="31"/>
        <v>18.352320057062428</v>
      </c>
      <c r="H380" s="1">
        <f t="shared" si="31"/>
        <v>17.616449120511426</v>
      </c>
      <c r="I380" s="1">
        <f t="shared" si="31"/>
        <v>17.144478648961059</v>
      </c>
      <c r="J380" s="1">
        <f t="shared" si="31"/>
        <v>18.148261097188531</v>
      </c>
      <c r="K380" s="1">
        <f t="shared" si="31"/>
        <v>18.52197633341012</v>
      </c>
      <c r="L380" s="1">
        <f t="shared" si="31"/>
        <v>18.491961540653367</v>
      </c>
      <c r="M380" s="1">
        <f t="shared" si="31"/>
        <v>15.86591019018535</v>
      </c>
      <c r="N380" s="1">
        <f t="shared" si="31"/>
        <v>17.83647043892228</v>
      </c>
      <c r="O380">
        <f t="shared" si="30"/>
        <v>17.874864395396987</v>
      </c>
    </row>
    <row r="381" spans="1:15" x14ac:dyDescent="0.25">
      <c r="A381" s="1">
        <v>2014</v>
      </c>
      <c r="B381" s="1">
        <f t="shared" ref="B381:N387" si="32">(621.97*B209)/(B252-B209)</f>
        <v>17.40592477254345</v>
      </c>
      <c r="C381" s="1">
        <f t="shared" si="32"/>
        <v>18.030777977809024</v>
      </c>
      <c r="D381" s="1">
        <f t="shared" si="32"/>
        <v>19.159927955740365</v>
      </c>
      <c r="E381" s="1">
        <f t="shared" si="32"/>
        <v>19.35853005019457</v>
      </c>
      <c r="F381" s="1">
        <f t="shared" si="32"/>
        <v>19.32182067263755</v>
      </c>
      <c r="G381" s="1">
        <f t="shared" si="32"/>
        <v>18.827521651942483</v>
      </c>
      <c r="H381" s="1">
        <f t="shared" si="32"/>
        <v>18.191126333562011</v>
      </c>
      <c r="I381" s="1">
        <f t="shared" si="32"/>
        <v>17.604880360525097</v>
      </c>
      <c r="J381" s="1">
        <f t="shared" si="32"/>
        <v>18.051478560806654</v>
      </c>
      <c r="K381" s="1">
        <f t="shared" si="32"/>
        <v>18.673310994079536</v>
      </c>
      <c r="L381" s="1">
        <f t="shared" si="32"/>
        <v>18.362159899516186</v>
      </c>
      <c r="M381" s="1">
        <f t="shared" si="32"/>
        <v>14.945873188912115</v>
      </c>
      <c r="N381" s="1">
        <f t="shared" si="32"/>
        <v>18.133297077038335</v>
      </c>
      <c r="O381">
        <f t="shared" si="30"/>
        <v>18.161111034855754</v>
      </c>
    </row>
    <row r="382" spans="1:15" x14ac:dyDescent="0.25">
      <c r="A382" s="1">
        <v>2015</v>
      </c>
      <c r="B382" s="1">
        <f t="shared" si="32"/>
        <v>12.632246566699694</v>
      </c>
      <c r="C382" s="1">
        <f t="shared" si="32"/>
        <v>19.014387354931582</v>
      </c>
      <c r="D382" s="1">
        <f t="shared" si="32"/>
        <v>19.335201994224168</v>
      </c>
      <c r="E382" s="1">
        <f t="shared" si="32"/>
        <v>19.236683562177241</v>
      </c>
      <c r="F382" s="1">
        <f t="shared" si="32"/>
        <v>19.419252767595655</v>
      </c>
      <c r="G382" s="1">
        <f t="shared" si="32"/>
        <v>18.724285771036428</v>
      </c>
      <c r="H382" s="1">
        <f t="shared" si="32"/>
        <v>18.188003356853383</v>
      </c>
      <c r="I382" s="1">
        <f t="shared" si="32"/>
        <v>18.135434748792125</v>
      </c>
      <c r="J382" s="1">
        <f t="shared" si="32"/>
        <v>18.434859690160838</v>
      </c>
      <c r="K382" s="1">
        <f t="shared" si="32"/>
        <v>19.128950552628329</v>
      </c>
      <c r="L382" s="1">
        <f t="shared" si="32"/>
        <v>17.773207590428008</v>
      </c>
      <c r="M382" s="1">
        <f t="shared" si="32"/>
        <v>10.650239104485292</v>
      </c>
      <c r="N382" s="1">
        <f t="shared" si="32"/>
        <v>17.359448834621499</v>
      </c>
      <c r="O382">
        <f t="shared" si="30"/>
        <v>17.556062755001062</v>
      </c>
    </row>
    <row r="383" spans="1:15" x14ac:dyDescent="0.25">
      <c r="A383" s="1">
        <v>2016</v>
      </c>
      <c r="B383" s="1">
        <f t="shared" si="32"/>
        <v>12.117948766011532</v>
      </c>
      <c r="C383" s="1">
        <f t="shared" si="32"/>
        <v>16.489159207439862</v>
      </c>
      <c r="D383" s="1">
        <f t="shared" si="32"/>
        <v>20.293711029399368</v>
      </c>
      <c r="E383" s="1">
        <f t="shared" si="32"/>
        <v>20.198240467298504</v>
      </c>
      <c r="F383" s="1">
        <f t="shared" si="32"/>
        <v>19.611635016961177</v>
      </c>
      <c r="G383" s="1">
        <f t="shared" si="32"/>
        <v>18.516241895281372</v>
      </c>
      <c r="H383" s="1">
        <f t="shared" si="32"/>
        <v>18.102735350691312</v>
      </c>
      <c r="I383" s="1">
        <f t="shared" si="32"/>
        <v>18.069796726958849</v>
      </c>
      <c r="J383" s="1">
        <f t="shared" si="32"/>
        <v>18.335236583726758</v>
      </c>
      <c r="K383" s="1">
        <f t="shared" si="32"/>
        <v>18.989045106246749</v>
      </c>
      <c r="L383" s="1">
        <f t="shared" si="32"/>
        <v>18.141061002724811</v>
      </c>
      <c r="M383" s="1">
        <f t="shared" si="32"/>
        <v>16.150998610442393</v>
      </c>
      <c r="N383" s="1">
        <f t="shared" si="32"/>
        <v>17.85077005101207</v>
      </c>
      <c r="O383">
        <f t="shared" si="30"/>
        <v>17.917984146931889</v>
      </c>
    </row>
    <row r="384" spans="1:15" x14ac:dyDescent="0.25">
      <c r="A384" s="1">
        <v>2017</v>
      </c>
      <c r="B384" s="1">
        <f t="shared" si="32"/>
        <v>15.914815643390707</v>
      </c>
      <c r="C384" s="1">
        <f t="shared" si="32"/>
        <v>16.967134790836802</v>
      </c>
      <c r="D384" s="1">
        <f t="shared" si="32"/>
        <v>19.616046869526208</v>
      </c>
      <c r="E384" s="1">
        <f t="shared" si="32"/>
        <v>19.622934951649111</v>
      </c>
      <c r="F384" s="1">
        <f t="shared" si="32"/>
        <v>19.608070134765949</v>
      </c>
      <c r="G384" s="1">
        <f t="shared" si="32"/>
        <v>18.782467918539929</v>
      </c>
      <c r="H384" s="1">
        <f t="shared" si="32"/>
        <v>18.064433245548827</v>
      </c>
      <c r="I384" s="1">
        <f t="shared" si="32"/>
        <v>17.830412642126287</v>
      </c>
      <c r="J384" s="1">
        <f t="shared" si="32"/>
        <v>18.297331845458928</v>
      </c>
      <c r="K384" s="1">
        <f t="shared" si="32"/>
        <v>18.745587343562459</v>
      </c>
      <c r="L384" s="1">
        <f t="shared" si="32"/>
        <v>17.481197410583682</v>
      </c>
      <c r="M384" s="1">
        <f t="shared" si="32"/>
        <v>15.25036261194863</v>
      </c>
      <c r="N384" s="1">
        <f t="shared" si="32"/>
        <v>17.993415623180184</v>
      </c>
      <c r="O384">
        <f t="shared" si="30"/>
        <v>18.015066283994791</v>
      </c>
    </row>
    <row r="385" spans="1:15" x14ac:dyDescent="0.25">
      <c r="A385" s="1">
        <v>2018</v>
      </c>
      <c r="B385" s="1">
        <f t="shared" si="32"/>
        <v>12.141968531785798</v>
      </c>
      <c r="C385" s="1">
        <f t="shared" si="32"/>
        <v>18.328232243617343</v>
      </c>
      <c r="D385" s="1">
        <f t="shared" si="32"/>
        <v>19.251657920452047</v>
      </c>
      <c r="E385" s="1">
        <f t="shared" si="32"/>
        <v>19.440580124575789</v>
      </c>
      <c r="F385" s="1">
        <f t="shared" si="32"/>
        <v>19.136207030198776</v>
      </c>
      <c r="G385" s="1">
        <f t="shared" si="32"/>
        <v>18.483287234997103</v>
      </c>
      <c r="H385" s="1">
        <f t="shared" si="32"/>
        <v>18.136865150738082</v>
      </c>
      <c r="I385" s="1">
        <f t="shared" si="32"/>
        <v>17.803576326703922</v>
      </c>
      <c r="J385" s="1">
        <f t="shared" si="32"/>
        <v>18.50738800124325</v>
      </c>
      <c r="K385" s="1">
        <f t="shared" si="32"/>
        <v>18.71874844019516</v>
      </c>
      <c r="L385" s="1">
        <f t="shared" si="32"/>
        <v>17.714427797199196</v>
      </c>
      <c r="M385" s="1">
        <f t="shared" si="32"/>
        <v>13.551780577223978</v>
      </c>
      <c r="N385" s="1">
        <f t="shared" si="32"/>
        <v>17.489745608127219</v>
      </c>
      <c r="O385">
        <f t="shared" si="30"/>
        <v>17.601226614910871</v>
      </c>
    </row>
    <row r="386" spans="1:15" x14ac:dyDescent="0.25">
      <c r="A386" s="1">
        <v>2019</v>
      </c>
      <c r="B386" s="1">
        <f t="shared" si="32"/>
        <v>16.172316039924972</v>
      </c>
      <c r="C386" s="1">
        <f t="shared" si="32"/>
        <v>16.976355821148395</v>
      </c>
      <c r="D386" s="1">
        <f t="shared" si="32"/>
        <v>19.355856518080977</v>
      </c>
      <c r="E386" s="1">
        <f t="shared" si="32"/>
        <v>20.050168309251141</v>
      </c>
      <c r="F386" s="1">
        <f t="shared" si="32"/>
        <v>19.509877759681626</v>
      </c>
      <c r="G386" s="1">
        <f t="shared" si="32"/>
        <v>19.019169770608869</v>
      </c>
      <c r="H386" s="1">
        <f t="shared" si="32"/>
        <v>18.429046722920916</v>
      </c>
      <c r="I386" s="1">
        <f t="shared" si="32"/>
        <v>18.095303471426483</v>
      </c>
      <c r="J386" s="1">
        <f t="shared" si="32"/>
        <v>18.635789378387518</v>
      </c>
      <c r="K386" s="1">
        <f t="shared" si="32"/>
        <v>18.410564436958847</v>
      </c>
      <c r="L386" s="1">
        <f t="shared" si="32"/>
        <v>18.554800899716881</v>
      </c>
      <c r="M386" s="1">
        <f t="shared" si="32"/>
        <v>14.144931137655675</v>
      </c>
      <c r="N386" s="1">
        <f t="shared" si="32"/>
        <v>18.083227178291391</v>
      </c>
      <c r="O386">
        <f t="shared" si="30"/>
        <v>18.112848355480192</v>
      </c>
    </row>
    <row r="387" spans="1:15" x14ac:dyDescent="0.25">
      <c r="A387" s="1">
        <v>2020</v>
      </c>
      <c r="B387" s="1">
        <f t="shared" si="32"/>
        <v>12.441097119652536</v>
      </c>
      <c r="C387" s="1">
        <f t="shared" si="32"/>
        <v>14.677380592834002</v>
      </c>
      <c r="D387" s="1">
        <f t="shared" si="32"/>
        <v>19.707621559390784</v>
      </c>
      <c r="E387" s="1">
        <f t="shared" si="32"/>
        <v>19.595037909662349</v>
      </c>
      <c r="F387" s="1">
        <f t="shared" si="32"/>
        <v>19.686654031075367</v>
      </c>
      <c r="G387" s="1">
        <f t="shared" si="32"/>
        <v>18.690398888832856</v>
      </c>
      <c r="H387" s="1">
        <f t="shared" si="32"/>
        <v>17.797138482913336</v>
      </c>
      <c r="I387" s="1">
        <f t="shared" si="32"/>
        <v>17.103280444580108</v>
      </c>
      <c r="J387" s="1">
        <f t="shared" si="32"/>
        <v>18.124772168705935</v>
      </c>
      <c r="K387" s="1">
        <f t="shared" si="32"/>
        <v>18.673546821007882</v>
      </c>
      <c r="L387" s="1">
        <f t="shared" si="32"/>
        <v>17.71651119099139</v>
      </c>
      <c r="M387" s="1">
        <f t="shared" si="32"/>
        <v>16.981583736069339</v>
      </c>
      <c r="N387" s="1">
        <f t="shared" si="32"/>
        <v>17.53085188216134</v>
      </c>
      <c r="O387">
        <f t="shared" si="30"/>
        <v>17.599585245476323</v>
      </c>
    </row>
    <row r="389" spans="1:15" ht="19.5" thickBot="1" x14ac:dyDescent="0.35">
      <c r="B389" s="8" t="s">
        <v>45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5" x14ac:dyDescent="0.25">
      <c r="A390" s="1"/>
      <c r="B390" s="2" t="s">
        <v>35</v>
      </c>
      <c r="C390" s="2" t="s">
        <v>14</v>
      </c>
      <c r="D390" s="2" t="s">
        <v>15</v>
      </c>
      <c r="E390" s="2" t="s">
        <v>16</v>
      </c>
      <c r="F390" s="2" t="s">
        <v>17</v>
      </c>
      <c r="G390" s="2" t="s">
        <v>18</v>
      </c>
      <c r="H390" s="2" t="s">
        <v>19</v>
      </c>
      <c r="I390" s="2" t="s">
        <v>20</v>
      </c>
      <c r="J390" s="2" t="s">
        <v>21</v>
      </c>
      <c r="K390" s="2" t="s">
        <v>22</v>
      </c>
      <c r="L390" s="2" t="s">
        <v>23</v>
      </c>
      <c r="M390" s="2" t="s">
        <v>24</v>
      </c>
      <c r="N390" s="3" t="s">
        <v>36</v>
      </c>
    </row>
    <row r="391" spans="1:15" x14ac:dyDescent="0.25">
      <c r="A391" s="1">
        <v>1981</v>
      </c>
      <c r="B391" s="4">
        <f>(2840/(3.5*LN(B47)-LN(B176)-4.805))+55</f>
        <v>291.18423809494703</v>
      </c>
      <c r="C391" s="4">
        <f t="shared" ref="C391:N391" si="33">(2840/(3.5*LN(C47)-LN(C176)-4.805))+55</f>
        <v>293.38383414050509</v>
      </c>
      <c r="D391" s="4">
        <f t="shared" si="33"/>
        <v>295.45472783937367</v>
      </c>
      <c r="E391" s="4">
        <f t="shared" si="33"/>
        <v>296.48338194516646</v>
      </c>
      <c r="F391" s="4">
        <f t="shared" si="33"/>
        <v>296.04958083683698</v>
      </c>
      <c r="G391" s="4">
        <f t="shared" si="33"/>
        <v>295.89367898975854</v>
      </c>
      <c r="H391" s="4">
        <f t="shared" si="33"/>
        <v>294.84879294406971</v>
      </c>
      <c r="I391" s="4">
        <f t="shared" si="33"/>
        <v>294.64012643278107</v>
      </c>
      <c r="J391" s="4">
        <f t="shared" si="33"/>
        <v>295.08914116642779</v>
      </c>
      <c r="K391" s="4">
        <f t="shared" si="33"/>
        <v>295.9640533792151</v>
      </c>
      <c r="L391" s="4">
        <f t="shared" si="33"/>
        <v>292.84398088750095</v>
      </c>
      <c r="M391" s="4">
        <f t="shared" si="33"/>
        <v>291.93935177668703</v>
      </c>
      <c r="N391" s="4">
        <f t="shared" si="33"/>
        <v>294.53063973635278</v>
      </c>
      <c r="O391">
        <f>AVERAGE(B391:M391)</f>
        <v>294.48124070277242</v>
      </c>
    </row>
    <row r="392" spans="1:15" x14ac:dyDescent="0.25">
      <c r="A392" s="1">
        <v>1982</v>
      </c>
      <c r="B392" s="4">
        <f t="shared" ref="B392:N407" si="34">(2840/(3.5*LN(B48)-LN(B177)-4.805))+55</f>
        <v>291.54830525070304</v>
      </c>
      <c r="C392" s="4">
        <f t="shared" si="34"/>
        <v>292.89844625951071</v>
      </c>
      <c r="D392" s="4">
        <f t="shared" si="34"/>
        <v>294.62762680515306</v>
      </c>
      <c r="E392" s="4">
        <f t="shared" si="34"/>
        <v>296.32637519850414</v>
      </c>
      <c r="F392" s="4">
        <f t="shared" si="34"/>
        <v>296.00892726539831</v>
      </c>
      <c r="G392" s="4">
        <f t="shared" si="34"/>
        <v>295.71037925522899</v>
      </c>
      <c r="H392" s="4">
        <f t="shared" si="34"/>
        <v>294.4855613277573</v>
      </c>
      <c r="I392" s="4">
        <f t="shared" si="34"/>
        <v>293.64408524700116</v>
      </c>
      <c r="J392" s="4">
        <f t="shared" si="34"/>
        <v>294.84258693959083</v>
      </c>
      <c r="K392" s="4">
        <f t="shared" si="34"/>
        <v>295.16134189411105</v>
      </c>
      <c r="L392" s="4">
        <f t="shared" si="34"/>
        <v>293.1870780895261</v>
      </c>
      <c r="M392" s="4">
        <f t="shared" si="34"/>
        <v>291.28405132469288</v>
      </c>
      <c r="N392" s="4">
        <f t="shared" si="34"/>
        <v>294.19652669351177</v>
      </c>
      <c r="O392">
        <f t="shared" ref="O392:O430" si="35">AVERAGE(B392:M392)</f>
        <v>294.14373040476477</v>
      </c>
    </row>
    <row r="393" spans="1:15" x14ac:dyDescent="0.25">
      <c r="A393" s="1">
        <v>1983</v>
      </c>
      <c r="B393" s="4">
        <f t="shared" si="34"/>
        <v>284.99457110316382</v>
      </c>
      <c r="C393" s="4">
        <f t="shared" si="34"/>
        <v>294.32116424178668</v>
      </c>
      <c r="D393" s="4">
        <f t="shared" si="34"/>
        <v>294.21947136525728</v>
      </c>
      <c r="E393" s="4">
        <f t="shared" si="34"/>
        <v>296.48542565623291</v>
      </c>
      <c r="F393" s="4">
        <f t="shared" si="34"/>
        <v>296.3083203143409</v>
      </c>
      <c r="G393" s="4">
        <f t="shared" si="34"/>
        <v>295.62318233217371</v>
      </c>
      <c r="H393" s="4">
        <f t="shared" si="34"/>
        <v>294.40987045139229</v>
      </c>
      <c r="I393" s="4">
        <f t="shared" si="34"/>
        <v>293.75607282424198</v>
      </c>
      <c r="J393" s="4">
        <f t="shared" si="34"/>
        <v>294.96842699707918</v>
      </c>
      <c r="K393" s="4">
        <f t="shared" si="34"/>
        <v>295.17332966378638</v>
      </c>
      <c r="L393" s="4">
        <f t="shared" si="34"/>
        <v>294.60792114044114</v>
      </c>
      <c r="M393" s="4">
        <f t="shared" si="34"/>
        <v>293.45391484662503</v>
      </c>
      <c r="N393" s="4">
        <f t="shared" si="34"/>
        <v>294.1227511129843</v>
      </c>
      <c r="O393">
        <f t="shared" si="35"/>
        <v>294.02680591137681</v>
      </c>
    </row>
    <row r="394" spans="1:15" x14ac:dyDescent="0.25">
      <c r="A394" s="1">
        <v>1984</v>
      </c>
      <c r="B394" s="4">
        <f t="shared" si="34"/>
        <v>288.53583161649112</v>
      </c>
      <c r="C394" s="4">
        <f t="shared" si="34"/>
        <v>292.78482521415242</v>
      </c>
      <c r="D394" s="4">
        <f t="shared" si="34"/>
        <v>295.59740813495443</v>
      </c>
      <c r="E394" s="4">
        <f t="shared" si="34"/>
        <v>295.71756519745117</v>
      </c>
      <c r="F394" s="4">
        <f t="shared" si="34"/>
        <v>295.76606013185437</v>
      </c>
      <c r="G394" s="4">
        <f t="shared" si="34"/>
        <v>295.40818610023939</v>
      </c>
      <c r="H394" s="4">
        <f t="shared" si="34"/>
        <v>294.738562385433</v>
      </c>
      <c r="I394" s="4">
        <f t="shared" si="34"/>
        <v>294.7559680345725</v>
      </c>
      <c r="J394" s="4">
        <f t="shared" si="34"/>
        <v>295.07494968558808</v>
      </c>
      <c r="K394" s="4">
        <f t="shared" si="34"/>
        <v>295.44985298775566</v>
      </c>
      <c r="L394" s="4">
        <f t="shared" si="34"/>
        <v>293.60810028287489</v>
      </c>
      <c r="M394" s="4">
        <f t="shared" si="34"/>
        <v>289.38042171069162</v>
      </c>
      <c r="N394" s="4">
        <f t="shared" si="34"/>
        <v>294.09953103663446</v>
      </c>
      <c r="O394">
        <f t="shared" si="35"/>
        <v>293.90147762350489</v>
      </c>
    </row>
    <row r="395" spans="1:15" x14ac:dyDescent="0.25">
      <c r="A395" s="1">
        <v>1985</v>
      </c>
      <c r="B395" s="4">
        <f t="shared" si="34"/>
        <v>293.23509784970565</v>
      </c>
      <c r="C395" s="4">
        <f t="shared" si="34"/>
        <v>291.07114002921071</v>
      </c>
      <c r="D395" s="4">
        <f t="shared" si="34"/>
        <v>295.04347636254187</v>
      </c>
      <c r="E395" s="4">
        <f t="shared" si="34"/>
        <v>295.80252134149896</v>
      </c>
      <c r="F395" s="4">
        <f t="shared" si="34"/>
        <v>295.86874170932958</v>
      </c>
      <c r="G395" s="4">
        <f t="shared" si="34"/>
        <v>295.08704257081672</v>
      </c>
      <c r="H395" s="4">
        <f t="shared" si="34"/>
        <v>294.29461528601348</v>
      </c>
      <c r="I395" s="4">
        <f t="shared" si="34"/>
        <v>294.68095594393958</v>
      </c>
      <c r="J395" s="4">
        <f t="shared" si="34"/>
        <v>294.71029972967455</v>
      </c>
      <c r="K395" s="4">
        <f t="shared" si="34"/>
        <v>295.29097287506852</v>
      </c>
      <c r="L395" s="4">
        <f t="shared" si="34"/>
        <v>294.9424376475792</v>
      </c>
      <c r="M395" s="4">
        <f t="shared" si="34"/>
        <v>289.68947297446925</v>
      </c>
      <c r="N395" s="4">
        <f t="shared" si="34"/>
        <v>294.23025111733557</v>
      </c>
      <c r="O395">
        <f t="shared" si="35"/>
        <v>294.14306452665397</v>
      </c>
    </row>
    <row r="396" spans="1:15" x14ac:dyDescent="0.25">
      <c r="A396" s="1">
        <v>1986</v>
      </c>
      <c r="B396" s="4">
        <f t="shared" si="34"/>
        <v>290.59046561493363</v>
      </c>
      <c r="C396" s="4">
        <f t="shared" si="34"/>
        <v>294.80825910748024</v>
      </c>
      <c r="D396" s="4">
        <f t="shared" si="34"/>
        <v>295.19743290475242</v>
      </c>
      <c r="E396" s="4">
        <f t="shared" si="34"/>
        <v>296.04889745452175</v>
      </c>
      <c r="F396" s="4">
        <f t="shared" si="34"/>
        <v>295.7476956510863</v>
      </c>
      <c r="G396" s="4">
        <f t="shared" si="34"/>
        <v>295.35173423307225</v>
      </c>
      <c r="H396" s="4">
        <f t="shared" si="34"/>
        <v>294.3296999226518</v>
      </c>
      <c r="I396" s="4">
        <f t="shared" si="34"/>
        <v>294.11621234551939</v>
      </c>
      <c r="J396" s="4">
        <f t="shared" si="34"/>
        <v>294.85373571393865</v>
      </c>
      <c r="K396" s="4">
        <f t="shared" si="34"/>
        <v>295.35249058170234</v>
      </c>
      <c r="L396" s="4">
        <f t="shared" si="34"/>
        <v>293.33065691801494</v>
      </c>
      <c r="M396" s="4">
        <f t="shared" si="34"/>
        <v>288.5314225046688</v>
      </c>
      <c r="N396" s="4">
        <f t="shared" si="34"/>
        <v>294.06343994199028</v>
      </c>
      <c r="O396">
        <f t="shared" si="35"/>
        <v>294.02155857936185</v>
      </c>
    </row>
    <row r="397" spans="1:15" x14ac:dyDescent="0.25">
      <c r="A397" s="1">
        <v>1987</v>
      </c>
      <c r="B397" s="4">
        <f t="shared" si="34"/>
        <v>292.27914281034214</v>
      </c>
      <c r="C397" s="4">
        <f t="shared" si="34"/>
        <v>295.45733697121904</v>
      </c>
      <c r="D397" s="4">
        <f t="shared" si="34"/>
        <v>295.18904924389221</v>
      </c>
      <c r="E397" s="4">
        <f t="shared" si="34"/>
        <v>296.2002870872044</v>
      </c>
      <c r="F397" s="4">
        <f t="shared" si="34"/>
        <v>296.3132507584445</v>
      </c>
      <c r="G397" s="4">
        <f t="shared" si="34"/>
        <v>295.70328168437771</v>
      </c>
      <c r="H397" s="4">
        <f t="shared" si="34"/>
        <v>295.54451925514365</v>
      </c>
      <c r="I397" s="4">
        <f t="shared" si="34"/>
        <v>295.51888714283609</v>
      </c>
      <c r="J397" s="4">
        <f t="shared" si="34"/>
        <v>295.78468774326046</v>
      </c>
      <c r="K397" s="4">
        <f t="shared" si="34"/>
        <v>296.08305585514285</v>
      </c>
      <c r="L397" s="4">
        <f t="shared" si="34"/>
        <v>294.31529922052061</v>
      </c>
      <c r="M397" s="4">
        <f t="shared" si="34"/>
        <v>291.92238804030268</v>
      </c>
      <c r="N397" s="4">
        <f t="shared" si="34"/>
        <v>295.05538625201893</v>
      </c>
      <c r="O397">
        <f t="shared" si="35"/>
        <v>295.02593215105725</v>
      </c>
    </row>
    <row r="398" spans="1:15" x14ac:dyDescent="0.25">
      <c r="A398" s="1">
        <v>1988</v>
      </c>
      <c r="B398" s="4">
        <f t="shared" si="34"/>
        <v>293.16867134780455</v>
      </c>
      <c r="C398" s="4">
        <f t="shared" si="34"/>
        <v>294.86400742146697</v>
      </c>
      <c r="D398" s="4">
        <f t="shared" si="34"/>
        <v>296.45088406821054</v>
      </c>
      <c r="E398" s="4">
        <f t="shared" si="34"/>
        <v>296.49414924035796</v>
      </c>
      <c r="F398" s="4">
        <f t="shared" si="34"/>
        <v>296.71027537427403</v>
      </c>
      <c r="G398" s="4">
        <f t="shared" si="34"/>
        <v>295.78590720188561</v>
      </c>
      <c r="H398" s="4">
        <f t="shared" si="34"/>
        <v>294.79717704208559</v>
      </c>
      <c r="I398" s="4">
        <f t="shared" si="34"/>
        <v>294.60913949682606</v>
      </c>
      <c r="J398" s="4">
        <f t="shared" si="34"/>
        <v>295.40884028068984</v>
      </c>
      <c r="K398" s="4">
        <f t="shared" si="34"/>
        <v>296.0904517908105</v>
      </c>
      <c r="L398" s="4">
        <f t="shared" si="34"/>
        <v>294.19845280014613</v>
      </c>
      <c r="M398" s="4">
        <f t="shared" si="34"/>
        <v>292.33083721335095</v>
      </c>
      <c r="N398" s="4">
        <f t="shared" si="34"/>
        <v>295.10765758391517</v>
      </c>
      <c r="O398">
        <f t="shared" si="35"/>
        <v>295.07573277315907</v>
      </c>
    </row>
    <row r="399" spans="1:15" x14ac:dyDescent="0.25">
      <c r="A399" s="1">
        <v>1989</v>
      </c>
      <c r="B399" s="4">
        <f t="shared" si="34"/>
        <v>285.15489302135882</v>
      </c>
      <c r="C399" s="4">
        <f t="shared" si="34"/>
        <v>288.71143275580732</v>
      </c>
      <c r="D399" s="4">
        <f t="shared" si="34"/>
        <v>295.62196964278405</v>
      </c>
      <c r="E399" s="4">
        <f t="shared" si="34"/>
        <v>296.31501397299803</v>
      </c>
      <c r="F399" s="4">
        <f t="shared" si="34"/>
        <v>296.13529424170389</v>
      </c>
      <c r="G399" s="4">
        <f t="shared" si="34"/>
        <v>295.69482933322899</v>
      </c>
      <c r="H399" s="4">
        <f t="shared" si="34"/>
        <v>294.91730972792743</v>
      </c>
      <c r="I399" s="4">
        <f t="shared" si="34"/>
        <v>294.80945964213356</v>
      </c>
      <c r="J399" s="4">
        <f t="shared" si="34"/>
        <v>295.19445168946515</v>
      </c>
      <c r="K399" s="4">
        <f t="shared" si="34"/>
        <v>295.55987443696858</v>
      </c>
      <c r="L399" s="4">
        <f t="shared" si="34"/>
        <v>294.56132790412283</v>
      </c>
      <c r="M399" s="4">
        <f t="shared" si="34"/>
        <v>292.49904145566973</v>
      </c>
      <c r="N399" s="4">
        <f t="shared" si="34"/>
        <v>293.89937359447902</v>
      </c>
      <c r="O399">
        <f t="shared" si="35"/>
        <v>293.76457481868061</v>
      </c>
    </row>
    <row r="400" spans="1:15" x14ac:dyDescent="0.25">
      <c r="A400" s="1">
        <v>1990</v>
      </c>
      <c r="B400" s="4">
        <f t="shared" si="34"/>
        <v>293.75410658642647</v>
      </c>
      <c r="C400" s="4">
        <f t="shared" si="34"/>
        <v>293.17735184162461</v>
      </c>
      <c r="D400" s="4">
        <f t="shared" si="34"/>
        <v>294.95213646509592</v>
      </c>
      <c r="E400" s="4">
        <f t="shared" si="34"/>
        <v>296.6159577926752</v>
      </c>
      <c r="F400" s="4">
        <f t="shared" si="34"/>
        <v>296.1545729823315</v>
      </c>
      <c r="G400" s="4">
        <f t="shared" si="34"/>
        <v>295.88873482565396</v>
      </c>
      <c r="H400" s="4">
        <f t="shared" si="34"/>
        <v>294.92524003142393</v>
      </c>
      <c r="I400" s="4">
        <f t="shared" si="34"/>
        <v>294.91514999990966</v>
      </c>
      <c r="J400" s="4">
        <f t="shared" si="34"/>
        <v>295.35014254541113</v>
      </c>
      <c r="K400" s="4">
        <f t="shared" si="34"/>
        <v>295.80051670837673</v>
      </c>
      <c r="L400" s="4">
        <f t="shared" si="34"/>
        <v>295.52302043580426</v>
      </c>
      <c r="M400" s="4">
        <f t="shared" si="34"/>
        <v>294.53388905196789</v>
      </c>
      <c r="N400" s="4">
        <f t="shared" si="34"/>
        <v>295.18367403543346</v>
      </c>
      <c r="O400">
        <f t="shared" si="35"/>
        <v>295.13256827222511</v>
      </c>
    </row>
    <row r="401" spans="1:15" x14ac:dyDescent="0.25">
      <c r="A401" s="1">
        <v>1991</v>
      </c>
      <c r="B401" s="4">
        <f t="shared" si="34"/>
        <v>292.4496142298193</v>
      </c>
      <c r="C401" s="4">
        <f t="shared" si="34"/>
        <v>296.00855414166665</v>
      </c>
      <c r="D401" s="4">
        <f t="shared" si="34"/>
        <v>296.20104057394923</v>
      </c>
      <c r="E401" s="4">
        <f t="shared" si="34"/>
        <v>296.22878691071935</v>
      </c>
      <c r="F401" s="4">
        <f t="shared" si="34"/>
        <v>296.28041449968794</v>
      </c>
      <c r="G401" s="4">
        <f t="shared" si="34"/>
        <v>296.00102487099775</v>
      </c>
      <c r="H401" s="4">
        <f t="shared" si="34"/>
        <v>295.22849056266591</v>
      </c>
      <c r="I401" s="4">
        <f t="shared" si="34"/>
        <v>294.59888024282935</v>
      </c>
      <c r="J401" s="4">
        <f t="shared" si="34"/>
        <v>295.55359812679421</v>
      </c>
      <c r="K401" s="4">
        <f t="shared" si="34"/>
        <v>295.23355198238096</v>
      </c>
      <c r="L401" s="4">
        <f t="shared" si="34"/>
        <v>294.37795640674767</v>
      </c>
      <c r="M401" s="4">
        <f t="shared" si="34"/>
        <v>290.32856131882039</v>
      </c>
      <c r="N401" s="4">
        <f t="shared" si="34"/>
        <v>294.90570742881073</v>
      </c>
      <c r="O401">
        <f t="shared" si="35"/>
        <v>294.87420615558989</v>
      </c>
    </row>
    <row r="402" spans="1:15" x14ac:dyDescent="0.25">
      <c r="A402" s="1">
        <v>1992</v>
      </c>
      <c r="B402" s="4">
        <f t="shared" si="34"/>
        <v>287.72503472153574</v>
      </c>
      <c r="C402" s="4">
        <f t="shared" si="34"/>
        <v>290.80759583386316</v>
      </c>
      <c r="D402" s="4">
        <f t="shared" si="34"/>
        <v>295.68578295400778</v>
      </c>
      <c r="E402" s="4">
        <f t="shared" si="34"/>
        <v>296.54485501541603</v>
      </c>
      <c r="F402" s="4">
        <f t="shared" si="34"/>
        <v>296.40507679947518</v>
      </c>
      <c r="G402" s="4">
        <f t="shared" si="34"/>
        <v>295.74567781876289</v>
      </c>
      <c r="H402" s="4">
        <f t="shared" si="34"/>
        <v>294.72600242414308</v>
      </c>
      <c r="I402" s="4">
        <f t="shared" si="34"/>
        <v>294.04176811698119</v>
      </c>
      <c r="J402" s="4">
        <f t="shared" si="34"/>
        <v>294.92321134200267</v>
      </c>
      <c r="K402" s="4">
        <f t="shared" si="34"/>
        <v>295.56412022437735</v>
      </c>
      <c r="L402" s="4">
        <f t="shared" si="34"/>
        <v>293.06102911570372</v>
      </c>
      <c r="M402" s="4">
        <f t="shared" si="34"/>
        <v>291.22388769182396</v>
      </c>
      <c r="N402" s="4">
        <f t="shared" si="34"/>
        <v>293.96071228112396</v>
      </c>
      <c r="O402">
        <f t="shared" si="35"/>
        <v>293.87117017150769</v>
      </c>
    </row>
    <row r="403" spans="1:15" x14ac:dyDescent="0.25">
      <c r="A403" s="1">
        <v>1993</v>
      </c>
      <c r="B403" s="4">
        <f t="shared" si="34"/>
        <v>288.36907978931509</v>
      </c>
      <c r="C403" s="4">
        <f t="shared" si="34"/>
        <v>292.53329587881831</v>
      </c>
      <c r="D403" s="4">
        <f t="shared" si="34"/>
        <v>294.46216963678773</v>
      </c>
      <c r="E403" s="4">
        <f t="shared" si="34"/>
        <v>296.31060027747787</v>
      </c>
      <c r="F403" s="4">
        <f t="shared" si="34"/>
        <v>296.74938850891351</v>
      </c>
      <c r="G403" s="4">
        <f t="shared" si="34"/>
        <v>295.92542537377108</v>
      </c>
      <c r="H403" s="4">
        <f t="shared" si="34"/>
        <v>294.88011096325545</v>
      </c>
      <c r="I403" s="4">
        <f t="shared" si="34"/>
        <v>294.8737035304232</v>
      </c>
      <c r="J403" s="4">
        <f t="shared" si="34"/>
        <v>295.4252488855293</v>
      </c>
      <c r="K403" s="4">
        <f t="shared" si="34"/>
        <v>295.93536159548705</v>
      </c>
      <c r="L403" s="4">
        <f t="shared" si="34"/>
        <v>295.57698082557926</v>
      </c>
      <c r="M403" s="4">
        <f t="shared" si="34"/>
        <v>291.63676765235084</v>
      </c>
      <c r="N403" s="4">
        <f t="shared" si="34"/>
        <v>294.48427549469028</v>
      </c>
      <c r="O403">
        <f t="shared" si="35"/>
        <v>294.38984440980897</v>
      </c>
    </row>
    <row r="404" spans="1:15" x14ac:dyDescent="0.25">
      <c r="A404" s="1">
        <v>1994</v>
      </c>
      <c r="B404" s="4">
        <f t="shared" si="34"/>
        <v>291.81363721977391</v>
      </c>
      <c r="C404" s="4">
        <f t="shared" si="34"/>
        <v>294.0827575330901</v>
      </c>
      <c r="D404" s="4">
        <f t="shared" si="34"/>
        <v>296.49307822909878</v>
      </c>
      <c r="E404" s="4">
        <f t="shared" si="34"/>
        <v>296.68465231537698</v>
      </c>
      <c r="F404" s="4">
        <f t="shared" si="34"/>
        <v>296.33891330349491</v>
      </c>
      <c r="G404" s="4">
        <f t="shared" si="34"/>
        <v>295.74018601090029</v>
      </c>
      <c r="H404" s="4">
        <f t="shared" si="34"/>
        <v>294.97787731399967</v>
      </c>
      <c r="I404" s="4">
        <f t="shared" si="34"/>
        <v>294.8079382009804</v>
      </c>
      <c r="J404" s="4">
        <f t="shared" si="34"/>
        <v>295.29719160932598</v>
      </c>
      <c r="K404" s="4">
        <f t="shared" si="34"/>
        <v>295.6950297681077</v>
      </c>
      <c r="L404" s="4">
        <f t="shared" si="34"/>
        <v>293.25570778173687</v>
      </c>
      <c r="M404" s="4">
        <f t="shared" si="34"/>
        <v>288.9909573390799</v>
      </c>
      <c r="N404" s="4">
        <f t="shared" si="34"/>
        <v>294.54861379783893</v>
      </c>
      <c r="O404">
        <f t="shared" si="35"/>
        <v>294.51482721874714</v>
      </c>
    </row>
    <row r="405" spans="1:15" x14ac:dyDescent="0.25">
      <c r="A405" s="1">
        <v>1995</v>
      </c>
      <c r="B405" s="4">
        <f t="shared" si="34"/>
        <v>290.24750594552933</v>
      </c>
      <c r="C405" s="4">
        <f t="shared" si="34"/>
        <v>293.3124428945859</v>
      </c>
      <c r="D405" s="4">
        <f t="shared" si="34"/>
        <v>296.25126313624037</v>
      </c>
      <c r="E405" s="4">
        <f t="shared" si="34"/>
        <v>296.92444355666032</v>
      </c>
      <c r="F405" s="4">
        <f t="shared" si="34"/>
        <v>296.51279285827786</v>
      </c>
      <c r="G405" s="4">
        <f t="shared" si="34"/>
        <v>296.14625328947284</v>
      </c>
      <c r="H405" s="4">
        <f t="shared" si="34"/>
        <v>295.19640082513047</v>
      </c>
      <c r="I405" s="4">
        <f t="shared" si="34"/>
        <v>295.48721554425231</v>
      </c>
      <c r="J405" s="4">
        <f t="shared" si="34"/>
        <v>295.72606767307957</v>
      </c>
      <c r="K405" s="4">
        <f t="shared" si="34"/>
        <v>295.80053945714371</v>
      </c>
      <c r="L405" s="4">
        <f t="shared" si="34"/>
        <v>292.72582558467491</v>
      </c>
      <c r="M405" s="4">
        <f t="shared" si="34"/>
        <v>292.7530698722212</v>
      </c>
      <c r="N405" s="4">
        <f t="shared" si="34"/>
        <v>294.81199152361228</v>
      </c>
      <c r="O405">
        <f t="shared" si="35"/>
        <v>294.75698505310572</v>
      </c>
    </row>
    <row r="406" spans="1:15" x14ac:dyDescent="0.25">
      <c r="A406" s="1">
        <v>1996</v>
      </c>
      <c r="B406" s="4">
        <f t="shared" si="34"/>
        <v>293.72092433953412</v>
      </c>
      <c r="C406" s="4">
        <f t="shared" si="34"/>
        <v>295.39112753991526</v>
      </c>
      <c r="D406" s="4">
        <f t="shared" si="34"/>
        <v>296.50658616983122</v>
      </c>
      <c r="E406" s="4">
        <f t="shared" si="34"/>
        <v>296.68113744530626</v>
      </c>
      <c r="F406" s="4">
        <f t="shared" si="34"/>
        <v>296.65974816550215</v>
      </c>
      <c r="G406" s="4">
        <f t="shared" si="34"/>
        <v>296.13072920659033</v>
      </c>
      <c r="H406" s="4">
        <f t="shared" si="34"/>
        <v>295.0219836816276</v>
      </c>
      <c r="I406" s="4">
        <f t="shared" si="34"/>
        <v>294.95804425807114</v>
      </c>
      <c r="J406" s="4">
        <f t="shared" si="34"/>
        <v>295.21775822445943</v>
      </c>
      <c r="K406" s="4">
        <f t="shared" si="34"/>
        <v>295.25433507067731</v>
      </c>
      <c r="L406" s="4">
        <f t="shared" si="34"/>
        <v>292.24076655721717</v>
      </c>
      <c r="M406" s="4">
        <f t="shared" si="34"/>
        <v>292.47326687948987</v>
      </c>
      <c r="N406" s="4">
        <f t="shared" si="34"/>
        <v>295.05072790783618</v>
      </c>
      <c r="O406">
        <f t="shared" si="35"/>
        <v>295.02136729485181</v>
      </c>
    </row>
    <row r="407" spans="1:15" x14ac:dyDescent="0.25">
      <c r="A407" s="1">
        <v>1997</v>
      </c>
      <c r="B407" s="4">
        <f t="shared" si="34"/>
        <v>292.92984421859921</v>
      </c>
      <c r="C407" s="4">
        <f t="shared" si="34"/>
        <v>288.5895020810766</v>
      </c>
      <c r="D407" s="4">
        <f t="shared" si="34"/>
        <v>295.15977344937829</v>
      </c>
      <c r="E407" s="4">
        <f t="shared" si="34"/>
        <v>296.01529101743461</v>
      </c>
      <c r="F407" s="4">
        <f t="shared" si="34"/>
        <v>296.38670233680409</v>
      </c>
      <c r="G407" s="4">
        <f t="shared" si="34"/>
        <v>296.09771929118767</v>
      </c>
      <c r="H407" s="4">
        <f t="shared" si="34"/>
        <v>294.90941558822129</v>
      </c>
      <c r="I407" s="4">
        <f t="shared" si="34"/>
        <v>294.94295336335006</v>
      </c>
      <c r="J407" s="4">
        <f t="shared" si="34"/>
        <v>295.95223212323185</v>
      </c>
      <c r="K407" s="4">
        <f t="shared" si="34"/>
        <v>296.40907087905941</v>
      </c>
      <c r="L407" s="4">
        <f t="shared" si="34"/>
        <v>295.44785242922615</v>
      </c>
      <c r="M407" s="4">
        <f t="shared" si="34"/>
        <v>292.50086763085716</v>
      </c>
      <c r="N407" s="4">
        <f t="shared" si="34"/>
        <v>294.71898368703984</v>
      </c>
      <c r="O407">
        <f t="shared" si="35"/>
        <v>294.61176870070216</v>
      </c>
    </row>
    <row r="408" spans="1:15" x14ac:dyDescent="0.25">
      <c r="A408" s="1">
        <v>1998</v>
      </c>
      <c r="B408" s="4">
        <f t="shared" ref="B408:N423" si="36">(2840/(3.5*LN(B64)-LN(B193)-4.805))+55</f>
        <v>289.73696504292383</v>
      </c>
      <c r="C408" s="4">
        <f t="shared" si="36"/>
        <v>293.91577618715797</v>
      </c>
      <c r="D408" s="4">
        <f t="shared" si="36"/>
        <v>294.68202592494765</v>
      </c>
      <c r="E408" s="4">
        <f t="shared" si="36"/>
        <v>297.57207637162105</v>
      </c>
      <c r="F408" s="4">
        <f t="shared" si="36"/>
        <v>297.34838025476199</v>
      </c>
      <c r="G408" s="4">
        <f t="shared" si="36"/>
        <v>296.41082887698019</v>
      </c>
      <c r="H408" s="4">
        <f t="shared" si="36"/>
        <v>295.26510942715697</v>
      </c>
      <c r="I408" s="4">
        <f t="shared" si="36"/>
        <v>294.71229623646707</v>
      </c>
      <c r="J408" s="4">
        <f t="shared" si="36"/>
        <v>295.57311002179841</v>
      </c>
      <c r="K408" s="4">
        <f t="shared" si="36"/>
        <v>295.80529399404719</v>
      </c>
      <c r="L408" s="4">
        <f t="shared" si="36"/>
        <v>294.67472740697832</v>
      </c>
      <c r="M408" s="4">
        <f t="shared" si="36"/>
        <v>291.23268967554731</v>
      </c>
      <c r="N408" s="4">
        <f t="shared" si="36"/>
        <v>294.7773474975383</v>
      </c>
      <c r="O408">
        <f t="shared" si="35"/>
        <v>294.74410661836566</v>
      </c>
    </row>
    <row r="409" spans="1:15" x14ac:dyDescent="0.25">
      <c r="A409" s="1">
        <v>1999</v>
      </c>
      <c r="B409" s="4">
        <f t="shared" si="36"/>
        <v>292.56953426267523</v>
      </c>
      <c r="C409" s="4">
        <f t="shared" si="36"/>
        <v>294.06825086100264</v>
      </c>
      <c r="D409" s="4">
        <f t="shared" si="36"/>
        <v>296.50731794111624</v>
      </c>
      <c r="E409" s="4">
        <f t="shared" si="36"/>
        <v>296.47571344196228</v>
      </c>
      <c r="F409" s="4">
        <f t="shared" si="36"/>
        <v>296.32637519850414</v>
      </c>
      <c r="G409" s="4">
        <f t="shared" si="36"/>
        <v>295.92295580677148</v>
      </c>
      <c r="H409" s="4">
        <f t="shared" si="36"/>
        <v>295.10125095290527</v>
      </c>
      <c r="I409" s="4">
        <f t="shared" si="36"/>
        <v>294.83536233100119</v>
      </c>
      <c r="J409" s="4">
        <f t="shared" si="36"/>
        <v>295.45996962480831</v>
      </c>
      <c r="K409" s="4">
        <f t="shared" si="36"/>
        <v>295.66091080067861</v>
      </c>
      <c r="L409" s="4">
        <f t="shared" si="36"/>
        <v>295.26499595849646</v>
      </c>
      <c r="M409" s="4">
        <f t="shared" si="36"/>
        <v>290.34834430466032</v>
      </c>
      <c r="N409" s="4">
        <f t="shared" si="36"/>
        <v>294.91508570940573</v>
      </c>
      <c r="O409">
        <f t="shared" si="35"/>
        <v>294.87841512371517</v>
      </c>
    </row>
    <row r="410" spans="1:15" x14ac:dyDescent="0.25">
      <c r="A410" s="1">
        <v>2000</v>
      </c>
      <c r="B410" s="4">
        <f t="shared" si="36"/>
        <v>292.60304193385275</v>
      </c>
      <c r="C410" s="4">
        <f t="shared" si="36"/>
        <v>287.46642538595745</v>
      </c>
      <c r="D410" s="4">
        <f t="shared" si="36"/>
        <v>294.65965814996247</v>
      </c>
      <c r="E410" s="4">
        <f t="shared" si="36"/>
        <v>296.67048864363005</v>
      </c>
      <c r="F410" s="4">
        <f t="shared" si="36"/>
        <v>296.60693173639118</v>
      </c>
      <c r="G410" s="4">
        <f t="shared" si="36"/>
        <v>295.66486960860777</v>
      </c>
      <c r="H410" s="4">
        <f t="shared" si="36"/>
        <v>294.96632230586488</v>
      </c>
      <c r="I410" s="4">
        <f t="shared" si="36"/>
        <v>294.65481689464428</v>
      </c>
      <c r="J410" s="4">
        <f t="shared" si="36"/>
        <v>295.31191136633737</v>
      </c>
      <c r="K410" s="4">
        <f t="shared" si="36"/>
        <v>295.55414011767022</v>
      </c>
      <c r="L410" s="4">
        <f t="shared" si="36"/>
        <v>294.47926965533611</v>
      </c>
      <c r="M410" s="4">
        <f t="shared" si="36"/>
        <v>290.54181717189266</v>
      </c>
      <c r="N410" s="4">
        <f t="shared" si="36"/>
        <v>294.2076279728106</v>
      </c>
      <c r="O410">
        <f t="shared" si="35"/>
        <v>294.09830774751225</v>
      </c>
    </row>
    <row r="411" spans="1:15" x14ac:dyDescent="0.25">
      <c r="A411" s="1">
        <v>2001</v>
      </c>
      <c r="B411" s="4">
        <f t="shared" si="36"/>
        <v>290.14024498741725</v>
      </c>
      <c r="C411" s="4">
        <f t="shared" si="36"/>
        <v>290.90874960929273</v>
      </c>
      <c r="D411" s="4">
        <f t="shared" si="36"/>
        <v>295.94188453589049</v>
      </c>
      <c r="E411" s="4">
        <f t="shared" si="36"/>
        <v>296.8220832456193</v>
      </c>
      <c r="F411" s="4">
        <f t="shared" si="36"/>
        <v>296.69128443742932</v>
      </c>
      <c r="G411" s="4">
        <f t="shared" si="36"/>
        <v>295.77703116615589</v>
      </c>
      <c r="H411" s="4">
        <f t="shared" si="36"/>
        <v>295.05955442280481</v>
      </c>
      <c r="I411" s="4">
        <f t="shared" si="36"/>
        <v>294.65336488828859</v>
      </c>
      <c r="J411" s="4">
        <f t="shared" si="36"/>
        <v>295.12187916400256</v>
      </c>
      <c r="K411" s="4">
        <f t="shared" si="36"/>
        <v>295.76716110790107</v>
      </c>
      <c r="L411" s="4">
        <f t="shared" si="36"/>
        <v>295.52351086454644</v>
      </c>
      <c r="M411" s="4">
        <f t="shared" si="36"/>
        <v>294.10699264065533</v>
      </c>
      <c r="N411" s="4">
        <f t="shared" si="36"/>
        <v>294.80413597640882</v>
      </c>
      <c r="O411">
        <f t="shared" si="35"/>
        <v>294.7094784225003</v>
      </c>
    </row>
    <row r="412" spans="1:15" x14ac:dyDescent="0.25">
      <c r="A412" s="1">
        <v>2002</v>
      </c>
      <c r="B412" s="4">
        <f t="shared" si="36"/>
        <v>289.23823388173986</v>
      </c>
      <c r="C412" s="4">
        <f t="shared" si="36"/>
        <v>292.99725576858538</v>
      </c>
      <c r="D412" s="4">
        <f t="shared" si="36"/>
        <v>296.69787128156293</v>
      </c>
      <c r="E412" s="4">
        <f t="shared" si="36"/>
        <v>296.92883639346462</v>
      </c>
      <c r="F412" s="4">
        <f t="shared" si="36"/>
        <v>296.85563741038527</v>
      </c>
      <c r="G412" s="4">
        <f t="shared" si="36"/>
        <v>295.96469279781451</v>
      </c>
      <c r="H412" s="4">
        <f t="shared" si="36"/>
        <v>295.66552669926148</v>
      </c>
      <c r="I412" s="4">
        <f t="shared" si="36"/>
        <v>295.26815751401557</v>
      </c>
      <c r="J412" s="4">
        <f t="shared" si="36"/>
        <v>295.58992589266944</v>
      </c>
      <c r="K412" s="4">
        <f t="shared" si="36"/>
        <v>295.72008735293491</v>
      </c>
      <c r="L412" s="4">
        <f t="shared" si="36"/>
        <v>294.56594220673026</v>
      </c>
      <c r="M412" s="4">
        <f t="shared" si="36"/>
        <v>290.66104462091539</v>
      </c>
      <c r="N412" s="4">
        <f t="shared" si="36"/>
        <v>294.7482368236623</v>
      </c>
      <c r="O412">
        <f t="shared" si="35"/>
        <v>294.67943431833993</v>
      </c>
    </row>
    <row r="413" spans="1:15" x14ac:dyDescent="0.25">
      <c r="A413" s="1">
        <v>2003</v>
      </c>
      <c r="B413" s="4">
        <f t="shared" si="36"/>
        <v>291.91239348929582</v>
      </c>
      <c r="C413" s="4">
        <f t="shared" si="36"/>
        <v>295.56929555761462</v>
      </c>
      <c r="D413" s="4">
        <f t="shared" si="36"/>
        <v>295.98634223378758</v>
      </c>
      <c r="E413" s="4">
        <f t="shared" si="36"/>
        <v>296.86015914999803</v>
      </c>
      <c r="F413" s="4">
        <f t="shared" si="36"/>
        <v>296.8286326111272</v>
      </c>
      <c r="G413" s="4">
        <f t="shared" si="36"/>
        <v>295.98220460447601</v>
      </c>
      <c r="H413" s="4">
        <f t="shared" si="36"/>
        <v>295.17725461505518</v>
      </c>
      <c r="I413" s="4">
        <f t="shared" si="36"/>
        <v>295.11166570119963</v>
      </c>
      <c r="J413" s="4">
        <f t="shared" si="36"/>
        <v>295.73002833847659</v>
      </c>
      <c r="K413" s="4">
        <f t="shared" si="36"/>
        <v>296.38121200484176</v>
      </c>
      <c r="L413" s="4">
        <f t="shared" si="36"/>
        <v>295.14070050732306</v>
      </c>
      <c r="M413" s="4">
        <f t="shared" si="36"/>
        <v>291.04614617076777</v>
      </c>
      <c r="N413" s="4">
        <f t="shared" si="36"/>
        <v>295.16520719473863</v>
      </c>
      <c r="O413">
        <f t="shared" si="35"/>
        <v>295.1438362486636</v>
      </c>
    </row>
    <row r="414" spans="1:15" x14ac:dyDescent="0.25">
      <c r="A414" s="1">
        <v>2004</v>
      </c>
      <c r="B414" s="4">
        <f t="shared" si="36"/>
        <v>291.30078716051912</v>
      </c>
      <c r="C414" s="4">
        <f t="shared" si="36"/>
        <v>293.16086374001054</v>
      </c>
      <c r="D414" s="4">
        <f t="shared" si="36"/>
        <v>294.90931904055321</v>
      </c>
      <c r="E414" s="4">
        <f t="shared" si="36"/>
        <v>296.94940012069321</v>
      </c>
      <c r="F414" s="4">
        <f t="shared" si="36"/>
        <v>296.76939758673177</v>
      </c>
      <c r="G414" s="4">
        <f t="shared" si="36"/>
        <v>295.96463443491587</v>
      </c>
      <c r="H414" s="4">
        <f t="shared" si="36"/>
        <v>295.27129566412623</v>
      </c>
      <c r="I414" s="4">
        <f t="shared" si="36"/>
        <v>295.35304538101713</v>
      </c>
      <c r="J414" s="4">
        <f t="shared" si="36"/>
        <v>295.98195310728033</v>
      </c>
      <c r="K414" s="4">
        <f t="shared" si="36"/>
        <v>296.21071756985066</v>
      </c>
      <c r="L414" s="4">
        <f t="shared" si="36"/>
        <v>295.79897834239182</v>
      </c>
      <c r="M414" s="4">
        <f t="shared" si="36"/>
        <v>294.30893338532178</v>
      </c>
      <c r="N414" s="4">
        <f t="shared" si="36"/>
        <v>295.21051273892749</v>
      </c>
      <c r="O414">
        <f t="shared" si="35"/>
        <v>295.16494379445095</v>
      </c>
    </row>
    <row r="415" spans="1:15" x14ac:dyDescent="0.25">
      <c r="A415" s="1">
        <v>2005</v>
      </c>
      <c r="B415" s="4">
        <f t="shared" si="36"/>
        <v>287.42842941924175</v>
      </c>
      <c r="C415" s="4">
        <f t="shared" si="36"/>
        <v>296.56110594563739</v>
      </c>
      <c r="D415" s="4">
        <f t="shared" si="36"/>
        <v>297.13310807879907</v>
      </c>
      <c r="E415" s="4">
        <f t="shared" si="36"/>
        <v>297.38531065927185</v>
      </c>
      <c r="F415" s="4">
        <f t="shared" si="36"/>
        <v>296.78843744388701</v>
      </c>
      <c r="G415" s="4">
        <f t="shared" si="36"/>
        <v>296.2732719023445</v>
      </c>
      <c r="H415" s="4">
        <f t="shared" si="36"/>
        <v>295.3686456918058</v>
      </c>
      <c r="I415" s="4">
        <f t="shared" si="36"/>
        <v>294.71051111268343</v>
      </c>
      <c r="J415" s="4">
        <f t="shared" si="36"/>
        <v>296.00432228669581</v>
      </c>
      <c r="K415" s="4">
        <f t="shared" si="36"/>
        <v>295.89213782108743</v>
      </c>
      <c r="L415" s="4">
        <f t="shared" si="36"/>
        <v>295.38982125191819</v>
      </c>
      <c r="M415" s="4">
        <f t="shared" si="36"/>
        <v>294.19063588924064</v>
      </c>
      <c r="N415" s="4">
        <f t="shared" si="36"/>
        <v>295.27550828353526</v>
      </c>
      <c r="O415">
        <f t="shared" si="35"/>
        <v>295.26047812521773</v>
      </c>
    </row>
    <row r="416" spans="1:15" x14ac:dyDescent="0.25">
      <c r="A416" s="1">
        <v>2006</v>
      </c>
      <c r="B416" s="4">
        <f t="shared" si="36"/>
        <v>295.91215656721363</v>
      </c>
      <c r="C416" s="4">
        <f t="shared" si="36"/>
        <v>296.37750625259537</v>
      </c>
      <c r="D416" s="4">
        <f t="shared" si="36"/>
        <v>296.28184920504475</v>
      </c>
      <c r="E416" s="4">
        <f t="shared" si="36"/>
        <v>296.73100227748637</v>
      </c>
      <c r="F416" s="4">
        <f t="shared" si="36"/>
        <v>296.46168625419978</v>
      </c>
      <c r="G416" s="4">
        <f t="shared" si="36"/>
        <v>296.08140072533433</v>
      </c>
      <c r="H416" s="4">
        <f t="shared" si="36"/>
        <v>295.67311164627358</v>
      </c>
      <c r="I416" s="4">
        <f t="shared" si="36"/>
        <v>295.14181716283139</v>
      </c>
      <c r="J416" s="4">
        <f t="shared" si="36"/>
        <v>295.76678020296447</v>
      </c>
      <c r="K416" s="4">
        <f t="shared" si="36"/>
        <v>296.55944307989154</v>
      </c>
      <c r="L416" s="4">
        <f t="shared" si="36"/>
        <v>292.19684448851302</v>
      </c>
      <c r="M416" s="4">
        <f t="shared" si="36"/>
        <v>289.26014185409764</v>
      </c>
      <c r="N416" s="4">
        <f t="shared" si="36"/>
        <v>295.23506107173023</v>
      </c>
      <c r="O416">
        <f t="shared" si="35"/>
        <v>295.20364497637047</v>
      </c>
    </row>
    <row r="417" spans="1:15" x14ac:dyDescent="0.25">
      <c r="A417" s="1">
        <v>2007</v>
      </c>
      <c r="B417" s="4">
        <f t="shared" si="36"/>
        <v>286.13037569575988</v>
      </c>
      <c r="C417" s="4">
        <f t="shared" si="36"/>
        <v>295.11762369756343</v>
      </c>
      <c r="D417" s="4">
        <f t="shared" si="36"/>
        <v>295.99816620653871</v>
      </c>
      <c r="E417" s="4">
        <f t="shared" si="36"/>
        <v>296.92444355666032</v>
      </c>
      <c r="F417" s="4">
        <f t="shared" si="36"/>
        <v>296.95888561683023</v>
      </c>
      <c r="G417" s="4">
        <f t="shared" si="36"/>
        <v>296.04439815318693</v>
      </c>
      <c r="H417" s="4">
        <f t="shared" si="36"/>
        <v>295.38996862831925</v>
      </c>
      <c r="I417" s="4">
        <f t="shared" si="36"/>
        <v>295.23649017483115</v>
      </c>
      <c r="J417" s="4">
        <f t="shared" si="36"/>
        <v>295.89512243838828</v>
      </c>
      <c r="K417" s="4">
        <f t="shared" si="36"/>
        <v>296.0297598453916</v>
      </c>
      <c r="L417" s="4">
        <f t="shared" si="36"/>
        <v>295.61045028195696</v>
      </c>
      <c r="M417" s="4">
        <f t="shared" si="36"/>
        <v>291.33098055495088</v>
      </c>
      <c r="N417" s="4">
        <f t="shared" si="36"/>
        <v>294.76418676202451</v>
      </c>
      <c r="O417">
        <f t="shared" si="35"/>
        <v>294.7222220708648</v>
      </c>
    </row>
    <row r="418" spans="1:15" x14ac:dyDescent="0.25">
      <c r="A418" s="1">
        <v>2008</v>
      </c>
      <c r="B418" s="4">
        <f t="shared" si="36"/>
        <v>287.75598867568692</v>
      </c>
      <c r="C418" s="4">
        <f t="shared" si="36"/>
        <v>291.14065248261784</v>
      </c>
      <c r="D418" s="4">
        <f t="shared" si="36"/>
        <v>296.34207091591651</v>
      </c>
      <c r="E418" s="4">
        <f t="shared" si="36"/>
        <v>296.41653644002054</v>
      </c>
      <c r="F418" s="4">
        <f t="shared" si="36"/>
        <v>296.45294605725093</v>
      </c>
      <c r="G418" s="4">
        <f t="shared" si="36"/>
        <v>296.07219279109148</v>
      </c>
      <c r="H418" s="4">
        <f t="shared" si="36"/>
        <v>295.48678884448293</v>
      </c>
      <c r="I418" s="4">
        <f t="shared" si="36"/>
        <v>295.30148657090922</v>
      </c>
      <c r="J418" s="4">
        <f t="shared" si="36"/>
        <v>295.79839484596124</v>
      </c>
      <c r="K418" s="4">
        <f t="shared" si="36"/>
        <v>296.01078325351932</v>
      </c>
      <c r="L418" s="4">
        <f t="shared" si="36"/>
        <v>294.39377490558559</v>
      </c>
      <c r="M418" s="4">
        <f t="shared" si="36"/>
        <v>293.05039016252221</v>
      </c>
      <c r="N418" s="4">
        <f t="shared" si="36"/>
        <v>294.57389297891507</v>
      </c>
      <c r="O418">
        <f t="shared" si="35"/>
        <v>294.5185004954638</v>
      </c>
    </row>
    <row r="419" spans="1:15" x14ac:dyDescent="0.25">
      <c r="A419" s="1">
        <v>2009</v>
      </c>
      <c r="B419" s="4">
        <f t="shared" si="36"/>
        <v>292.73393975542922</v>
      </c>
      <c r="C419" s="4">
        <f t="shared" si="36"/>
        <v>296.23376169530428</v>
      </c>
      <c r="D419" s="4">
        <f t="shared" si="36"/>
        <v>296.68816486213603</v>
      </c>
      <c r="E419" s="4">
        <f t="shared" si="36"/>
        <v>296.66159692629566</v>
      </c>
      <c r="F419" s="4">
        <f t="shared" si="36"/>
        <v>296.46066523248879</v>
      </c>
      <c r="G419" s="4">
        <f t="shared" si="36"/>
        <v>296.10735726583209</v>
      </c>
      <c r="H419" s="4">
        <f t="shared" si="36"/>
        <v>295.67728298826074</v>
      </c>
      <c r="I419" s="4">
        <f t="shared" si="36"/>
        <v>295.49750839987365</v>
      </c>
      <c r="J419" s="4">
        <f t="shared" si="36"/>
        <v>295.99006770048311</v>
      </c>
      <c r="K419" s="4">
        <f t="shared" si="36"/>
        <v>296.10920454060636</v>
      </c>
      <c r="L419" s="4">
        <f t="shared" si="36"/>
        <v>293.94529980212701</v>
      </c>
      <c r="M419" s="4">
        <f t="shared" si="36"/>
        <v>293.12383631019668</v>
      </c>
      <c r="N419" s="4">
        <f t="shared" si="36"/>
        <v>295.4517630120846</v>
      </c>
      <c r="O419">
        <f t="shared" si="35"/>
        <v>295.43572378991945</v>
      </c>
    </row>
    <row r="420" spans="1:15" x14ac:dyDescent="0.25">
      <c r="A420" s="1">
        <v>2010</v>
      </c>
      <c r="B420" s="4">
        <f t="shared" si="36"/>
        <v>293.39818455582372</v>
      </c>
      <c r="C420" s="4">
        <f t="shared" si="36"/>
        <v>295.88770200143847</v>
      </c>
      <c r="D420" s="4">
        <f t="shared" si="36"/>
        <v>296.0759101290131</v>
      </c>
      <c r="E420" s="4">
        <f t="shared" si="36"/>
        <v>297.14259580022434</v>
      </c>
      <c r="F420" s="4">
        <f t="shared" si="36"/>
        <v>297.19626647646078</v>
      </c>
      <c r="G420" s="4">
        <f t="shared" si="36"/>
        <v>296.49440237421391</v>
      </c>
      <c r="H420" s="4">
        <f t="shared" si="36"/>
        <v>295.43156573258227</v>
      </c>
      <c r="I420" s="4">
        <f t="shared" si="36"/>
        <v>295.62376680305437</v>
      </c>
      <c r="J420" s="4">
        <f t="shared" si="36"/>
        <v>295.8241313421679</v>
      </c>
      <c r="K420" s="4">
        <f t="shared" si="36"/>
        <v>296.11418535870462</v>
      </c>
      <c r="L420" s="4">
        <f t="shared" si="36"/>
        <v>295.7586811585723</v>
      </c>
      <c r="M420" s="4">
        <f t="shared" si="36"/>
        <v>291.37518136448108</v>
      </c>
      <c r="N420" s="4">
        <f t="shared" si="36"/>
        <v>295.55722321201449</v>
      </c>
      <c r="O420">
        <f t="shared" si="35"/>
        <v>295.52688109139478</v>
      </c>
    </row>
    <row r="421" spans="1:15" x14ac:dyDescent="0.25">
      <c r="A421" s="1">
        <v>2011</v>
      </c>
      <c r="B421" s="4">
        <f t="shared" si="36"/>
        <v>290.09605706861788</v>
      </c>
      <c r="C421" s="4">
        <f t="shared" si="36"/>
        <v>295.35190854041741</v>
      </c>
      <c r="D421" s="4">
        <f t="shared" si="36"/>
        <v>296.41653644002054</v>
      </c>
      <c r="E421" s="4">
        <f t="shared" si="36"/>
        <v>296.46612473245068</v>
      </c>
      <c r="F421" s="4">
        <f t="shared" si="36"/>
        <v>296.69260286589258</v>
      </c>
      <c r="G421" s="4">
        <f t="shared" si="36"/>
        <v>296.17157189753692</v>
      </c>
      <c r="H421" s="4">
        <f t="shared" si="36"/>
        <v>295.5416569032883</v>
      </c>
      <c r="I421" s="4">
        <f t="shared" si="36"/>
        <v>295.19815681124862</v>
      </c>
      <c r="J421" s="4">
        <f t="shared" si="36"/>
        <v>295.73026126895138</v>
      </c>
      <c r="K421" s="4">
        <f t="shared" si="36"/>
        <v>296.06035951645748</v>
      </c>
      <c r="L421" s="4">
        <f t="shared" si="36"/>
        <v>294.48728663209465</v>
      </c>
      <c r="M421" s="4">
        <f t="shared" si="36"/>
        <v>289.04227476122071</v>
      </c>
      <c r="N421" s="4">
        <f t="shared" si="36"/>
        <v>294.79195446584765</v>
      </c>
      <c r="O421">
        <f t="shared" si="35"/>
        <v>294.7712331198498</v>
      </c>
    </row>
    <row r="422" spans="1:15" x14ac:dyDescent="0.25">
      <c r="A422" s="1">
        <v>2012</v>
      </c>
      <c r="B422" s="4">
        <f t="shared" si="36"/>
        <v>291.11147823125964</v>
      </c>
      <c r="C422" s="4">
        <f t="shared" si="36"/>
        <v>295.60532063358596</v>
      </c>
      <c r="D422" s="4">
        <f t="shared" si="36"/>
        <v>295.39128761481345</v>
      </c>
      <c r="E422" s="4">
        <f t="shared" si="36"/>
        <v>296.5094502981359</v>
      </c>
      <c r="F422" s="4">
        <f t="shared" si="36"/>
        <v>296.16344522151689</v>
      </c>
      <c r="G422" s="4">
        <f t="shared" si="36"/>
        <v>295.78861555434833</v>
      </c>
      <c r="H422" s="4">
        <f t="shared" si="36"/>
        <v>295.34063586567629</v>
      </c>
      <c r="I422" s="4">
        <f t="shared" si="36"/>
        <v>294.93654492224425</v>
      </c>
      <c r="J422" s="4">
        <f t="shared" si="36"/>
        <v>295.55859373249763</v>
      </c>
      <c r="K422" s="4">
        <f t="shared" si="36"/>
        <v>296.1015257358045</v>
      </c>
      <c r="L422" s="4">
        <f t="shared" si="36"/>
        <v>295.60600318846087</v>
      </c>
      <c r="M422" s="4">
        <f t="shared" si="36"/>
        <v>291.73920192356422</v>
      </c>
      <c r="N422" s="4">
        <f t="shared" si="36"/>
        <v>295.00786967282147</v>
      </c>
      <c r="O422">
        <f t="shared" si="35"/>
        <v>294.98767524349233</v>
      </c>
    </row>
    <row r="423" spans="1:15" x14ac:dyDescent="0.25">
      <c r="A423" s="1">
        <v>2013</v>
      </c>
      <c r="B423" s="4">
        <f t="shared" si="36"/>
        <v>291.91854321732745</v>
      </c>
      <c r="C423" s="4">
        <f t="shared" si="36"/>
        <v>294.74215050786853</v>
      </c>
      <c r="D423" s="4">
        <f t="shared" si="36"/>
        <v>296.92444355666032</v>
      </c>
      <c r="E423" s="4">
        <f t="shared" si="36"/>
        <v>296.59260127234813</v>
      </c>
      <c r="F423" s="4">
        <f t="shared" si="36"/>
        <v>296.38661623283463</v>
      </c>
      <c r="G423" s="4">
        <f t="shared" si="36"/>
        <v>295.90973704264252</v>
      </c>
      <c r="H423" s="4">
        <f t="shared" si="36"/>
        <v>295.26652683244754</v>
      </c>
      <c r="I423" s="4">
        <f t="shared" si="36"/>
        <v>294.76680719852197</v>
      </c>
      <c r="J423" s="4">
        <f t="shared" si="36"/>
        <v>295.69069046799564</v>
      </c>
      <c r="K423" s="4">
        <f t="shared" si="36"/>
        <v>295.9415898274944</v>
      </c>
      <c r="L423" s="4">
        <f t="shared" si="36"/>
        <v>295.89791035213682</v>
      </c>
      <c r="M423" s="4">
        <f t="shared" si="36"/>
        <v>293.13762300649637</v>
      </c>
      <c r="N423" s="4">
        <f t="shared" si="36"/>
        <v>295.27694754730237</v>
      </c>
      <c r="O423">
        <f t="shared" si="35"/>
        <v>295.26460329289785</v>
      </c>
    </row>
    <row r="424" spans="1:15" x14ac:dyDescent="0.25">
      <c r="A424" s="1">
        <v>2014</v>
      </c>
      <c r="B424" s="4">
        <f t="shared" ref="B424:N430" si="37">(2840/(3.5*LN(B80)-LN(B209)-4.805))+55</f>
        <v>294.67645492908969</v>
      </c>
      <c r="C424" s="4">
        <f t="shared" si="37"/>
        <v>295.14697008250334</v>
      </c>
      <c r="D424" s="4">
        <f t="shared" si="37"/>
        <v>296.3496505691304</v>
      </c>
      <c r="E424" s="4">
        <f t="shared" si="37"/>
        <v>296.60893542638649</v>
      </c>
      <c r="F424" s="4">
        <f t="shared" si="37"/>
        <v>296.63952647635688</v>
      </c>
      <c r="G424" s="4">
        <f t="shared" si="37"/>
        <v>296.27641484238075</v>
      </c>
      <c r="H424" s="4">
        <f t="shared" si="37"/>
        <v>295.763200217286</v>
      </c>
      <c r="I424" s="4">
        <f t="shared" si="37"/>
        <v>295.24705055675724</v>
      </c>
      <c r="J424" s="4">
        <f t="shared" si="37"/>
        <v>295.6343676467684</v>
      </c>
      <c r="K424" s="4">
        <f t="shared" si="37"/>
        <v>296.15602428371267</v>
      </c>
      <c r="L424" s="4">
        <f t="shared" si="37"/>
        <v>295.74772923441105</v>
      </c>
      <c r="M424" s="4">
        <f t="shared" si="37"/>
        <v>291.96399482653237</v>
      </c>
      <c r="N424" s="4">
        <f t="shared" si="37"/>
        <v>295.52904071867675</v>
      </c>
      <c r="O424">
        <f t="shared" si="35"/>
        <v>295.51752659094296</v>
      </c>
    </row>
    <row r="425" spans="1:15" x14ac:dyDescent="0.25">
      <c r="A425" s="1">
        <v>2015</v>
      </c>
      <c r="B425" s="4">
        <f t="shared" si="37"/>
        <v>289.14759701984281</v>
      </c>
      <c r="C425" s="4">
        <f t="shared" si="37"/>
        <v>296.17072529690472</v>
      </c>
      <c r="D425" s="4">
        <f t="shared" si="37"/>
        <v>296.49496523176845</v>
      </c>
      <c r="E425" s="4">
        <f t="shared" si="37"/>
        <v>296.48597853009312</v>
      </c>
      <c r="F425" s="4">
        <f t="shared" si="37"/>
        <v>296.77335911565666</v>
      </c>
      <c r="G425" s="4">
        <f t="shared" si="37"/>
        <v>296.25361100798125</v>
      </c>
      <c r="H425" s="4">
        <f t="shared" si="37"/>
        <v>295.73169109415011</v>
      </c>
      <c r="I425" s="4">
        <f t="shared" si="37"/>
        <v>295.6688184827716</v>
      </c>
      <c r="J425" s="4">
        <f t="shared" si="37"/>
        <v>295.94876469957882</v>
      </c>
      <c r="K425" s="4">
        <f t="shared" si="37"/>
        <v>296.50777678569136</v>
      </c>
      <c r="L425" s="4">
        <f t="shared" si="37"/>
        <v>295.06455500224217</v>
      </c>
      <c r="M425" s="4">
        <f t="shared" si="37"/>
        <v>286.20226781721624</v>
      </c>
      <c r="N425" s="4">
        <f t="shared" si="37"/>
        <v>294.74770173292069</v>
      </c>
      <c r="O425">
        <f t="shared" si="35"/>
        <v>294.70417584032481</v>
      </c>
    </row>
    <row r="426" spans="1:15" x14ac:dyDescent="0.25">
      <c r="A426" s="1">
        <v>2016</v>
      </c>
      <c r="B426" s="4">
        <f t="shared" si="37"/>
        <v>288.15633347707882</v>
      </c>
      <c r="C426" s="4">
        <f t="shared" si="37"/>
        <v>293.30465859951767</v>
      </c>
      <c r="D426" s="4">
        <f t="shared" si="37"/>
        <v>297.14392167515257</v>
      </c>
      <c r="E426" s="4">
        <f t="shared" si="37"/>
        <v>297.22668548943608</v>
      </c>
      <c r="F426" s="4">
        <f t="shared" si="37"/>
        <v>296.87153481974451</v>
      </c>
      <c r="G426" s="4">
        <f t="shared" si="37"/>
        <v>296.02054158034264</v>
      </c>
      <c r="H426" s="4">
        <f t="shared" si="37"/>
        <v>295.65360027294957</v>
      </c>
      <c r="I426" s="4">
        <f t="shared" si="37"/>
        <v>295.60588306128</v>
      </c>
      <c r="J426" s="4">
        <f t="shared" si="37"/>
        <v>295.87858061005034</v>
      </c>
      <c r="K426" s="4">
        <f t="shared" si="37"/>
        <v>296.36248427863848</v>
      </c>
      <c r="L426" s="4">
        <f t="shared" si="37"/>
        <v>295.40276075047564</v>
      </c>
      <c r="M426" s="4">
        <f t="shared" si="37"/>
        <v>293.32685819628944</v>
      </c>
      <c r="N426" s="4">
        <f t="shared" si="37"/>
        <v>295.14918275618732</v>
      </c>
      <c r="O426">
        <f t="shared" si="35"/>
        <v>295.07948690091297</v>
      </c>
    </row>
    <row r="427" spans="1:15" x14ac:dyDescent="0.25">
      <c r="A427" s="1">
        <v>2017</v>
      </c>
      <c r="B427" s="4">
        <f t="shared" si="37"/>
        <v>293.02124675540222</v>
      </c>
      <c r="C427" s="4">
        <f t="shared" si="37"/>
        <v>294.05866363051211</v>
      </c>
      <c r="D427" s="4">
        <f t="shared" si="37"/>
        <v>296.67085966115098</v>
      </c>
      <c r="E427" s="4">
        <f t="shared" si="37"/>
        <v>296.78255936113453</v>
      </c>
      <c r="F427" s="4">
        <f t="shared" si="37"/>
        <v>296.88321809264824</v>
      </c>
      <c r="G427" s="4">
        <f t="shared" si="37"/>
        <v>296.21054347002848</v>
      </c>
      <c r="H427" s="4">
        <f t="shared" si="37"/>
        <v>295.67874187885718</v>
      </c>
      <c r="I427" s="4">
        <f t="shared" si="37"/>
        <v>295.4574350417264</v>
      </c>
      <c r="J427" s="4">
        <f t="shared" si="37"/>
        <v>295.84332511248556</v>
      </c>
      <c r="K427" s="4">
        <f t="shared" si="37"/>
        <v>296.15938300898472</v>
      </c>
      <c r="L427" s="4">
        <f t="shared" si="37"/>
        <v>294.84179177031791</v>
      </c>
      <c r="M427" s="4">
        <f t="shared" si="37"/>
        <v>292.34723728836343</v>
      </c>
      <c r="N427" s="4">
        <f t="shared" si="37"/>
        <v>295.36012922273528</v>
      </c>
      <c r="O427">
        <f t="shared" si="35"/>
        <v>295.32958375596763</v>
      </c>
    </row>
    <row r="428" spans="1:15" x14ac:dyDescent="0.25">
      <c r="A428" s="1">
        <v>2018</v>
      </c>
      <c r="B428" s="4">
        <f t="shared" si="37"/>
        <v>288.39336737945371</v>
      </c>
      <c r="C428" s="4">
        <f t="shared" si="37"/>
        <v>295.50515570215128</v>
      </c>
      <c r="D428" s="4">
        <f t="shared" si="37"/>
        <v>296.46054170781213</v>
      </c>
      <c r="E428" s="4">
        <f t="shared" si="37"/>
        <v>296.6963244796317</v>
      </c>
      <c r="F428" s="4">
        <f t="shared" si="37"/>
        <v>296.5248636707729</v>
      </c>
      <c r="G428" s="4">
        <f t="shared" si="37"/>
        <v>296.00945357372916</v>
      </c>
      <c r="H428" s="4">
        <f t="shared" si="37"/>
        <v>295.71627498101026</v>
      </c>
      <c r="I428" s="4">
        <f t="shared" si="37"/>
        <v>295.44747534732124</v>
      </c>
      <c r="J428" s="4">
        <f t="shared" si="37"/>
        <v>296.05892710120793</v>
      </c>
      <c r="K428" s="4">
        <f t="shared" si="37"/>
        <v>296.15316755300307</v>
      </c>
      <c r="L428" s="4">
        <f t="shared" si="37"/>
        <v>295.00927495525377</v>
      </c>
      <c r="M428" s="4">
        <f t="shared" si="37"/>
        <v>290.28324923209254</v>
      </c>
      <c r="N428" s="4">
        <f t="shared" si="37"/>
        <v>294.89462101419588</v>
      </c>
      <c r="O428">
        <f t="shared" si="35"/>
        <v>294.85483964028663</v>
      </c>
    </row>
    <row r="429" spans="1:15" x14ac:dyDescent="0.25">
      <c r="A429" s="1">
        <v>2019</v>
      </c>
      <c r="B429" s="4">
        <f t="shared" si="37"/>
        <v>293.34963945735268</v>
      </c>
      <c r="C429" s="4">
        <f t="shared" si="37"/>
        <v>294.17851839696289</v>
      </c>
      <c r="D429" s="4">
        <f t="shared" si="37"/>
        <v>296.56742224975312</v>
      </c>
      <c r="E429" s="4">
        <f t="shared" si="37"/>
        <v>297.19576669669914</v>
      </c>
      <c r="F429" s="4">
        <f t="shared" si="37"/>
        <v>296.8107802494203</v>
      </c>
      <c r="G429" s="4">
        <f t="shared" si="37"/>
        <v>296.49048284537434</v>
      </c>
      <c r="H429" s="4">
        <f t="shared" si="37"/>
        <v>295.99910527553681</v>
      </c>
      <c r="I429" s="4">
        <f t="shared" si="37"/>
        <v>295.70059947219841</v>
      </c>
      <c r="J429" s="4">
        <f t="shared" si="37"/>
        <v>296.2005544071431</v>
      </c>
      <c r="K429" s="4">
        <f t="shared" si="37"/>
        <v>295.96121966674934</v>
      </c>
      <c r="L429" s="4">
        <f t="shared" si="37"/>
        <v>295.80968249350269</v>
      </c>
      <c r="M429" s="4">
        <f t="shared" si="37"/>
        <v>290.95532630489157</v>
      </c>
      <c r="N429" s="4">
        <f t="shared" si="37"/>
        <v>295.47464975927187</v>
      </c>
      <c r="O429">
        <f t="shared" si="35"/>
        <v>295.43492479296538</v>
      </c>
    </row>
    <row r="430" spans="1:15" x14ac:dyDescent="0.25">
      <c r="A430" s="1">
        <v>2020</v>
      </c>
      <c r="B430" s="4">
        <f t="shared" si="37"/>
        <v>288.80289491908724</v>
      </c>
      <c r="C430" s="4">
        <f t="shared" si="37"/>
        <v>291.47349661086264</v>
      </c>
      <c r="D430" s="4">
        <f t="shared" si="37"/>
        <v>296.80025173405613</v>
      </c>
      <c r="E430" s="4">
        <f t="shared" si="37"/>
        <v>296.81314485539485</v>
      </c>
      <c r="F430" s="4">
        <f t="shared" si="37"/>
        <v>296.94363453429753</v>
      </c>
      <c r="G430" s="4">
        <f t="shared" si="37"/>
        <v>296.20690545430193</v>
      </c>
      <c r="H430" s="4">
        <f t="shared" si="37"/>
        <v>295.42422601302314</v>
      </c>
      <c r="I430" s="4">
        <f t="shared" si="37"/>
        <v>294.69559473857697</v>
      </c>
      <c r="J430" s="4">
        <f t="shared" si="37"/>
        <v>295.68314259099157</v>
      </c>
      <c r="K430" s="4">
        <f t="shared" si="37"/>
        <v>296.06814030166851</v>
      </c>
      <c r="L430" s="4">
        <f t="shared" si="37"/>
        <v>294.97875611770019</v>
      </c>
      <c r="M430" s="4">
        <f t="shared" si="37"/>
        <v>294.21256846955049</v>
      </c>
      <c r="N430" s="4">
        <f t="shared" si="37"/>
        <v>294.89980440759467</v>
      </c>
      <c r="O430">
        <f t="shared" si="35"/>
        <v>294.84189636162597</v>
      </c>
    </row>
    <row r="432" spans="1:15" ht="19.5" thickBot="1" x14ac:dyDescent="0.35">
      <c r="B432" s="8" t="s">
        <v>46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5" x14ac:dyDescent="0.25">
      <c r="A433" s="1"/>
      <c r="B433" s="2" t="s">
        <v>35</v>
      </c>
      <c r="C433" s="2" t="s">
        <v>14</v>
      </c>
      <c r="D433" s="2" t="s">
        <v>15</v>
      </c>
      <c r="E433" s="2" t="s">
        <v>16</v>
      </c>
      <c r="F433" s="2" t="s">
        <v>17</v>
      </c>
      <c r="G433" s="2" t="s">
        <v>18</v>
      </c>
      <c r="H433" s="2" t="s">
        <v>19</v>
      </c>
      <c r="I433" s="2" t="s">
        <v>20</v>
      </c>
      <c r="J433" s="2" t="s">
        <v>21</v>
      </c>
      <c r="K433" s="2" t="s">
        <v>22</v>
      </c>
      <c r="L433" s="2" t="s">
        <v>23</v>
      </c>
      <c r="M433" s="2" t="s">
        <v>24</v>
      </c>
      <c r="N433" s="3" t="s">
        <v>36</v>
      </c>
    </row>
    <row r="434" spans="1:15" x14ac:dyDescent="0.25">
      <c r="A434" s="1">
        <v>1981</v>
      </c>
      <c r="B434" s="4">
        <f>B47*(1000/B219)^(0.2854*(1-0.28*(10^-3)*B348))*EXP(((3.376/B391)-0.00254)*B348*(1+0.81*(10^-3)*B348))</f>
        <v>340.0340770988617</v>
      </c>
      <c r="C434" s="4">
        <f t="shared" ref="C434:N434" si="38">C47*(1000/C219)^(0.2854*(1-0.28*(10^-3)*C348))*EXP(((3.376/C391)-0.00254)*C348*(1+0.81*(10^-3)*C348))</f>
        <v>347.83032981303546</v>
      </c>
      <c r="D434" s="4">
        <f t="shared" si="38"/>
        <v>354.17548361893535</v>
      </c>
      <c r="E434" s="4">
        <f t="shared" si="38"/>
        <v>357.49508564307899</v>
      </c>
      <c r="F434" s="4">
        <f t="shared" si="38"/>
        <v>354.309031582746</v>
      </c>
      <c r="G434" s="4">
        <f t="shared" si="38"/>
        <v>352.83589592945344</v>
      </c>
      <c r="H434" s="4">
        <f t="shared" si="38"/>
        <v>348.25716804423871</v>
      </c>
      <c r="I434" s="4">
        <f t="shared" si="38"/>
        <v>347.21070589338848</v>
      </c>
      <c r="J434" s="4">
        <f t="shared" si="38"/>
        <v>348.97702184006693</v>
      </c>
      <c r="K434" s="4">
        <f t="shared" si="38"/>
        <v>353.31404886653286</v>
      </c>
      <c r="L434" s="4">
        <f t="shared" si="38"/>
        <v>343.41050988068065</v>
      </c>
      <c r="M434" s="4">
        <f t="shared" si="38"/>
        <v>341.92405979799832</v>
      </c>
      <c r="N434" s="4">
        <f t="shared" si="38"/>
        <v>349.05366469244143</v>
      </c>
      <c r="O434">
        <f>AVERAGE(B434:M434)</f>
        <v>349.14778483408469</v>
      </c>
    </row>
    <row r="435" spans="1:15" x14ac:dyDescent="0.25">
      <c r="A435" s="1">
        <v>1982</v>
      </c>
      <c r="B435" s="4">
        <f t="shared" ref="B435:N450" si="39">B48*(1000/B220)^(0.2854*(1-0.28*(10^-3)*B349))*EXP(((3.376/B392)-0.00254)*B349*(1+0.81*(10^-3)*B349))</f>
        <v>341.80986744233053</v>
      </c>
      <c r="C435" s="4">
        <f t="shared" si="39"/>
        <v>345.36058553828599</v>
      </c>
      <c r="D435" s="4">
        <f t="shared" si="39"/>
        <v>350.86130643004503</v>
      </c>
      <c r="E435" s="4">
        <f t="shared" si="39"/>
        <v>355.77122718939944</v>
      </c>
      <c r="F435" s="4">
        <f t="shared" si="39"/>
        <v>353.56835198606063</v>
      </c>
      <c r="G435" s="4">
        <f t="shared" si="39"/>
        <v>351.44812011162719</v>
      </c>
      <c r="H435" s="4">
        <f t="shared" si="39"/>
        <v>346.28972037411393</v>
      </c>
      <c r="I435" s="4">
        <f t="shared" si="39"/>
        <v>342.8348749783936</v>
      </c>
      <c r="J435" s="4">
        <f t="shared" si="39"/>
        <v>348.30673317833254</v>
      </c>
      <c r="K435" s="4">
        <f t="shared" si="39"/>
        <v>349.72227450480392</v>
      </c>
      <c r="L435" s="4">
        <f t="shared" si="39"/>
        <v>344.64223099783624</v>
      </c>
      <c r="M435" s="4">
        <f t="shared" si="39"/>
        <v>339.85357472863961</v>
      </c>
      <c r="N435" s="4">
        <f t="shared" si="39"/>
        <v>347.49893316528454</v>
      </c>
      <c r="O435">
        <f t="shared" ref="O435:O473" si="40">AVERAGE(B435:M435)</f>
        <v>347.53907228832242</v>
      </c>
    </row>
    <row r="436" spans="1:15" x14ac:dyDescent="0.25">
      <c r="A436" s="1">
        <v>1983</v>
      </c>
      <c r="B436" s="4">
        <f t="shared" si="39"/>
        <v>324.2510489084745</v>
      </c>
      <c r="C436" s="4">
        <f t="shared" si="39"/>
        <v>353.57958466320855</v>
      </c>
      <c r="D436" s="4">
        <f t="shared" si="39"/>
        <v>356.49421678026602</v>
      </c>
      <c r="E436" s="4">
        <f t="shared" si="39"/>
        <v>360.22218572577873</v>
      </c>
      <c r="F436" s="4">
        <f t="shared" si="39"/>
        <v>357.21812657461669</v>
      </c>
      <c r="G436" s="4">
        <f t="shared" si="39"/>
        <v>351.8002690493426</v>
      </c>
      <c r="H436" s="4">
        <f t="shared" si="39"/>
        <v>346.87870397107753</v>
      </c>
      <c r="I436" s="4">
        <f t="shared" si="39"/>
        <v>344.22096032888027</v>
      </c>
      <c r="J436" s="4">
        <f t="shared" si="39"/>
        <v>349.03740047923219</v>
      </c>
      <c r="K436" s="4">
        <f t="shared" si="39"/>
        <v>351.91030684058478</v>
      </c>
      <c r="L436" s="4">
        <f t="shared" si="39"/>
        <v>352.70906037788103</v>
      </c>
      <c r="M436" s="4">
        <f t="shared" si="39"/>
        <v>348.41526063383446</v>
      </c>
      <c r="N436" s="4">
        <f t="shared" si="39"/>
        <v>349.32091114788204</v>
      </c>
      <c r="O436">
        <f t="shared" si="40"/>
        <v>349.72809369443144</v>
      </c>
    </row>
    <row r="437" spans="1:15" x14ac:dyDescent="0.25">
      <c r="A437" s="1">
        <v>1984</v>
      </c>
      <c r="B437" s="4">
        <f t="shared" si="39"/>
        <v>338.92467794283681</v>
      </c>
      <c r="C437" s="4">
        <f t="shared" si="39"/>
        <v>355.11965869003535</v>
      </c>
      <c r="D437" s="4">
        <f t="shared" si="39"/>
        <v>358.37559359064642</v>
      </c>
      <c r="E437" s="4">
        <f t="shared" si="39"/>
        <v>356.17526111776141</v>
      </c>
      <c r="F437" s="4">
        <f t="shared" si="39"/>
        <v>353.46423056335794</v>
      </c>
      <c r="G437" s="4">
        <f t="shared" si="39"/>
        <v>351.37773254944625</v>
      </c>
      <c r="H437" s="4">
        <f t="shared" si="39"/>
        <v>348.11467750855621</v>
      </c>
      <c r="I437" s="4">
        <f t="shared" si="39"/>
        <v>348.52088443186324</v>
      </c>
      <c r="J437" s="4">
        <f t="shared" si="39"/>
        <v>349.74633989497062</v>
      </c>
      <c r="K437" s="4">
        <f t="shared" si="39"/>
        <v>351.48082316977838</v>
      </c>
      <c r="L437" s="4">
        <f t="shared" si="39"/>
        <v>346.1807378171813</v>
      </c>
      <c r="M437" s="4">
        <f t="shared" si="39"/>
        <v>334.53899492450836</v>
      </c>
      <c r="N437" s="4">
        <f t="shared" si="39"/>
        <v>349.45258207128865</v>
      </c>
      <c r="O437">
        <f t="shared" si="40"/>
        <v>349.33496768341183</v>
      </c>
    </row>
    <row r="438" spans="1:15" x14ac:dyDescent="0.25">
      <c r="A438" s="1">
        <v>1985</v>
      </c>
      <c r="B438" s="4">
        <f t="shared" si="39"/>
        <v>347.26218650199439</v>
      </c>
      <c r="C438" s="4">
        <f t="shared" si="39"/>
        <v>343.91783476018725</v>
      </c>
      <c r="D438" s="4">
        <f t="shared" si="39"/>
        <v>356.49163750545961</v>
      </c>
      <c r="E438" s="4">
        <f t="shared" si="39"/>
        <v>356.03801827670543</v>
      </c>
      <c r="F438" s="4">
        <f t="shared" si="39"/>
        <v>353.89312296046734</v>
      </c>
      <c r="G438" s="4">
        <f t="shared" si="39"/>
        <v>349.69369790903426</v>
      </c>
      <c r="H438" s="4">
        <f t="shared" si="39"/>
        <v>345.65808648931073</v>
      </c>
      <c r="I438" s="4">
        <f t="shared" si="39"/>
        <v>347.27428006276108</v>
      </c>
      <c r="J438" s="4">
        <f t="shared" si="39"/>
        <v>347.47297388828304</v>
      </c>
      <c r="K438" s="4">
        <f t="shared" si="39"/>
        <v>351.41096934202216</v>
      </c>
      <c r="L438" s="4">
        <f t="shared" si="39"/>
        <v>350.52121920777677</v>
      </c>
      <c r="M438" s="4">
        <f t="shared" si="39"/>
        <v>335.29802229912542</v>
      </c>
      <c r="N438" s="4">
        <f t="shared" si="39"/>
        <v>348.70031261894934</v>
      </c>
      <c r="O438">
        <f t="shared" si="40"/>
        <v>348.74433743359396</v>
      </c>
    </row>
    <row r="439" spans="1:15" x14ac:dyDescent="0.25">
      <c r="A439" s="1">
        <v>1986</v>
      </c>
      <c r="B439" s="4">
        <f t="shared" si="39"/>
        <v>339.08322751893451</v>
      </c>
      <c r="C439" s="4">
        <f t="shared" si="39"/>
        <v>351.38150274962118</v>
      </c>
      <c r="D439" s="4">
        <f t="shared" si="39"/>
        <v>352.48119852758879</v>
      </c>
      <c r="E439" s="4">
        <f t="shared" si="39"/>
        <v>355.07240305465399</v>
      </c>
      <c r="F439" s="4">
        <f t="shared" si="39"/>
        <v>353.15588934244329</v>
      </c>
      <c r="G439" s="4">
        <f t="shared" si="39"/>
        <v>350.86416629167547</v>
      </c>
      <c r="H439" s="4">
        <f t="shared" si="39"/>
        <v>345.76580371221718</v>
      </c>
      <c r="I439" s="4">
        <f t="shared" si="39"/>
        <v>345.37271682475023</v>
      </c>
      <c r="J439" s="4">
        <f t="shared" si="39"/>
        <v>348.44815278552915</v>
      </c>
      <c r="K439" s="4">
        <f t="shared" si="39"/>
        <v>351.04239858554263</v>
      </c>
      <c r="L439" s="4">
        <f t="shared" si="39"/>
        <v>345.91474397262607</v>
      </c>
      <c r="M439" s="4">
        <f t="shared" si="39"/>
        <v>332.3374581087632</v>
      </c>
      <c r="N439" s="4">
        <f t="shared" si="39"/>
        <v>347.33569008911445</v>
      </c>
      <c r="O439">
        <f t="shared" si="40"/>
        <v>347.5766384561955</v>
      </c>
    </row>
    <row r="440" spans="1:15" x14ac:dyDescent="0.25">
      <c r="A440" s="1">
        <v>1987</v>
      </c>
      <c r="B440" s="4">
        <f t="shared" si="39"/>
        <v>344.52760987217715</v>
      </c>
      <c r="C440" s="4">
        <f t="shared" si="39"/>
        <v>356.99113919123101</v>
      </c>
      <c r="D440" s="4">
        <f t="shared" si="39"/>
        <v>354.94678163894918</v>
      </c>
      <c r="E440" s="4">
        <f t="shared" si="39"/>
        <v>359.2637096595364</v>
      </c>
      <c r="F440" s="4">
        <f t="shared" si="39"/>
        <v>357.32951404068814</v>
      </c>
      <c r="G440" s="4">
        <f t="shared" si="39"/>
        <v>352.61258476835741</v>
      </c>
      <c r="H440" s="4">
        <f t="shared" si="39"/>
        <v>352.47412987282786</v>
      </c>
      <c r="I440" s="4">
        <f t="shared" si="39"/>
        <v>351.23879093066057</v>
      </c>
      <c r="J440" s="4">
        <f t="shared" si="39"/>
        <v>352.10909073049811</v>
      </c>
      <c r="K440" s="4">
        <f t="shared" si="39"/>
        <v>353.92885975717815</v>
      </c>
      <c r="L440" s="4">
        <f t="shared" si="39"/>
        <v>349.4432483643638</v>
      </c>
      <c r="M440" s="4">
        <f t="shared" si="39"/>
        <v>342.34504877867727</v>
      </c>
      <c r="N440" s="4">
        <f t="shared" si="39"/>
        <v>352.14131853908987</v>
      </c>
      <c r="O440">
        <f t="shared" si="40"/>
        <v>352.26754230042872</v>
      </c>
    </row>
    <row r="441" spans="1:15" x14ac:dyDescent="0.25">
      <c r="A441" s="1">
        <v>1988</v>
      </c>
      <c r="B441" s="4">
        <f t="shared" si="39"/>
        <v>347.14589173306172</v>
      </c>
      <c r="C441" s="4">
        <f t="shared" si="39"/>
        <v>354.39575306247627</v>
      </c>
      <c r="D441" s="4">
        <f t="shared" si="39"/>
        <v>357.8829319128551</v>
      </c>
      <c r="E441" s="4">
        <f t="shared" si="39"/>
        <v>357.44546749931118</v>
      </c>
      <c r="F441" s="4">
        <f t="shared" si="39"/>
        <v>357.44481670817549</v>
      </c>
      <c r="G441" s="4">
        <f t="shared" si="39"/>
        <v>352.47190167023263</v>
      </c>
      <c r="H441" s="4">
        <f t="shared" si="39"/>
        <v>347.41656617052945</v>
      </c>
      <c r="I441" s="4">
        <f t="shared" si="39"/>
        <v>346.51600446655397</v>
      </c>
      <c r="J441" s="4">
        <f t="shared" si="39"/>
        <v>349.97172097050196</v>
      </c>
      <c r="K441" s="4">
        <f t="shared" si="39"/>
        <v>354.37362016337516</v>
      </c>
      <c r="L441" s="4">
        <f t="shared" si="39"/>
        <v>348.58874569251589</v>
      </c>
      <c r="M441" s="4">
        <f t="shared" si="39"/>
        <v>342.44639695789027</v>
      </c>
      <c r="N441" s="4">
        <f t="shared" si="39"/>
        <v>351.26388418046679</v>
      </c>
      <c r="O441">
        <f t="shared" si="40"/>
        <v>351.34165141728994</v>
      </c>
    </row>
    <row r="442" spans="1:15" x14ac:dyDescent="0.25">
      <c r="A442" s="1">
        <v>1989</v>
      </c>
      <c r="B442" s="4">
        <f t="shared" si="39"/>
        <v>324.45269538040668</v>
      </c>
      <c r="C442" s="4">
        <f t="shared" si="39"/>
        <v>334.91225036803604</v>
      </c>
      <c r="D442" s="4">
        <f t="shared" si="39"/>
        <v>354.66388600179272</v>
      </c>
      <c r="E442" s="4">
        <f t="shared" si="39"/>
        <v>356.49221467521369</v>
      </c>
      <c r="F442" s="4">
        <f t="shared" si="39"/>
        <v>354.76977430388706</v>
      </c>
      <c r="G442" s="4">
        <f t="shared" si="39"/>
        <v>351.76414871890074</v>
      </c>
      <c r="H442" s="4">
        <f t="shared" si="39"/>
        <v>348.33008775330359</v>
      </c>
      <c r="I442" s="4">
        <f t="shared" si="39"/>
        <v>347.66947181346399</v>
      </c>
      <c r="J442" s="4">
        <f t="shared" si="39"/>
        <v>349.58046703469461</v>
      </c>
      <c r="K442" s="4">
        <f t="shared" si="39"/>
        <v>351.39651690833836</v>
      </c>
      <c r="L442" s="4">
        <f t="shared" si="39"/>
        <v>350.11437884309919</v>
      </c>
      <c r="M442" s="4">
        <f t="shared" si="39"/>
        <v>343.43859744101343</v>
      </c>
      <c r="N442" s="4">
        <f t="shared" si="39"/>
        <v>346.92189146268521</v>
      </c>
      <c r="O442">
        <f t="shared" si="40"/>
        <v>347.29870743684592</v>
      </c>
    </row>
    <row r="443" spans="1:15" x14ac:dyDescent="0.25">
      <c r="A443" s="1">
        <v>1990</v>
      </c>
      <c r="B443" s="4">
        <f t="shared" si="39"/>
        <v>348.50029243255818</v>
      </c>
      <c r="C443" s="4">
        <f t="shared" si="39"/>
        <v>348.09041520369118</v>
      </c>
      <c r="D443" s="4">
        <f t="shared" si="39"/>
        <v>355.00992104495009</v>
      </c>
      <c r="E443" s="4">
        <f t="shared" si="39"/>
        <v>357.89654471706763</v>
      </c>
      <c r="F443" s="4">
        <f t="shared" si="39"/>
        <v>354.59053242526937</v>
      </c>
      <c r="G443" s="4">
        <f t="shared" si="39"/>
        <v>352.92278749651445</v>
      </c>
      <c r="H443" s="4">
        <f t="shared" si="39"/>
        <v>348.2660324261862</v>
      </c>
      <c r="I443" s="4">
        <f t="shared" si="39"/>
        <v>348.45330382076281</v>
      </c>
      <c r="J443" s="4">
        <f t="shared" si="39"/>
        <v>350.61169560159919</v>
      </c>
      <c r="K443" s="4">
        <f t="shared" si="39"/>
        <v>353.04253734383843</v>
      </c>
      <c r="L443" s="4">
        <f t="shared" si="39"/>
        <v>352.45945480678648</v>
      </c>
      <c r="M443" s="4">
        <f t="shared" si="39"/>
        <v>349.51298356610937</v>
      </c>
      <c r="N443" s="4">
        <f t="shared" si="39"/>
        <v>351.67881411358132</v>
      </c>
      <c r="O443">
        <f t="shared" si="40"/>
        <v>351.61304174044449</v>
      </c>
    </row>
    <row r="444" spans="1:15" x14ac:dyDescent="0.25">
      <c r="A444" s="1">
        <v>1991</v>
      </c>
      <c r="B444" s="4">
        <f t="shared" si="39"/>
        <v>344.67703270941308</v>
      </c>
      <c r="C444" s="4">
        <f t="shared" si="39"/>
        <v>356.80955318758407</v>
      </c>
      <c r="D444" s="4">
        <f t="shared" si="39"/>
        <v>357.96664936238369</v>
      </c>
      <c r="E444" s="4">
        <f t="shared" si="39"/>
        <v>356.47553965303041</v>
      </c>
      <c r="F444" s="4">
        <f t="shared" si="39"/>
        <v>355.38420660918865</v>
      </c>
      <c r="G444" s="4">
        <f t="shared" si="39"/>
        <v>353.40477130587055</v>
      </c>
      <c r="H444" s="4">
        <f t="shared" si="39"/>
        <v>349.14800850762686</v>
      </c>
      <c r="I444" s="4">
        <f t="shared" si="39"/>
        <v>346.20108796898887</v>
      </c>
      <c r="J444" s="4">
        <f t="shared" si="39"/>
        <v>351.33704659859001</v>
      </c>
      <c r="K444" s="4">
        <f t="shared" si="39"/>
        <v>349.67733402025311</v>
      </c>
      <c r="L444" s="4">
        <f t="shared" si="39"/>
        <v>349.25539937050883</v>
      </c>
      <c r="M444" s="4">
        <f t="shared" si="39"/>
        <v>337.13925219054983</v>
      </c>
      <c r="N444" s="4">
        <f t="shared" si="39"/>
        <v>350.44365657496468</v>
      </c>
      <c r="O444">
        <f t="shared" si="40"/>
        <v>350.62299012366566</v>
      </c>
    </row>
    <row r="445" spans="1:15" x14ac:dyDescent="0.25">
      <c r="A445" s="1">
        <v>1992</v>
      </c>
      <c r="B445" s="4">
        <f t="shared" si="39"/>
        <v>330.69984887750707</v>
      </c>
      <c r="C445" s="4">
        <f t="shared" si="39"/>
        <v>341.70883933541876</v>
      </c>
      <c r="D445" s="4">
        <f t="shared" si="39"/>
        <v>358.48694816836417</v>
      </c>
      <c r="E445" s="4">
        <f t="shared" si="39"/>
        <v>357.85445233543845</v>
      </c>
      <c r="F445" s="4">
        <f t="shared" si="39"/>
        <v>355.53232031552085</v>
      </c>
      <c r="G445" s="4">
        <f t="shared" si="39"/>
        <v>352.03610265883026</v>
      </c>
      <c r="H445" s="4">
        <f t="shared" si="39"/>
        <v>347.3261282127558</v>
      </c>
      <c r="I445" s="4">
        <f t="shared" si="39"/>
        <v>344.90075766590434</v>
      </c>
      <c r="J445" s="4">
        <f t="shared" si="39"/>
        <v>348.63348629068048</v>
      </c>
      <c r="K445" s="4">
        <f t="shared" si="39"/>
        <v>351.71416295902077</v>
      </c>
      <c r="L445" s="4">
        <f t="shared" si="39"/>
        <v>344.00483782987993</v>
      </c>
      <c r="M445" s="4">
        <f t="shared" si="39"/>
        <v>339.58936283097535</v>
      </c>
      <c r="N445" s="4">
        <f t="shared" si="39"/>
        <v>347.43949632074407</v>
      </c>
      <c r="O445">
        <f t="shared" si="40"/>
        <v>347.707270623358</v>
      </c>
    </row>
    <row r="446" spans="1:15" x14ac:dyDescent="0.25">
      <c r="A446" s="1">
        <v>1993</v>
      </c>
      <c r="B446" s="4">
        <f t="shared" si="39"/>
        <v>333.72186607353734</v>
      </c>
      <c r="C446" s="4">
        <f t="shared" si="39"/>
        <v>347.97060436916377</v>
      </c>
      <c r="D446" s="4">
        <f t="shared" si="39"/>
        <v>352.0584234145328</v>
      </c>
      <c r="E446" s="4">
        <f t="shared" si="39"/>
        <v>358.08230982774506</v>
      </c>
      <c r="F446" s="4">
        <f t="shared" si="39"/>
        <v>358.00762392477418</v>
      </c>
      <c r="G446" s="4">
        <f t="shared" si="39"/>
        <v>353.17530062158107</v>
      </c>
      <c r="H446" s="4">
        <f t="shared" si="39"/>
        <v>348.06431212562097</v>
      </c>
      <c r="I446" s="4">
        <f t="shared" si="39"/>
        <v>348.40237985894697</v>
      </c>
      <c r="J446" s="4">
        <f t="shared" si="39"/>
        <v>350.49256212605513</v>
      </c>
      <c r="K446" s="4">
        <f t="shared" si="39"/>
        <v>353.63802178002794</v>
      </c>
      <c r="L446" s="4">
        <f t="shared" si="39"/>
        <v>352.86748602889855</v>
      </c>
      <c r="M446" s="4">
        <f t="shared" si="39"/>
        <v>340.69479369119341</v>
      </c>
      <c r="N446" s="4">
        <f t="shared" si="39"/>
        <v>349.61106053825011</v>
      </c>
      <c r="O446">
        <f t="shared" si="40"/>
        <v>349.7646403201731</v>
      </c>
    </row>
    <row r="447" spans="1:15" x14ac:dyDescent="0.25">
      <c r="A447" s="1">
        <v>1994</v>
      </c>
      <c r="B447" s="4">
        <f t="shared" si="39"/>
        <v>341.94472572053633</v>
      </c>
      <c r="C447" s="4">
        <f t="shared" si="39"/>
        <v>350.71784494294559</v>
      </c>
      <c r="D447" s="4">
        <f t="shared" si="39"/>
        <v>357.52580653003724</v>
      </c>
      <c r="E447" s="4">
        <f t="shared" si="39"/>
        <v>358.31008905539721</v>
      </c>
      <c r="F447" s="4">
        <f t="shared" si="39"/>
        <v>355.39189681951711</v>
      </c>
      <c r="G447" s="4">
        <f t="shared" si="39"/>
        <v>352.32632775389465</v>
      </c>
      <c r="H447" s="4">
        <f t="shared" si="39"/>
        <v>348.4116183604026</v>
      </c>
      <c r="I447" s="4">
        <f t="shared" si="39"/>
        <v>347.84883914677158</v>
      </c>
      <c r="J447" s="4">
        <f t="shared" si="39"/>
        <v>349.63945152675535</v>
      </c>
      <c r="K447" s="4">
        <f t="shared" si="39"/>
        <v>351.95046353039919</v>
      </c>
      <c r="L447" s="4">
        <f t="shared" si="39"/>
        <v>344.98725895064138</v>
      </c>
      <c r="M447" s="4">
        <f t="shared" si="39"/>
        <v>332.08178760241526</v>
      </c>
      <c r="N447" s="4">
        <f t="shared" si="39"/>
        <v>348.95029229480997</v>
      </c>
      <c r="O447">
        <f t="shared" si="40"/>
        <v>349.26134249497613</v>
      </c>
    </row>
    <row r="448" spans="1:15" x14ac:dyDescent="0.25">
      <c r="A448" s="1">
        <v>1995</v>
      </c>
      <c r="B448" s="4">
        <f t="shared" si="39"/>
        <v>337.72514002276603</v>
      </c>
      <c r="C448" s="4">
        <f t="shared" si="39"/>
        <v>347.45766131552716</v>
      </c>
      <c r="D448" s="4">
        <f t="shared" si="39"/>
        <v>356.72541732580015</v>
      </c>
      <c r="E448" s="4">
        <f t="shared" si="39"/>
        <v>358.91241894433693</v>
      </c>
      <c r="F448" s="4">
        <f t="shared" si="39"/>
        <v>356.29356687519657</v>
      </c>
      <c r="G448" s="4">
        <f t="shared" si="39"/>
        <v>353.80323732411949</v>
      </c>
      <c r="H448" s="4">
        <f t="shared" si="39"/>
        <v>348.95001435825031</v>
      </c>
      <c r="I448" s="4">
        <f t="shared" si="39"/>
        <v>349.83143677956684</v>
      </c>
      <c r="J448" s="4">
        <f t="shared" si="39"/>
        <v>351.11057455478948</v>
      </c>
      <c r="K448" s="4">
        <f t="shared" si="39"/>
        <v>352.34659299258897</v>
      </c>
      <c r="L448" s="4">
        <f t="shared" si="39"/>
        <v>343.39897894991896</v>
      </c>
      <c r="M448" s="4">
        <f t="shared" si="39"/>
        <v>343.80698734611633</v>
      </c>
      <c r="N448" s="4">
        <f t="shared" si="39"/>
        <v>349.88006051375658</v>
      </c>
      <c r="O448">
        <f t="shared" si="40"/>
        <v>350.03016889908145</v>
      </c>
    </row>
    <row r="449" spans="1:15" x14ac:dyDescent="0.25">
      <c r="A449" s="1">
        <v>1996</v>
      </c>
      <c r="B449" s="4">
        <f t="shared" si="39"/>
        <v>348.52637601445269</v>
      </c>
      <c r="C449" s="4">
        <f t="shared" si="39"/>
        <v>354.68523206191963</v>
      </c>
      <c r="D449" s="4">
        <f t="shared" si="39"/>
        <v>357.85883887197957</v>
      </c>
      <c r="E449" s="4">
        <f t="shared" si="39"/>
        <v>357.97499445014608</v>
      </c>
      <c r="F449" s="4">
        <f t="shared" si="39"/>
        <v>356.91611858500801</v>
      </c>
      <c r="G449" s="4">
        <f t="shared" si="39"/>
        <v>353.83674837045623</v>
      </c>
      <c r="H449" s="4">
        <f t="shared" si="39"/>
        <v>348.3091532747456</v>
      </c>
      <c r="I449" s="4">
        <f t="shared" si="39"/>
        <v>347.97944948875386</v>
      </c>
      <c r="J449" s="4">
        <f t="shared" si="39"/>
        <v>349.58040118971928</v>
      </c>
      <c r="K449" s="4">
        <f t="shared" si="39"/>
        <v>350.59600398534099</v>
      </c>
      <c r="L449" s="4">
        <f t="shared" si="39"/>
        <v>342.57074247517835</v>
      </c>
      <c r="M449" s="4">
        <f t="shared" si="39"/>
        <v>343.49362436261396</v>
      </c>
      <c r="N449" s="4">
        <f t="shared" si="39"/>
        <v>350.92210665657689</v>
      </c>
      <c r="O449">
        <f t="shared" si="40"/>
        <v>351.02730692752624</v>
      </c>
    </row>
    <row r="450" spans="1:15" x14ac:dyDescent="0.25">
      <c r="A450" s="1">
        <v>1997</v>
      </c>
      <c r="B450" s="4">
        <f t="shared" si="39"/>
        <v>345.14762750063039</v>
      </c>
      <c r="C450" s="4">
        <f t="shared" si="39"/>
        <v>334.95100089835267</v>
      </c>
      <c r="D450" s="4">
        <f t="shared" si="39"/>
        <v>353.88205189056913</v>
      </c>
      <c r="E450" s="4">
        <f t="shared" si="39"/>
        <v>354.2329277737087</v>
      </c>
      <c r="F450" s="4">
        <f t="shared" si="39"/>
        <v>355.39150435244522</v>
      </c>
      <c r="G450" s="4">
        <f t="shared" si="39"/>
        <v>353.50780399555498</v>
      </c>
      <c r="H450" s="4">
        <f t="shared" si="39"/>
        <v>348.10017656129594</v>
      </c>
      <c r="I450" s="4">
        <f t="shared" si="39"/>
        <v>348.35135163005089</v>
      </c>
      <c r="J450" s="4">
        <f t="shared" si="39"/>
        <v>353.19174065731903</v>
      </c>
      <c r="K450" s="4">
        <f t="shared" si="39"/>
        <v>355.50766223530059</v>
      </c>
      <c r="L450" s="4">
        <f t="shared" si="39"/>
        <v>353.1025695779735</v>
      </c>
      <c r="M450" s="4">
        <f t="shared" si="39"/>
        <v>343.10735796557452</v>
      </c>
      <c r="N450" s="4">
        <f t="shared" si="39"/>
        <v>349.85283391472484</v>
      </c>
      <c r="O450">
        <f t="shared" si="40"/>
        <v>349.87281458656463</v>
      </c>
    </row>
    <row r="451" spans="1:15" x14ac:dyDescent="0.25">
      <c r="A451" s="1">
        <v>1998</v>
      </c>
      <c r="B451" s="4">
        <f t="shared" ref="B451:N466" si="41">B64*(1000/B236)^(0.2854*(1-0.28*(10^-3)*B365))*EXP(((3.376/B408)-0.00254)*B365*(1+0.81*(10^-3)*B365))</f>
        <v>336.09616678501806</v>
      </c>
      <c r="C451" s="4">
        <f t="shared" si="41"/>
        <v>351.103205698674</v>
      </c>
      <c r="D451" s="4">
        <f t="shared" si="41"/>
        <v>353.69286277979046</v>
      </c>
      <c r="E451" s="4">
        <f t="shared" si="41"/>
        <v>362.83364779272085</v>
      </c>
      <c r="F451" s="4">
        <f t="shared" si="41"/>
        <v>360.51041282693944</v>
      </c>
      <c r="G451" s="4">
        <f t="shared" si="41"/>
        <v>355.23865890110733</v>
      </c>
      <c r="H451" s="4">
        <f t="shared" si="41"/>
        <v>349.90647353379632</v>
      </c>
      <c r="I451" s="4">
        <f t="shared" si="41"/>
        <v>347.56452587561807</v>
      </c>
      <c r="J451" s="4">
        <f t="shared" si="41"/>
        <v>351.58776406808249</v>
      </c>
      <c r="K451" s="4">
        <f t="shared" si="41"/>
        <v>353.11793360324697</v>
      </c>
      <c r="L451" s="4">
        <f t="shared" si="41"/>
        <v>350.62458009252305</v>
      </c>
      <c r="M451" s="4">
        <f t="shared" si="41"/>
        <v>339.31941395436263</v>
      </c>
      <c r="N451" s="4">
        <f t="shared" si="41"/>
        <v>350.62463466912806</v>
      </c>
      <c r="O451">
        <f t="shared" si="40"/>
        <v>350.96630382599</v>
      </c>
    </row>
    <row r="452" spans="1:15" x14ac:dyDescent="0.25">
      <c r="A452" s="1">
        <v>1999</v>
      </c>
      <c r="B452" s="4">
        <f t="shared" si="41"/>
        <v>343.95268688325984</v>
      </c>
      <c r="C452" s="4">
        <f t="shared" si="41"/>
        <v>349.30877873375584</v>
      </c>
      <c r="D452" s="4">
        <f t="shared" si="41"/>
        <v>357.87081337913332</v>
      </c>
      <c r="E452" s="4">
        <f t="shared" si="41"/>
        <v>356.92709919441955</v>
      </c>
      <c r="F452" s="4">
        <f t="shared" si="41"/>
        <v>355.67138501477808</v>
      </c>
      <c r="G452" s="4">
        <f t="shared" si="41"/>
        <v>353.15224671760279</v>
      </c>
      <c r="H452" s="4">
        <f t="shared" si="41"/>
        <v>348.62571353398641</v>
      </c>
      <c r="I452" s="4">
        <f t="shared" si="41"/>
        <v>348.08634878740168</v>
      </c>
      <c r="J452" s="4">
        <f t="shared" si="41"/>
        <v>351.12191569154089</v>
      </c>
      <c r="K452" s="4">
        <f t="shared" si="41"/>
        <v>352.05796916245771</v>
      </c>
      <c r="L452" s="4">
        <f t="shared" si="41"/>
        <v>351.66824025739993</v>
      </c>
      <c r="M452" s="4">
        <f t="shared" si="41"/>
        <v>337.257023865603</v>
      </c>
      <c r="N452" s="4">
        <f t="shared" si="41"/>
        <v>350.3226016837512</v>
      </c>
      <c r="O452">
        <f t="shared" si="40"/>
        <v>350.47501843511151</v>
      </c>
    </row>
    <row r="453" spans="1:15" x14ac:dyDescent="0.25">
      <c r="A453" s="1">
        <v>2000</v>
      </c>
      <c r="B453" s="4">
        <f t="shared" si="41"/>
        <v>344.62309628859305</v>
      </c>
      <c r="C453" s="4">
        <f t="shared" si="41"/>
        <v>331.69818547421204</v>
      </c>
      <c r="D453" s="4">
        <f t="shared" si="41"/>
        <v>352.36371611971265</v>
      </c>
      <c r="E453" s="4">
        <f t="shared" si="41"/>
        <v>358.26150641456832</v>
      </c>
      <c r="F453" s="4">
        <f t="shared" si="41"/>
        <v>357.61509821262052</v>
      </c>
      <c r="G453" s="4">
        <f t="shared" si="41"/>
        <v>351.88817774790897</v>
      </c>
      <c r="H453" s="4">
        <f t="shared" si="41"/>
        <v>348.6654801474229</v>
      </c>
      <c r="I453" s="4">
        <f t="shared" si="41"/>
        <v>347.56332515644812</v>
      </c>
      <c r="J453" s="4">
        <f t="shared" si="41"/>
        <v>350.27354184230933</v>
      </c>
      <c r="K453" s="4">
        <f t="shared" si="41"/>
        <v>352.09885921524472</v>
      </c>
      <c r="L453" s="4">
        <f t="shared" si="41"/>
        <v>349.82160840720064</v>
      </c>
      <c r="M453" s="4">
        <f t="shared" si="41"/>
        <v>338.02708737390589</v>
      </c>
      <c r="N453" s="4">
        <f t="shared" si="41"/>
        <v>348.40131209898459</v>
      </c>
      <c r="O453">
        <f t="shared" si="40"/>
        <v>348.5749735333456</v>
      </c>
    </row>
    <row r="454" spans="1:15" x14ac:dyDescent="0.25">
      <c r="A454" s="1">
        <v>2001</v>
      </c>
      <c r="B454" s="4">
        <f t="shared" si="41"/>
        <v>338.11993828923659</v>
      </c>
      <c r="C454" s="4">
        <f t="shared" si="41"/>
        <v>342.25572374671822</v>
      </c>
      <c r="D454" s="4">
        <f t="shared" si="41"/>
        <v>358.4150392150608</v>
      </c>
      <c r="E454" s="4">
        <f t="shared" si="41"/>
        <v>358.77000327111523</v>
      </c>
      <c r="F454" s="4">
        <f t="shared" si="41"/>
        <v>356.70287686856614</v>
      </c>
      <c r="G454" s="4">
        <f t="shared" si="41"/>
        <v>352.04527096734591</v>
      </c>
      <c r="H454" s="4">
        <f t="shared" si="41"/>
        <v>349.09345892361921</v>
      </c>
      <c r="I454" s="4">
        <f t="shared" si="41"/>
        <v>347.27895649635792</v>
      </c>
      <c r="J454" s="4">
        <f t="shared" si="41"/>
        <v>349.60382680448163</v>
      </c>
      <c r="K454" s="4">
        <f t="shared" si="41"/>
        <v>353.40971091990713</v>
      </c>
      <c r="L454" s="4">
        <f t="shared" si="41"/>
        <v>353.14586431386169</v>
      </c>
      <c r="M454" s="4">
        <f t="shared" si="41"/>
        <v>348.86517470252892</v>
      </c>
      <c r="N454" s="4">
        <f t="shared" si="41"/>
        <v>350.58606837836231</v>
      </c>
      <c r="O454">
        <f t="shared" si="40"/>
        <v>350.64215370989996</v>
      </c>
    </row>
    <row r="455" spans="1:15" x14ac:dyDescent="0.25">
      <c r="A455" s="1">
        <v>2002</v>
      </c>
      <c r="B455" s="4">
        <f t="shared" si="41"/>
        <v>335.17572176191345</v>
      </c>
      <c r="C455" s="4">
        <f t="shared" si="41"/>
        <v>348.76484499431996</v>
      </c>
      <c r="D455" s="4">
        <f t="shared" si="41"/>
        <v>360.32989332578137</v>
      </c>
      <c r="E455" s="4">
        <f t="shared" si="41"/>
        <v>359.90504256758777</v>
      </c>
      <c r="F455" s="4">
        <f t="shared" si="41"/>
        <v>358.68713563763561</v>
      </c>
      <c r="G455" s="4">
        <f t="shared" si="41"/>
        <v>352.92427558183419</v>
      </c>
      <c r="H455" s="4">
        <f t="shared" si="41"/>
        <v>351.48384536867457</v>
      </c>
      <c r="I455" s="4">
        <f t="shared" si="41"/>
        <v>350.13773369057918</v>
      </c>
      <c r="J455" s="4">
        <f t="shared" si="41"/>
        <v>351.67329542860062</v>
      </c>
      <c r="K455" s="4">
        <f t="shared" si="41"/>
        <v>352.51768922031982</v>
      </c>
      <c r="L455" s="4">
        <f t="shared" si="41"/>
        <v>349.98917530497499</v>
      </c>
      <c r="M455" s="4">
        <f t="shared" si="41"/>
        <v>337.99032154625769</v>
      </c>
      <c r="N455" s="4">
        <f t="shared" si="41"/>
        <v>350.53287651565762</v>
      </c>
      <c r="O455">
        <f t="shared" si="40"/>
        <v>350.79824786903993</v>
      </c>
    </row>
    <row r="456" spans="1:15" x14ac:dyDescent="0.25">
      <c r="A456" s="1">
        <v>2003</v>
      </c>
      <c r="B456" s="4">
        <f t="shared" si="41"/>
        <v>341.82965342686862</v>
      </c>
      <c r="C456" s="4">
        <f t="shared" si="41"/>
        <v>355.71332884683392</v>
      </c>
      <c r="D456" s="4">
        <f t="shared" si="41"/>
        <v>357.51014855718728</v>
      </c>
      <c r="E456" s="4">
        <f t="shared" si="41"/>
        <v>358.22551701560349</v>
      </c>
      <c r="F456" s="4">
        <f t="shared" si="41"/>
        <v>357.5173849706365</v>
      </c>
      <c r="G456" s="4">
        <f t="shared" si="41"/>
        <v>353.09993782719613</v>
      </c>
      <c r="H456" s="4">
        <f t="shared" si="41"/>
        <v>349.46242643907573</v>
      </c>
      <c r="I456" s="4">
        <f t="shared" si="41"/>
        <v>349.48760159452604</v>
      </c>
      <c r="J456" s="4">
        <f t="shared" si="41"/>
        <v>351.93719734096982</v>
      </c>
      <c r="K456" s="4">
        <f t="shared" si="41"/>
        <v>355.03697175440595</v>
      </c>
      <c r="L456" s="4">
        <f t="shared" si="41"/>
        <v>351.44489311074227</v>
      </c>
      <c r="M456" s="4">
        <f t="shared" si="41"/>
        <v>338.60622283413488</v>
      </c>
      <c r="N456" s="4">
        <f t="shared" si="41"/>
        <v>351.44023078347408</v>
      </c>
      <c r="O456">
        <f t="shared" si="40"/>
        <v>351.6559403098484</v>
      </c>
    </row>
    <row r="457" spans="1:15" x14ac:dyDescent="0.25">
      <c r="A457" s="1">
        <v>2004</v>
      </c>
      <c r="B457" s="4">
        <f t="shared" si="41"/>
        <v>340.74482534513425</v>
      </c>
      <c r="C457" s="4">
        <f t="shared" si="41"/>
        <v>346.75830149405397</v>
      </c>
      <c r="D457" s="4">
        <f t="shared" si="41"/>
        <v>353.12103361128703</v>
      </c>
      <c r="E457" s="4">
        <f t="shared" si="41"/>
        <v>358.86053973240422</v>
      </c>
      <c r="F457" s="4">
        <f t="shared" si="41"/>
        <v>357.00087499044793</v>
      </c>
      <c r="G457" s="4">
        <f t="shared" si="41"/>
        <v>352.56326952343107</v>
      </c>
      <c r="H457" s="4">
        <f t="shared" si="41"/>
        <v>349.37834874207368</v>
      </c>
      <c r="I457" s="4">
        <f t="shared" si="41"/>
        <v>350.01493701368321</v>
      </c>
      <c r="J457" s="4">
        <f t="shared" si="41"/>
        <v>352.79480418179531</v>
      </c>
      <c r="K457" s="4">
        <f t="shared" si="41"/>
        <v>353.96036418800861</v>
      </c>
      <c r="L457" s="4">
        <f t="shared" si="41"/>
        <v>353.14436312592625</v>
      </c>
      <c r="M457" s="4">
        <f t="shared" si="41"/>
        <v>348.96247714648467</v>
      </c>
      <c r="N457" s="4">
        <f t="shared" si="41"/>
        <v>351.39225615825836</v>
      </c>
      <c r="O457">
        <f t="shared" si="40"/>
        <v>351.44201159122758</v>
      </c>
    </row>
    <row r="458" spans="1:15" x14ac:dyDescent="0.25">
      <c r="A458" s="1">
        <v>2005</v>
      </c>
      <c r="B458" s="4">
        <f t="shared" si="41"/>
        <v>328.77398550731419</v>
      </c>
      <c r="C458" s="4">
        <f t="shared" si="41"/>
        <v>358.3789737452712</v>
      </c>
      <c r="D458" s="4">
        <f t="shared" si="41"/>
        <v>359.75865790653495</v>
      </c>
      <c r="E458" s="4">
        <f t="shared" si="41"/>
        <v>360.69591673075797</v>
      </c>
      <c r="F458" s="4">
        <f t="shared" si="41"/>
        <v>357.23816124375588</v>
      </c>
      <c r="G458" s="4">
        <f t="shared" si="41"/>
        <v>354.42264994174354</v>
      </c>
      <c r="H458" s="4">
        <f t="shared" si="41"/>
        <v>350.13592319298493</v>
      </c>
      <c r="I458" s="4">
        <f t="shared" si="41"/>
        <v>347.95757068284814</v>
      </c>
      <c r="J458" s="4">
        <f t="shared" si="41"/>
        <v>353.77362063731061</v>
      </c>
      <c r="K458" s="4">
        <f t="shared" si="41"/>
        <v>353.24167320448765</v>
      </c>
      <c r="L458" s="4">
        <f t="shared" si="41"/>
        <v>352.91339064403707</v>
      </c>
      <c r="M458" s="4">
        <f t="shared" si="41"/>
        <v>349.28585595965114</v>
      </c>
      <c r="N458" s="4">
        <f t="shared" si="41"/>
        <v>351.70684330499807</v>
      </c>
      <c r="O458">
        <f t="shared" si="40"/>
        <v>352.21469828305817</v>
      </c>
    </row>
    <row r="459" spans="1:15" x14ac:dyDescent="0.25">
      <c r="A459" s="1">
        <v>2006</v>
      </c>
      <c r="B459" s="4">
        <f t="shared" si="41"/>
        <v>355.63363673669573</v>
      </c>
      <c r="C459" s="4">
        <f t="shared" si="41"/>
        <v>358.59033236909335</v>
      </c>
      <c r="D459" s="4">
        <f t="shared" si="41"/>
        <v>357.30635866677392</v>
      </c>
      <c r="E459" s="4">
        <f t="shared" si="41"/>
        <v>360.16340094929711</v>
      </c>
      <c r="F459" s="4">
        <f t="shared" si="41"/>
        <v>356.28571601042415</v>
      </c>
      <c r="G459" s="4">
        <f t="shared" si="41"/>
        <v>354.02523131880758</v>
      </c>
      <c r="H459" s="4">
        <f t="shared" si="41"/>
        <v>352.24742287334607</v>
      </c>
      <c r="I459" s="4">
        <f t="shared" si="41"/>
        <v>349.17929784660356</v>
      </c>
      <c r="J459" s="4">
        <f t="shared" si="41"/>
        <v>351.78546788205364</v>
      </c>
      <c r="K459" s="4">
        <f t="shared" si="41"/>
        <v>356.22405885529696</v>
      </c>
      <c r="L459" s="4">
        <f t="shared" si="41"/>
        <v>342.40463616611396</v>
      </c>
      <c r="M459" s="4">
        <f t="shared" si="41"/>
        <v>334.58569314919282</v>
      </c>
      <c r="N459" s="4">
        <f t="shared" si="41"/>
        <v>352.06734504855672</v>
      </c>
      <c r="O459">
        <f t="shared" si="40"/>
        <v>352.36927106864158</v>
      </c>
    </row>
    <row r="460" spans="1:15" x14ac:dyDescent="0.25">
      <c r="A460" s="1">
        <v>2007</v>
      </c>
      <c r="B460" s="4">
        <f t="shared" si="41"/>
        <v>326.68478370305888</v>
      </c>
      <c r="C460" s="4">
        <f t="shared" si="41"/>
        <v>353.36157892428224</v>
      </c>
      <c r="D460" s="4">
        <f t="shared" si="41"/>
        <v>356.51419449938459</v>
      </c>
      <c r="E460" s="4">
        <f t="shared" si="41"/>
        <v>358.7929878234869</v>
      </c>
      <c r="F460" s="4">
        <f t="shared" si="41"/>
        <v>358.07585663512918</v>
      </c>
      <c r="G460" s="4">
        <f t="shared" si="41"/>
        <v>353.01219402960453</v>
      </c>
      <c r="H460" s="4">
        <f t="shared" si="41"/>
        <v>350.17030923443303</v>
      </c>
      <c r="I460" s="4">
        <f t="shared" si="41"/>
        <v>349.19187474669502</v>
      </c>
      <c r="J460" s="4">
        <f t="shared" si="41"/>
        <v>352.22188925185276</v>
      </c>
      <c r="K460" s="4">
        <f t="shared" si="41"/>
        <v>352.99371505824541</v>
      </c>
      <c r="L460" s="4">
        <f t="shared" si="41"/>
        <v>352.99622818245092</v>
      </c>
      <c r="M460" s="4">
        <f t="shared" si="41"/>
        <v>339.58782560802786</v>
      </c>
      <c r="N460" s="4">
        <f t="shared" si="41"/>
        <v>349.75106107874592</v>
      </c>
      <c r="O460">
        <f t="shared" si="40"/>
        <v>350.30028647472096</v>
      </c>
    </row>
    <row r="461" spans="1:15" x14ac:dyDescent="0.25">
      <c r="A461" s="1">
        <v>2008</v>
      </c>
      <c r="B461" s="4">
        <f t="shared" si="41"/>
        <v>329.68453045727608</v>
      </c>
      <c r="C461" s="4">
        <f t="shared" si="41"/>
        <v>339.788600216784</v>
      </c>
      <c r="D461" s="4">
        <f t="shared" si="41"/>
        <v>356.30659090448626</v>
      </c>
      <c r="E461" s="4">
        <f t="shared" si="41"/>
        <v>357.25064505766807</v>
      </c>
      <c r="F461" s="4">
        <f t="shared" si="41"/>
        <v>356.38362893269357</v>
      </c>
      <c r="G461" s="4">
        <f t="shared" si="41"/>
        <v>353.36100609726066</v>
      </c>
      <c r="H461" s="4">
        <f t="shared" si="41"/>
        <v>350.4098218313797</v>
      </c>
      <c r="I461" s="4">
        <f t="shared" si="41"/>
        <v>349.38737835194752</v>
      </c>
      <c r="J461" s="4">
        <f t="shared" si="41"/>
        <v>352.06510496700093</v>
      </c>
      <c r="K461" s="4">
        <f t="shared" si="41"/>
        <v>353.59797188181136</v>
      </c>
      <c r="L461" s="4">
        <f t="shared" si="41"/>
        <v>349.14948047665433</v>
      </c>
      <c r="M461" s="4">
        <f t="shared" si="41"/>
        <v>344.94409132828014</v>
      </c>
      <c r="N461" s="4">
        <f t="shared" si="41"/>
        <v>349.01748599946484</v>
      </c>
      <c r="O461">
        <f t="shared" si="40"/>
        <v>349.36073754193689</v>
      </c>
    </row>
    <row r="462" spans="1:15" x14ac:dyDescent="0.25">
      <c r="A462" s="1">
        <v>2009</v>
      </c>
      <c r="B462" s="4">
        <f t="shared" si="41"/>
        <v>343.89234507307441</v>
      </c>
      <c r="C462" s="4">
        <f t="shared" si="41"/>
        <v>356.20006248691527</v>
      </c>
      <c r="D462" s="4">
        <f t="shared" si="41"/>
        <v>358.58842517264122</v>
      </c>
      <c r="E462" s="4">
        <f t="shared" si="41"/>
        <v>357.39115082450058</v>
      </c>
      <c r="F462" s="4">
        <f t="shared" si="41"/>
        <v>356.00879305118565</v>
      </c>
      <c r="G462" s="4">
        <f t="shared" si="41"/>
        <v>353.51260085809719</v>
      </c>
      <c r="H462" s="4">
        <f t="shared" si="41"/>
        <v>351.36997655841105</v>
      </c>
      <c r="I462" s="4">
        <f t="shared" si="41"/>
        <v>350.74005590386219</v>
      </c>
      <c r="J462" s="4">
        <f t="shared" si="41"/>
        <v>352.92851235848752</v>
      </c>
      <c r="K462" s="4">
        <f t="shared" si="41"/>
        <v>353.86197170533205</v>
      </c>
      <c r="L462" s="4">
        <f t="shared" si="41"/>
        <v>347.11247347413877</v>
      </c>
      <c r="M462" s="4">
        <f t="shared" si="41"/>
        <v>345.67214912329996</v>
      </c>
      <c r="N462" s="4">
        <f t="shared" si="41"/>
        <v>352.17863212865041</v>
      </c>
      <c r="O462">
        <f t="shared" si="40"/>
        <v>352.27320971582884</v>
      </c>
    </row>
    <row r="463" spans="1:15" x14ac:dyDescent="0.25">
      <c r="A463" s="1">
        <v>2010</v>
      </c>
      <c r="B463" s="4">
        <f t="shared" si="41"/>
        <v>347.02364236009328</v>
      </c>
      <c r="C463" s="4">
        <f t="shared" si="41"/>
        <v>356.12666144041071</v>
      </c>
      <c r="D463" s="4">
        <f t="shared" si="41"/>
        <v>356.55677083058794</v>
      </c>
      <c r="E463" s="4">
        <f t="shared" si="41"/>
        <v>360.34479164537362</v>
      </c>
      <c r="F463" s="4">
        <f t="shared" si="41"/>
        <v>359.0206124017065</v>
      </c>
      <c r="G463" s="4">
        <f t="shared" si="41"/>
        <v>355.09946415199602</v>
      </c>
      <c r="H463" s="4">
        <f t="shared" si="41"/>
        <v>350.10919559751983</v>
      </c>
      <c r="I463" s="4">
        <f t="shared" si="41"/>
        <v>351.11641604854481</v>
      </c>
      <c r="J463" s="4">
        <f t="shared" si="41"/>
        <v>351.93744459973038</v>
      </c>
      <c r="K463" s="4">
        <f t="shared" si="41"/>
        <v>353.43321952959036</v>
      </c>
      <c r="L463" s="4">
        <f t="shared" si="41"/>
        <v>353.58808716683018</v>
      </c>
      <c r="M463" s="4">
        <f t="shared" si="41"/>
        <v>340.06680098687514</v>
      </c>
      <c r="N463" s="4">
        <f t="shared" si="41"/>
        <v>352.7271319502853</v>
      </c>
      <c r="O463">
        <f t="shared" si="40"/>
        <v>352.86859222993826</v>
      </c>
    </row>
    <row r="464" spans="1:15" x14ac:dyDescent="0.25">
      <c r="A464" s="1">
        <v>2011</v>
      </c>
      <c r="B464" s="4">
        <f t="shared" si="41"/>
        <v>336.88422217331652</v>
      </c>
      <c r="C464" s="4">
        <f t="shared" si="41"/>
        <v>353.04020661118113</v>
      </c>
      <c r="D464" s="4">
        <f t="shared" si="41"/>
        <v>357.16656109190984</v>
      </c>
      <c r="E464" s="4">
        <f t="shared" si="41"/>
        <v>356.78073194982221</v>
      </c>
      <c r="F464" s="4">
        <f t="shared" si="41"/>
        <v>356.89105794498852</v>
      </c>
      <c r="G464" s="4">
        <f t="shared" si="41"/>
        <v>353.71757015600838</v>
      </c>
      <c r="H464" s="4">
        <f t="shared" si="41"/>
        <v>350.726121978555</v>
      </c>
      <c r="I464" s="4">
        <f t="shared" si="41"/>
        <v>349.3097435441889</v>
      </c>
      <c r="J464" s="4">
        <f t="shared" si="41"/>
        <v>351.89735303683364</v>
      </c>
      <c r="K464" s="4">
        <f t="shared" si="41"/>
        <v>353.76246644948367</v>
      </c>
      <c r="L464" s="4">
        <f t="shared" si="41"/>
        <v>349.02945662688995</v>
      </c>
      <c r="M464" s="4">
        <f t="shared" si="41"/>
        <v>333.30692767882164</v>
      </c>
      <c r="N464" s="4">
        <f t="shared" si="41"/>
        <v>349.7991826010981</v>
      </c>
      <c r="O464">
        <f t="shared" si="40"/>
        <v>350.20936827016658</v>
      </c>
    </row>
    <row r="465" spans="1:15" x14ac:dyDescent="0.25">
      <c r="A465" s="1">
        <v>2012</v>
      </c>
      <c r="B465" s="4">
        <f t="shared" si="41"/>
        <v>339.02977574726157</v>
      </c>
      <c r="C465" s="4">
        <f t="shared" si="41"/>
        <v>354.15870109920803</v>
      </c>
      <c r="D465" s="4">
        <f t="shared" si="41"/>
        <v>353.79702593085636</v>
      </c>
      <c r="E465" s="4">
        <f t="shared" si="41"/>
        <v>356.52056433494351</v>
      </c>
      <c r="F465" s="4">
        <f t="shared" si="41"/>
        <v>354.48635426908697</v>
      </c>
      <c r="G465" s="4">
        <f t="shared" si="41"/>
        <v>351.87418398693865</v>
      </c>
      <c r="H465" s="4">
        <f t="shared" si="41"/>
        <v>349.59108292267183</v>
      </c>
      <c r="I465" s="4">
        <f t="shared" si="41"/>
        <v>348.13755725000584</v>
      </c>
      <c r="J465" s="4">
        <f t="shared" si="41"/>
        <v>350.56803052033337</v>
      </c>
      <c r="K465" s="4">
        <f t="shared" si="41"/>
        <v>353.61392135190459</v>
      </c>
      <c r="L465" s="4">
        <f t="shared" si="41"/>
        <v>352.54898020591145</v>
      </c>
      <c r="M465" s="4">
        <f t="shared" si="41"/>
        <v>340.53262135368465</v>
      </c>
      <c r="N465" s="4">
        <f t="shared" si="41"/>
        <v>350.22835080588914</v>
      </c>
      <c r="O465">
        <f t="shared" si="40"/>
        <v>350.40489991440057</v>
      </c>
    </row>
    <row r="466" spans="1:15" x14ac:dyDescent="0.25">
      <c r="A466" s="1">
        <v>2013</v>
      </c>
      <c r="B466" s="4">
        <f t="shared" si="41"/>
        <v>341.70845225208245</v>
      </c>
      <c r="C466" s="4">
        <f t="shared" si="41"/>
        <v>351.00964714610978</v>
      </c>
      <c r="D466" s="4">
        <f t="shared" si="41"/>
        <v>358.6737170377769</v>
      </c>
      <c r="E466" s="4">
        <f t="shared" si="41"/>
        <v>357.12954884878542</v>
      </c>
      <c r="F466" s="4">
        <f t="shared" si="41"/>
        <v>355.05744948687732</v>
      </c>
      <c r="G466" s="4">
        <f t="shared" si="41"/>
        <v>352.45941629239064</v>
      </c>
      <c r="H466" s="4">
        <f t="shared" si="41"/>
        <v>349.43519796648701</v>
      </c>
      <c r="I466" s="4">
        <f t="shared" si="41"/>
        <v>347.86998032650922</v>
      </c>
      <c r="J466" s="4">
        <f t="shared" si="41"/>
        <v>351.84457743467317</v>
      </c>
      <c r="K466" s="4">
        <f t="shared" si="41"/>
        <v>353.74226497679683</v>
      </c>
      <c r="L466" s="4">
        <f t="shared" si="41"/>
        <v>353.71228402051264</v>
      </c>
      <c r="M466" s="4">
        <f t="shared" si="41"/>
        <v>344.71940696882319</v>
      </c>
      <c r="N466" s="4">
        <f t="shared" si="41"/>
        <v>351.29346307649558</v>
      </c>
      <c r="O466">
        <f t="shared" si="40"/>
        <v>351.446828563152</v>
      </c>
    </row>
    <row r="467" spans="1:15" x14ac:dyDescent="0.25">
      <c r="A467" s="1">
        <v>2014</v>
      </c>
      <c r="B467" s="4">
        <f t="shared" ref="B467:N473" si="42">B80*(1000/B252)^(0.2854*(1-0.28*(10^-3)*B381))*EXP(((3.376/B424)-0.00254)*B381*(1+0.81*(10^-3)*B381))</f>
        <v>350.64204384242862</v>
      </c>
      <c r="C467" s="4">
        <f t="shared" si="42"/>
        <v>353.65635375111566</v>
      </c>
      <c r="D467" s="4">
        <f t="shared" si="42"/>
        <v>357.01779284939062</v>
      </c>
      <c r="E467" s="4">
        <f t="shared" si="42"/>
        <v>357.3276224225786</v>
      </c>
      <c r="F467" s="4">
        <f t="shared" si="42"/>
        <v>356.86049693469465</v>
      </c>
      <c r="G467" s="4">
        <f t="shared" si="42"/>
        <v>354.59619902558859</v>
      </c>
      <c r="H467" s="4">
        <f t="shared" si="42"/>
        <v>351.83841652278846</v>
      </c>
      <c r="I467" s="4">
        <f t="shared" si="42"/>
        <v>349.43469566916639</v>
      </c>
      <c r="J467" s="4">
        <f t="shared" si="42"/>
        <v>351.30330151319254</v>
      </c>
      <c r="K467" s="4">
        <f t="shared" si="42"/>
        <v>353.9151476238024</v>
      </c>
      <c r="L467" s="4">
        <f t="shared" si="42"/>
        <v>353.38376414997504</v>
      </c>
      <c r="M467" s="4">
        <f t="shared" si="42"/>
        <v>342.12903121753487</v>
      </c>
      <c r="N467" s="4">
        <f t="shared" si="42"/>
        <v>352.55364194189843</v>
      </c>
      <c r="O467">
        <f t="shared" si="40"/>
        <v>352.67540546018807</v>
      </c>
    </row>
    <row r="468" spans="1:15" x14ac:dyDescent="0.25">
      <c r="A468" s="1">
        <v>2015</v>
      </c>
      <c r="B468" s="4">
        <f t="shared" si="42"/>
        <v>333.43957220177225</v>
      </c>
      <c r="C468" s="4">
        <f t="shared" si="42"/>
        <v>356.72729771766404</v>
      </c>
      <c r="D468" s="4">
        <f t="shared" si="42"/>
        <v>357.72923738152394</v>
      </c>
      <c r="E468" s="4">
        <f t="shared" si="42"/>
        <v>356.95001105624482</v>
      </c>
      <c r="F468" s="4">
        <f t="shared" si="42"/>
        <v>356.97596027560638</v>
      </c>
      <c r="G468" s="4">
        <f t="shared" si="42"/>
        <v>353.8413803954279</v>
      </c>
      <c r="H468" s="4">
        <f t="shared" si="42"/>
        <v>351.97417420654881</v>
      </c>
      <c r="I468" s="4">
        <f t="shared" si="42"/>
        <v>351.84767393323574</v>
      </c>
      <c r="J468" s="4">
        <f t="shared" si="42"/>
        <v>352.96209521326648</v>
      </c>
      <c r="K468" s="4">
        <f t="shared" si="42"/>
        <v>355.93169886880327</v>
      </c>
      <c r="L468" s="4">
        <f t="shared" si="42"/>
        <v>351.84545916270304</v>
      </c>
      <c r="M468" s="4">
        <f t="shared" si="42"/>
        <v>326.5503272005522</v>
      </c>
      <c r="N468" s="4">
        <f t="shared" si="42"/>
        <v>349.86385834231817</v>
      </c>
      <c r="O468">
        <f t="shared" si="40"/>
        <v>350.5645739677791</v>
      </c>
    </row>
    <row r="469" spans="1:15" x14ac:dyDescent="0.25">
      <c r="A469" s="1">
        <v>2016</v>
      </c>
      <c r="B469" s="4">
        <f t="shared" si="42"/>
        <v>333.03572821758644</v>
      </c>
      <c r="C469" s="4">
        <f t="shared" si="42"/>
        <v>349.56947470778783</v>
      </c>
      <c r="D469" s="4">
        <f t="shared" si="42"/>
        <v>362.27644153233086</v>
      </c>
      <c r="E469" s="4">
        <f t="shared" si="42"/>
        <v>361.05204702328155</v>
      </c>
      <c r="F469" s="4">
        <f t="shared" si="42"/>
        <v>358.06583384612338</v>
      </c>
      <c r="G469" s="4">
        <f t="shared" si="42"/>
        <v>353.28432832117926</v>
      </c>
      <c r="H469" s="4">
        <f t="shared" si="42"/>
        <v>351.64531274600682</v>
      </c>
      <c r="I469" s="4">
        <f t="shared" si="42"/>
        <v>351.60862812538068</v>
      </c>
      <c r="J469" s="4">
        <f t="shared" si="42"/>
        <v>352.4748926980738</v>
      </c>
      <c r="K469" s="4">
        <f t="shared" si="42"/>
        <v>355.51110353927572</v>
      </c>
      <c r="L469" s="4">
        <f t="shared" si="42"/>
        <v>353.27705419189778</v>
      </c>
      <c r="M469" s="4">
        <f t="shared" si="42"/>
        <v>346.36344515609267</v>
      </c>
      <c r="N469" s="4">
        <f t="shared" si="42"/>
        <v>352.08126516392508</v>
      </c>
      <c r="O469">
        <f t="shared" si="40"/>
        <v>352.34702417541803</v>
      </c>
    </row>
    <row r="470" spans="1:15" x14ac:dyDescent="0.25">
      <c r="A470" s="1">
        <v>2017</v>
      </c>
      <c r="B470" s="4">
        <f t="shared" si="42"/>
        <v>345.7711820144512</v>
      </c>
      <c r="C470" s="4">
        <f t="shared" si="42"/>
        <v>349.95627374033739</v>
      </c>
      <c r="D470" s="4">
        <f t="shared" si="42"/>
        <v>359.15470212244605</v>
      </c>
      <c r="E470" s="4">
        <f t="shared" si="42"/>
        <v>358.62501790192346</v>
      </c>
      <c r="F470" s="4">
        <f t="shared" si="42"/>
        <v>357.97429163536572</v>
      </c>
      <c r="G470" s="4">
        <f t="shared" si="42"/>
        <v>354.55743680286821</v>
      </c>
      <c r="H470" s="4">
        <f t="shared" si="42"/>
        <v>351.18606594663663</v>
      </c>
      <c r="I470" s="4">
        <f t="shared" si="42"/>
        <v>350.30812800521392</v>
      </c>
      <c r="J470" s="4">
        <f t="shared" si="42"/>
        <v>352.33297774208222</v>
      </c>
      <c r="K470" s="4">
        <f t="shared" si="42"/>
        <v>354.51069036601535</v>
      </c>
      <c r="L470" s="4">
        <f t="shared" si="42"/>
        <v>350.44637186275656</v>
      </c>
      <c r="M470" s="4">
        <f t="shared" si="42"/>
        <v>343.04569955220478</v>
      </c>
      <c r="N470" s="4">
        <f t="shared" si="42"/>
        <v>352.22254922895286</v>
      </c>
      <c r="O470">
        <f t="shared" si="40"/>
        <v>352.32240314102506</v>
      </c>
    </row>
    <row r="471" spans="1:15" x14ac:dyDescent="0.25">
      <c r="A471" s="1">
        <v>2018</v>
      </c>
      <c r="B471" s="4">
        <f t="shared" si="42"/>
        <v>332.07994097062107</v>
      </c>
      <c r="C471" s="4">
        <f t="shared" si="42"/>
        <v>354.35578606459512</v>
      </c>
      <c r="D471" s="4">
        <f t="shared" si="42"/>
        <v>357.20853906181264</v>
      </c>
      <c r="E471" s="4">
        <f t="shared" si="42"/>
        <v>357.55610344895678</v>
      </c>
      <c r="F471" s="4">
        <f t="shared" si="42"/>
        <v>355.90306709973947</v>
      </c>
      <c r="G471" s="4">
        <f t="shared" si="42"/>
        <v>353.06053514254359</v>
      </c>
      <c r="H471" s="4">
        <f t="shared" si="42"/>
        <v>351.61469441764763</v>
      </c>
      <c r="I471" s="4">
        <f t="shared" si="42"/>
        <v>350.12738266240376</v>
      </c>
      <c r="J471" s="4">
        <f t="shared" si="42"/>
        <v>353.00844759820154</v>
      </c>
      <c r="K471" s="4">
        <f t="shared" si="42"/>
        <v>354.31524607008623</v>
      </c>
      <c r="L471" s="4">
        <f t="shared" si="42"/>
        <v>351.61929628572312</v>
      </c>
      <c r="M471" s="4">
        <f t="shared" si="42"/>
        <v>337.08937246824047</v>
      </c>
      <c r="N471" s="4">
        <f t="shared" si="42"/>
        <v>350.24800164672814</v>
      </c>
      <c r="O471">
        <f t="shared" si="40"/>
        <v>350.66153427421426</v>
      </c>
    </row>
    <row r="472" spans="1:15" x14ac:dyDescent="0.25">
      <c r="A472" s="1">
        <v>2019</v>
      </c>
      <c r="B472" s="4">
        <f t="shared" si="42"/>
        <v>346.4413533674828</v>
      </c>
      <c r="C472" s="4">
        <f t="shared" si="42"/>
        <v>349.41609831421033</v>
      </c>
      <c r="D472" s="4">
        <f t="shared" si="42"/>
        <v>357.52277887804632</v>
      </c>
      <c r="E472" s="4">
        <f t="shared" si="42"/>
        <v>359.99455081900902</v>
      </c>
      <c r="F472" s="4">
        <f t="shared" si="42"/>
        <v>357.53566343215488</v>
      </c>
      <c r="G472" s="4">
        <f t="shared" si="42"/>
        <v>355.0994160008849</v>
      </c>
      <c r="H472" s="4">
        <f t="shared" si="42"/>
        <v>352.65170200065057</v>
      </c>
      <c r="I472" s="4">
        <f t="shared" si="42"/>
        <v>351.3386813782721</v>
      </c>
      <c r="J472" s="4">
        <f t="shared" si="42"/>
        <v>353.36597745196502</v>
      </c>
      <c r="K472" s="4">
        <f t="shared" si="42"/>
        <v>352.68916979754084</v>
      </c>
      <c r="L472" s="4">
        <f t="shared" si="42"/>
        <v>354.70883073637157</v>
      </c>
      <c r="M472" s="4">
        <f t="shared" si="42"/>
        <v>339.55118802008707</v>
      </c>
      <c r="N472" s="4">
        <f t="shared" si="42"/>
        <v>352.40417903592544</v>
      </c>
      <c r="O472">
        <f t="shared" si="40"/>
        <v>352.5262841830563</v>
      </c>
    </row>
    <row r="473" spans="1:15" x14ac:dyDescent="0.25">
      <c r="A473" s="1">
        <v>2020</v>
      </c>
      <c r="B473" s="4">
        <f t="shared" si="42"/>
        <v>333.18336176227081</v>
      </c>
      <c r="C473" s="4">
        <f t="shared" si="42"/>
        <v>342.07808770939738</v>
      </c>
      <c r="D473" s="4">
        <f t="shared" si="42"/>
        <v>359.23739787917037</v>
      </c>
      <c r="E473" s="4">
        <f t="shared" si="42"/>
        <v>358.23287490186436</v>
      </c>
      <c r="F473" s="4">
        <f t="shared" si="42"/>
        <v>358.31143871462842</v>
      </c>
      <c r="G473" s="4">
        <f t="shared" si="42"/>
        <v>353.79645450553357</v>
      </c>
      <c r="H473" s="4">
        <f t="shared" si="42"/>
        <v>350.19099823649884</v>
      </c>
      <c r="I473" s="4">
        <f t="shared" si="42"/>
        <v>347.87244773759375</v>
      </c>
      <c r="J473" s="4">
        <f t="shared" si="42"/>
        <v>351.68142759568451</v>
      </c>
      <c r="K473" s="4">
        <f t="shared" si="42"/>
        <v>354.37414984912868</v>
      </c>
      <c r="L473" s="4">
        <f t="shared" si="42"/>
        <v>351.79656654254211</v>
      </c>
      <c r="M473" s="4">
        <f t="shared" si="42"/>
        <v>349.28615067052795</v>
      </c>
      <c r="N473" s="4">
        <f t="shared" si="42"/>
        <v>350.58180088927224</v>
      </c>
      <c r="O473">
        <f t="shared" si="40"/>
        <v>350.83677967540331</v>
      </c>
    </row>
    <row r="475" spans="1:15" ht="19.5" thickBot="1" x14ac:dyDescent="0.35">
      <c r="B475" s="8" t="s">
        <v>47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5" x14ac:dyDescent="0.25">
      <c r="A476" s="1"/>
      <c r="B476" s="2" t="s">
        <v>35</v>
      </c>
      <c r="C476" s="2" t="s">
        <v>14</v>
      </c>
      <c r="D476" s="2" t="s">
        <v>15</v>
      </c>
      <c r="E476" s="2" t="s">
        <v>16</v>
      </c>
      <c r="F476" s="2" t="s">
        <v>17</v>
      </c>
      <c r="G476" s="2" t="s">
        <v>18</v>
      </c>
      <c r="H476" s="2" t="s">
        <v>19</v>
      </c>
      <c r="I476" s="2" t="s">
        <v>20</v>
      </c>
      <c r="J476" s="2" t="s">
        <v>21</v>
      </c>
      <c r="K476" s="2" t="s">
        <v>22</v>
      </c>
      <c r="L476" s="2" t="s">
        <v>23</v>
      </c>
      <c r="M476" s="2" t="s">
        <v>24</v>
      </c>
      <c r="N476" s="3" t="s">
        <v>36</v>
      </c>
    </row>
    <row r="477" spans="1:15" x14ac:dyDescent="0.25">
      <c r="A477" s="1">
        <v>1981</v>
      </c>
      <c r="B477" s="4">
        <f>B47*(1000/B219)^(0.2854*(1-0.28*(10^-3)*B348))</f>
        <v>298.25355953817439</v>
      </c>
      <c r="C477" s="4">
        <f t="shared" ref="C477:N477" si="43">C47*(1000/C219)^(0.2854*(1-0.28*(10^-3)*C348))</f>
        <v>299.83080934535849</v>
      </c>
      <c r="D477" s="4">
        <f t="shared" si="43"/>
        <v>300.35762657376699</v>
      </c>
      <c r="E477" s="4">
        <f t="shared" si="43"/>
        <v>300.57828732185266</v>
      </c>
      <c r="F477" s="4">
        <f t="shared" si="43"/>
        <v>299.5635307303358</v>
      </c>
      <c r="G477" s="4">
        <f t="shared" si="43"/>
        <v>299.01511642733465</v>
      </c>
      <c r="H477" s="4">
        <f t="shared" si="43"/>
        <v>298.03875798028349</v>
      </c>
      <c r="I477" s="4">
        <f t="shared" si="43"/>
        <v>297.75512705860621</v>
      </c>
      <c r="J477" s="4">
        <f t="shared" si="43"/>
        <v>298.09440985190093</v>
      </c>
      <c r="K477" s="4">
        <f t="shared" si="43"/>
        <v>299.16524138280403</v>
      </c>
      <c r="L477" s="4">
        <f t="shared" si="43"/>
        <v>298.05826570830516</v>
      </c>
      <c r="M477" s="4">
        <f t="shared" si="43"/>
        <v>298.3909120960368</v>
      </c>
      <c r="N477" s="4">
        <f t="shared" si="43"/>
        <v>298.91773088405108</v>
      </c>
      <c r="O477">
        <f>AVERAGE(B477:M477)</f>
        <v>298.92513700122998</v>
      </c>
    </row>
    <row r="478" spans="1:15" x14ac:dyDescent="0.25">
      <c r="A478" s="1">
        <v>1982</v>
      </c>
      <c r="B478" s="4">
        <f t="shared" ref="B478:N493" si="44">B48*(1000/B220)^(0.2854*(1-0.28*(10^-3)*B349))</f>
        <v>298.83368740151428</v>
      </c>
      <c r="C478" s="4">
        <f t="shared" si="44"/>
        <v>299.09851693661193</v>
      </c>
      <c r="D478" s="4">
        <f t="shared" si="44"/>
        <v>299.76605567131736</v>
      </c>
      <c r="E478" s="4">
        <f t="shared" si="44"/>
        <v>299.92036218940854</v>
      </c>
      <c r="F478" s="4">
        <f t="shared" si="44"/>
        <v>299.23399329712817</v>
      </c>
      <c r="G478" s="4">
        <f t="shared" si="44"/>
        <v>298.54276518314884</v>
      </c>
      <c r="H478" s="4">
        <f t="shared" si="44"/>
        <v>297.46041012967373</v>
      </c>
      <c r="I478" s="4">
        <f t="shared" si="44"/>
        <v>296.66473892066466</v>
      </c>
      <c r="J478" s="4">
        <f t="shared" si="44"/>
        <v>298.07440603410197</v>
      </c>
      <c r="K478" s="4">
        <f t="shared" si="44"/>
        <v>298.39608921076621</v>
      </c>
      <c r="L478" s="4">
        <f t="shared" si="44"/>
        <v>298.30185032373475</v>
      </c>
      <c r="M478" s="4">
        <f t="shared" si="44"/>
        <v>298.01845598437944</v>
      </c>
      <c r="N478" s="4">
        <f t="shared" si="44"/>
        <v>298.52667329436139</v>
      </c>
      <c r="O478">
        <f t="shared" ref="O478:O516" si="45">AVERAGE(B478:M478)</f>
        <v>298.5259442735375</v>
      </c>
    </row>
    <row r="479" spans="1:15" x14ac:dyDescent="0.25">
      <c r="A479" s="1">
        <v>1983</v>
      </c>
      <c r="B479" s="4">
        <f t="shared" si="44"/>
        <v>295.37674950857354</v>
      </c>
      <c r="C479" s="4">
        <f t="shared" si="44"/>
        <v>301.67480045872713</v>
      </c>
      <c r="D479" s="4">
        <f t="shared" si="44"/>
        <v>303.38965338941733</v>
      </c>
      <c r="E479" s="4">
        <f t="shared" si="44"/>
        <v>301.97024626866283</v>
      </c>
      <c r="F479" s="4">
        <f t="shared" si="44"/>
        <v>300.695688154077</v>
      </c>
      <c r="G479" s="4">
        <f t="shared" si="44"/>
        <v>298.85476262962857</v>
      </c>
      <c r="H479" s="4">
        <f t="shared" si="44"/>
        <v>297.88995979043983</v>
      </c>
      <c r="I479" s="4">
        <f t="shared" si="44"/>
        <v>297.29821266846403</v>
      </c>
      <c r="J479" s="4">
        <f t="shared" si="44"/>
        <v>298.29641502227844</v>
      </c>
      <c r="K479" s="4">
        <f t="shared" si="44"/>
        <v>299.55659075327725</v>
      </c>
      <c r="L479" s="4">
        <f t="shared" si="44"/>
        <v>300.7942997180474</v>
      </c>
      <c r="M479" s="4">
        <f t="shared" si="44"/>
        <v>300.06126019818134</v>
      </c>
      <c r="N479" s="4">
        <f t="shared" si="44"/>
        <v>299.63416563913489</v>
      </c>
      <c r="O479">
        <f t="shared" si="45"/>
        <v>299.6548865466479</v>
      </c>
    </row>
    <row r="480" spans="1:15" x14ac:dyDescent="0.25">
      <c r="A480" s="1">
        <v>1984</v>
      </c>
      <c r="B480" s="4">
        <f t="shared" si="44"/>
        <v>300.90950898187089</v>
      </c>
      <c r="C480" s="4">
        <f t="shared" si="44"/>
        <v>304.71926576450022</v>
      </c>
      <c r="D480" s="4">
        <f t="shared" si="44"/>
        <v>302.35109415737975</v>
      </c>
      <c r="E480" s="4">
        <f t="shared" si="44"/>
        <v>301.02586537768514</v>
      </c>
      <c r="F480" s="4">
        <f t="shared" si="44"/>
        <v>299.53065872514145</v>
      </c>
      <c r="G480" s="4">
        <f t="shared" si="44"/>
        <v>298.93629127241593</v>
      </c>
      <c r="H480" s="4">
        <f t="shared" si="44"/>
        <v>298.11419695118246</v>
      </c>
      <c r="I480" s="4">
        <f t="shared" si="44"/>
        <v>298.31207806627754</v>
      </c>
      <c r="J480" s="4">
        <f t="shared" si="44"/>
        <v>298.530875688565</v>
      </c>
      <c r="K480" s="4">
        <f t="shared" si="44"/>
        <v>298.93178174502543</v>
      </c>
      <c r="L480" s="4">
        <f t="shared" si="44"/>
        <v>298.59974580094308</v>
      </c>
      <c r="M480" s="4">
        <f t="shared" si="44"/>
        <v>297.15284326220893</v>
      </c>
      <c r="N480" s="4">
        <f t="shared" si="44"/>
        <v>299.73883137783031</v>
      </c>
      <c r="O480">
        <f t="shared" si="45"/>
        <v>299.75951714943307</v>
      </c>
    </row>
    <row r="481" spans="1:15" x14ac:dyDescent="0.25">
      <c r="A481" s="1">
        <v>1985</v>
      </c>
      <c r="B481" s="4">
        <f t="shared" si="44"/>
        <v>299.71623231310366</v>
      </c>
      <c r="C481" s="4">
        <f t="shared" si="44"/>
        <v>300.69694056227337</v>
      </c>
      <c r="D481" s="4">
        <f t="shared" si="44"/>
        <v>302.1819823781355</v>
      </c>
      <c r="E481" s="4">
        <f t="shared" si="44"/>
        <v>300.82931790252155</v>
      </c>
      <c r="F481" s="4">
        <f t="shared" si="44"/>
        <v>299.60800144568339</v>
      </c>
      <c r="G481" s="4">
        <f t="shared" si="44"/>
        <v>298.48568699225052</v>
      </c>
      <c r="H481" s="4">
        <f t="shared" si="44"/>
        <v>297.37173289207857</v>
      </c>
      <c r="I481" s="4">
        <f t="shared" si="44"/>
        <v>297.73357727189313</v>
      </c>
      <c r="J481" s="4">
        <f t="shared" si="44"/>
        <v>297.80187226247301</v>
      </c>
      <c r="K481" s="4">
        <f t="shared" si="44"/>
        <v>299.12094536414389</v>
      </c>
      <c r="L481" s="4">
        <f t="shared" si="44"/>
        <v>299.13676202505474</v>
      </c>
      <c r="M481" s="4">
        <f t="shared" si="44"/>
        <v>297.24901085106893</v>
      </c>
      <c r="N481" s="4">
        <f t="shared" si="44"/>
        <v>299.14269047166044</v>
      </c>
      <c r="O481">
        <f t="shared" si="45"/>
        <v>299.16100518838999</v>
      </c>
    </row>
    <row r="482" spans="1:15" x14ac:dyDescent="0.25">
      <c r="A482" s="1">
        <v>1986</v>
      </c>
      <c r="B482" s="4">
        <f t="shared" si="44"/>
        <v>298.43986827114333</v>
      </c>
      <c r="C482" s="4">
        <f t="shared" si="44"/>
        <v>299.79174926289016</v>
      </c>
      <c r="D482" s="4">
        <f t="shared" si="44"/>
        <v>299.82743035898028</v>
      </c>
      <c r="E482" s="4">
        <f t="shared" si="44"/>
        <v>299.96352574220248</v>
      </c>
      <c r="F482" s="4">
        <f t="shared" si="44"/>
        <v>299.39453093551396</v>
      </c>
      <c r="G482" s="4">
        <f t="shared" si="44"/>
        <v>298.74160794195268</v>
      </c>
      <c r="H482" s="4">
        <f t="shared" si="44"/>
        <v>297.38378354409332</v>
      </c>
      <c r="I482" s="4">
        <f t="shared" si="44"/>
        <v>297.45597168527109</v>
      </c>
      <c r="J482" s="4">
        <f t="shared" si="44"/>
        <v>298.13603687473403</v>
      </c>
      <c r="K482" s="4">
        <f t="shared" si="44"/>
        <v>298.83603085231778</v>
      </c>
      <c r="L482" s="4">
        <f t="shared" si="44"/>
        <v>298.82760963601555</v>
      </c>
      <c r="M482" s="4">
        <f t="shared" si="44"/>
        <v>296.78014435391611</v>
      </c>
      <c r="N482" s="4">
        <f t="shared" si="44"/>
        <v>298.61987974634661</v>
      </c>
      <c r="O482">
        <f t="shared" si="45"/>
        <v>298.63152412158587</v>
      </c>
    </row>
    <row r="483" spans="1:15" x14ac:dyDescent="0.25">
      <c r="A483" s="1">
        <v>1987</v>
      </c>
      <c r="B483" s="4">
        <f t="shared" si="44"/>
        <v>299.45259425182979</v>
      </c>
      <c r="C483" s="4">
        <f t="shared" si="44"/>
        <v>301.83638482613992</v>
      </c>
      <c r="D483" s="4">
        <f t="shared" si="44"/>
        <v>301.15194190361473</v>
      </c>
      <c r="E483" s="4">
        <f t="shared" si="44"/>
        <v>301.90961871721157</v>
      </c>
      <c r="F483" s="4">
        <f t="shared" si="44"/>
        <v>300.7458480672351</v>
      </c>
      <c r="G483" s="4">
        <f t="shared" si="44"/>
        <v>299.17135512462744</v>
      </c>
      <c r="H483" s="4">
        <f t="shared" si="44"/>
        <v>299.32587881159878</v>
      </c>
      <c r="I483" s="4">
        <f t="shared" si="44"/>
        <v>298.70417986796485</v>
      </c>
      <c r="J483" s="4">
        <f t="shared" si="44"/>
        <v>298.78726415789151</v>
      </c>
      <c r="K483" s="4">
        <f t="shared" si="44"/>
        <v>299.31565503690649</v>
      </c>
      <c r="L483" s="4">
        <f t="shared" si="44"/>
        <v>299.43211047353282</v>
      </c>
      <c r="M483" s="4">
        <f t="shared" si="44"/>
        <v>298.6589608438569</v>
      </c>
      <c r="N483" s="4">
        <f t="shared" si="44"/>
        <v>299.8488802693779</v>
      </c>
      <c r="O483">
        <f t="shared" si="45"/>
        <v>299.8743160068675</v>
      </c>
    </row>
    <row r="484" spans="1:15" x14ac:dyDescent="0.25">
      <c r="A484" s="1">
        <v>1988</v>
      </c>
      <c r="B484" s="4">
        <f t="shared" si="44"/>
        <v>299.74188363675728</v>
      </c>
      <c r="C484" s="4">
        <f t="shared" si="44"/>
        <v>301.33032084417937</v>
      </c>
      <c r="D484" s="4">
        <f t="shared" si="44"/>
        <v>300.82606899687801</v>
      </c>
      <c r="E484" s="4">
        <f t="shared" si="44"/>
        <v>300.53675033753518</v>
      </c>
      <c r="F484" s="4">
        <f t="shared" si="44"/>
        <v>300.2153173339118</v>
      </c>
      <c r="G484" s="4">
        <f t="shared" si="44"/>
        <v>298.97777536275396</v>
      </c>
      <c r="H484" s="4">
        <f t="shared" si="44"/>
        <v>297.65080897497876</v>
      </c>
      <c r="I484" s="4">
        <f t="shared" si="44"/>
        <v>297.41531057967222</v>
      </c>
      <c r="J484" s="4">
        <f t="shared" si="44"/>
        <v>298.18129726104166</v>
      </c>
      <c r="K484" s="4">
        <f t="shared" si="44"/>
        <v>299.53772798125311</v>
      </c>
      <c r="L484" s="4">
        <f t="shared" si="44"/>
        <v>299.12552255944178</v>
      </c>
      <c r="M484" s="4">
        <f t="shared" si="44"/>
        <v>298.18145222588549</v>
      </c>
      <c r="N484" s="4">
        <f t="shared" si="44"/>
        <v>299.30297274782498</v>
      </c>
      <c r="O484">
        <f t="shared" si="45"/>
        <v>299.31001967452403</v>
      </c>
    </row>
    <row r="485" spans="1:15" x14ac:dyDescent="0.25">
      <c r="A485" s="1">
        <v>1989</v>
      </c>
      <c r="B485" s="4">
        <f t="shared" si="44"/>
        <v>295.34664586285436</v>
      </c>
      <c r="C485" s="4">
        <f t="shared" si="44"/>
        <v>298.1909024085715</v>
      </c>
      <c r="D485" s="4">
        <f t="shared" si="44"/>
        <v>300.37224691602779</v>
      </c>
      <c r="E485" s="4">
        <f t="shared" si="44"/>
        <v>300.31043898176631</v>
      </c>
      <c r="F485" s="4">
        <f t="shared" si="44"/>
        <v>299.67956724819635</v>
      </c>
      <c r="G485" s="4">
        <f t="shared" si="44"/>
        <v>298.7329769816327</v>
      </c>
      <c r="H485" s="4">
        <f t="shared" si="44"/>
        <v>297.98306348211918</v>
      </c>
      <c r="I485" s="4">
        <f t="shared" si="44"/>
        <v>297.77216344644381</v>
      </c>
      <c r="J485" s="4">
        <f t="shared" si="44"/>
        <v>298.27279524345784</v>
      </c>
      <c r="K485" s="4">
        <f t="shared" si="44"/>
        <v>298.72987265622646</v>
      </c>
      <c r="L485" s="4">
        <f t="shared" si="44"/>
        <v>299.45355946524546</v>
      </c>
      <c r="M485" s="4">
        <f t="shared" si="44"/>
        <v>298.53267745949904</v>
      </c>
      <c r="N485" s="4">
        <f t="shared" si="44"/>
        <v>298.61553853050054</v>
      </c>
      <c r="O485">
        <f t="shared" si="45"/>
        <v>298.61474251267003</v>
      </c>
    </row>
    <row r="486" spans="1:15" x14ac:dyDescent="0.25">
      <c r="A486" s="1">
        <v>1990</v>
      </c>
      <c r="B486" s="4">
        <f t="shared" si="44"/>
        <v>299.69309983542973</v>
      </c>
      <c r="C486" s="4">
        <f t="shared" si="44"/>
        <v>300.26066473464152</v>
      </c>
      <c r="D486" s="4">
        <f t="shared" si="44"/>
        <v>301.53009285090423</v>
      </c>
      <c r="E486" s="4">
        <f t="shared" si="44"/>
        <v>300.58688538623483</v>
      </c>
      <c r="F486" s="4">
        <f t="shared" si="44"/>
        <v>299.55778018133185</v>
      </c>
      <c r="G486" s="4">
        <f t="shared" si="44"/>
        <v>299.06815917635998</v>
      </c>
      <c r="H486" s="4">
        <f t="shared" si="44"/>
        <v>297.93701167712317</v>
      </c>
      <c r="I486" s="4">
        <f t="shared" si="44"/>
        <v>298.05322882962793</v>
      </c>
      <c r="J486" s="4">
        <f t="shared" si="44"/>
        <v>298.60833615962451</v>
      </c>
      <c r="K486" s="4">
        <f t="shared" si="44"/>
        <v>299.25843168127466</v>
      </c>
      <c r="L486" s="4">
        <f t="shared" si="44"/>
        <v>299.34871327138063</v>
      </c>
      <c r="M486" s="4">
        <f t="shared" si="44"/>
        <v>299.1640745092181</v>
      </c>
      <c r="N486" s="4">
        <f t="shared" si="44"/>
        <v>299.41759590282595</v>
      </c>
      <c r="O486">
        <f t="shared" si="45"/>
        <v>299.42220652442933</v>
      </c>
    </row>
    <row r="487" spans="1:15" x14ac:dyDescent="0.25">
      <c r="A487" s="1">
        <v>1991</v>
      </c>
      <c r="B487" s="4">
        <f t="shared" si="44"/>
        <v>299.31071751019624</v>
      </c>
      <c r="C487" s="4">
        <f t="shared" si="44"/>
        <v>300.92790058183181</v>
      </c>
      <c r="D487" s="4">
        <f t="shared" si="44"/>
        <v>301.24098300723779</v>
      </c>
      <c r="E487" s="4">
        <f t="shared" si="44"/>
        <v>300.42925587391932</v>
      </c>
      <c r="F487" s="4">
        <f t="shared" si="44"/>
        <v>299.78703303431541</v>
      </c>
      <c r="G487" s="4">
        <f t="shared" si="44"/>
        <v>299.15966542688858</v>
      </c>
      <c r="H487" s="4">
        <f t="shared" si="44"/>
        <v>297.99154281293136</v>
      </c>
      <c r="I487" s="4">
        <f t="shared" si="44"/>
        <v>297.25592701855652</v>
      </c>
      <c r="J487" s="4">
        <f t="shared" si="44"/>
        <v>298.70732678361736</v>
      </c>
      <c r="K487" s="4">
        <f t="shared" si="44"/>
        <v>298.2701119371892</v>
      </c>
      <c r="L487" s="4">
        <f t="shared" si="44"/>
        <v>299.24151955840671</v>
      </c>
      <c r="M487" s="4">
        <f t="shared" si="44"/>
        <v>297.59176055141126</v>
      </c>
      <c r="N487" s="4">
        <f t="shared" si="44"/>
        <v>299.14686974165573</v>
      </c>
      <c r="O487">
        <f t="shared" si="45"/>
        <v>299.15947867470845</v>
      </c>
    </row>
    <row r="488" spans="1:15" x14ac:dyDescent="0.25">
      <c r="A488" s="1">
        <v>1992</v>
      </c>
      <c r="B488" s="4">
        <f t="shared" si="44"/>
        <v>296.66796435374232</v>
      </c>
      <c r="C488" s="4">
        <f t="shared" si="44"/>
        <v>299.7337582790343</v>
      </c>
      <c r="D488" s="4">
        <f t="shared" si="44"/>
        <v>302.27749738014285</v>
      </c>
      <c r="E488" s="4">
        <f t="shared" si="44"/>
        <v>300.67136609787218</v>
      </c>
      <c r="F488" s="4">
        <f t="shared" si="44"/>
        <v>299.68094298311911</v>
      </c>
      <c r="G488" s="4">
        <f t="shared" si="44"/>
        <v>298.80461057406808</v>
      </c>
      <c r="H488" s="4">
        <f t="shared" si="44"/>
        <v>297.69990372864942</v>
      </c>
      <c r="I488" s="4">
        <f t="shared" si="44"/>
        <v>297.29363549747723</v>
      </c>
      <c r="J488" s="4">
        <f t="shared" si="44"/>
        <v>298.13981271835752</v>
      </c>
      <c r="K488" s="4">
        <f t="shared" si="44"/>
        <v>298.89323620557474</v>
      </c>
      <c r="L488" s="4">
        <f t="shared" si="44"/>
        <v>298.10837258794493</v>
      </c>
      <c r="M488" s="4">
        <f t="shared" si="44"/>
        <v>297.93822383478067</v>
      </c>
      <c r="N488" s="4">
        <f t="shared" si="44"/>
        <v>298.81901543194044</v>
      </c>
      <c r="O488">
        <f t="shared" si="45"/>
        <v>298.82577702006364</v>
      </c>
    </row>
    <row r="489" spans="1:15" x14ac:dyDescent="0.25">
      <c r="A489" s="1">
        <v>1993</v>
      </c>
      <c r="B489" s="4">
        <f t="shared" si="44"/>
        <v>297.84871790274815</v>
      </c>
      <c r="C489" s="4">
        <f t="shared" si="44"/>
        <v>301.07647197461114</v>
      </c>
      <c r="D489" s="4">
        <f t="shared" si="44"/>
        <v>300.65018868555399</v>
      </c>
      <c r="E489" s="4">
        <f t="shared" si="44"/>
        <v>301.13745719650223</v>
      </c>
      <c r="F489" s="4">
        <f t="shared" si="44"/>
        <v>300.44476320197322</v>
      </c>
      <c r="G489" s="4">
        <f t="shared" si="44"/>
        <v>299.14835141661155</v>
      </c>
      <c r="H489" s="4">
        <f t="shared" si="44"/>
        <v>297.88987614421518</v>
      </c>
      <c r="I489" s="4">
        <f t="shared" si="44"/>
        <v>298.08330683035683</v>
      </c>
      <c r="J489" s="4">
        <f t="shared" si="44"/>
        <v>298.43786765646331</v>
      </c>
      <c r="K489" s="4">
        <f t="shared" si="44"/>
        <v>299.37730668497539</v>
      </c>
      <c r="L489" s="4">
        <f t="shared" si="44"/>
        <v>299.48771949977612</v>
      </c>
      <c r="M489" s="4">
        <f t="shared" si="44"/>
        <v>298.06267869711183</v>
      </c>
      <c r="N489" s="4">
        <f t="shared" si="44"/>
        <v>299.28737158125045</v>
      </c>
      <c r="O489">
        <f t="shared" si="45"/>
        <v>299.30372549090828</v>
      </c>
    </row>
    <row r="490" spans="1:15" x14ac:dyDescent="0.25">
      <c r="A490" s="1">
        <v>1994</v>
      </c>
      <c r="B490" s="4">
        <f t="shared" si="44"/>
        <v>298.56701012046625</v>
      </c>
      <c r="C490" s="4">
        <f t="shared" si="44"/>
        <v>300.45687959777217</v>
      </c>
      <c r="D490" s="4">
        <f t="shared" si="44"/>
        <v>300.57968335504631</v>
      </c>
      <c r="E490" s="4">
        <f t="shared" si="44"/>
        <v>300.69584424073702</v>
      </c>
      <c r="F490" s="4">
        <f t="shared" si="44"/>
        <v>299.70531088682714</v>
      </c>
      <c r="G490" s="4">
        <f t="shared" si="44"/>
        <v>298.96647917315352</v>
      </c>
      <c r="H490" s="4">
        <f t="shared" si="44"/>
        <v>297.94295854269927</v>
      </c>
      <c r="I490" s="4">
        <f t="shared" si="44"/>
        <v>297.87241920228189</v>
      </c>
      <c r="J490" s="4">
        <f t="shared" si="44"/>
        <v>298.16010557697763</v>
      </c>
      <c r="K490" s="4">
        <f t="shared" si="44"/>
        <v>298.83142396039398</v>
      </c>
      <c r="L490" s="4">
        <f t="shared" si="44"/>
        <v>298.40505767537201</v>
      </c>
      <c r="M490" s="4">
        <f t="shared" si="44"/>
        <v>296.07813515192839</v>
      </c>
      <c r="N490" s="4">
        <f t="shared" si="44"/>
        <v>298.83604261774957</v>
      </c>
      <c r="O490">
        <f t="shared" si="45"/>
        <v>298.85510895697126</v>
      </c>
    </row>
    <row r="491" spans="1:15" x14ac:dyDescent="0.25">
      <c r="A491" s="1">
        <v>1995</v>
      </c>
      <c r="B491" s="4">
        <f t="shared" si="44"/>
        <v>298.04897859539233</v>
      </c>
      <c r="C491" s="4">
        <f t="shared" si="44"/>
        <v>299.72030469280867</v>
      </c>
      <c r="D491" s="4">
        <f t="shared" si="44"/>
        <v>300.52538633260946</v>
      </c>
      <c r="E491" s="4">
        <f t="shared" si="44"/>
        <v>300.64309464883297</v>
      </c>
      <c r="F491" s="4">
        <f t="shared" si="44"/>
        <v>299.91595973385364</v>
      </c>
      <c r="G491" s="4">
        <f t="shared" si="44"/>
        <v>299.15818251168139</v>
      </c>
      <c r="H491" s="4">
        <f t="shared" si="44"/>
        <v>297.92916533297074</v>
      </c>
      <c r="I491" s="4">
        <f t="shared" si="44"/>
        <v>297.99519904893094</v>
      </c>
      <c r="J491" s="4">
        <f t="shared" si="44"/>
        <v>298.34048893205028</v>
      </c>
      <c r="K491" s="4">
        <f t="shared" si="44"/>
        <v>298.89012747797096</v>
      </c>
      <c r="L491" s="4">
        <f t="shared" si="44"/>
        <v>298.20874642833672</v>
      </c>
      <c r="M491" s="4">
        <f t="shared" si="44"/>
        <v>298.40662061985438</v>
      </c>
      <c r="N491" s="4">
        <f t="shared" si="44"/>
        <v>298.97349659340767</v>
      </c>
      <c r="O491">
        <f t="shared" si="45"/>
        <v>298.98185452960774</v>
      </c>
    </row>
    <row r="492" spans="1:15" x14ac:dyDescent="0.25">
      <c r="A492" s="1">
        <v>1996</v>
      </c>
      <c r="B492" s="4">
        <f t="shared" si="44"/>
        <v>299.75341921430015</v>
      </c>
      <c r="C492" s="4">
        <f t="shared" si="44"/>
        <v>300.719364045595</v>
      </c>
      <c r="D492" s="4">
        <f t="shared" si="44"/>
        <v>300.73046511670071</v>
      </c>
      <c r="E492" s="4">
        <f t="shared" si="44"/>
        <v>300.52970642183101</v>
      </c>
      <c r="F492" s="4">
        <f t="shared" si="44"/>
        <v>300.01907651963859</v>
      </c>
      <c r="G492" s="4">
        <f t="shared" si="44"/>
        <v>299.19829349008234</v>
      </c>
      <c r="H492" s="4">
        <f t="shared" si="44"/>
        <v>297.82565641817445</v>
      </c>
      <c r="I492" s="4">
        <f t="shared" si="44"/>
        <v>297.73501829855076</v>
      </c>
      <c r="J492" s="4">
        <f t="shared" si="44"/>
        <v>298.24003109264362</v>
      </c>
      <c r="K492" s="4">
        <f t="shared" si="44"/>
        <v>298.73559467356773</v>
      </c>
      <c r="L492" s="4">
        <f t="shared" si="44"/>
        <v>298.37207654668435</v>
      </c>
      <c r="M492" s="4">
        <f t="shared" si="44"/>
        <v>298.59853239485324</v>
      </c>
      <c r="N492" s="4">
        <f t="shared" si="44"/>
        <v>299.19980328591498</v>
      </c>
      <c r="O492">
        <f t="shared" si="45"/>
        <v>299.20476951938514</v>
      </c>
    </row>
    <row r="493" spans="1:15" x14ac:dyDescent="0.25">
      <c r="A493" s="1">
        <v>1997</v>
      </c>
      <c r="B493" s="4">
        <f t="shared" si="44"/>
        <v>298.93515216625855</v>
      </c>
      <c r="C493" s="4">
        <f t="shared" si="44"/>
        <v>298.3614375479562</v>
      </c>
      <c r="D493" s="4">
        <f t="shared" si="44"/>
        <v>300.62881732146792</v>
      </c>
      <c r="E493" s="4">
        <f t="shared" si="44"/>
        <v>299.5735690271398</v>
      </c>
      <c r="F493" s="4">
        <f t="shared" si="44"/>
        <v>299.63510758740046</v>
      </c>
      <c r="G493" s="4">
        <f t="shared" si="44"/>
        <v>299.07361879379931</v>
      </c>
      <c r="H493" s="4">
        <f t="shared" si="44"/>
        <v>297.86875561001153</v>
      </c>
      <c r="I493" s="4">
        <f t="shared" si="44"/>
        <v>297.95895194348196</v>
      </c>
      <c r="J493" s="4">
        <f t="shared" si="44"/>
        <v>299.11811667403447</v>
      </c>
      <c r="K493" s="4">
        <f t="shared" si="44"/>
        <v>299.66231168643344</v>
      </c>
      <c r="L493" s="4">
        <f t="shared" si="44"/>
        <v>299.79869740908936</v>
      </c>
      <c r="M493" s="4">
        <f t="shared" si="44"/>
        <v>298.33939467009009</v>
      </c>
      <c r="N493" s="4">
        <f t="shared" si="44"/>
        <v>299.08962865251766</v>
      </c>
      <c r="O493">
        <f t="shared" si="45"/>
        <v>299.07949420309689</v>
      </c>
    </row>
    <row r="494" spans="1:15" x14ac:dyDescent="0.25">
      <c r="A494" s="1">
        <v>1998</v>
      </c>
      <c r="B494" s="4">
        <f t="shared" ref="B494:N509" si="46">B64*(1000/B236)^(0.2854*(1-0.28*(10^-3)*B365))</f>
        <v>297.68331868077848</v>
      </c>
      <c r="C494" s="4">
        <f t="shared" si="46"/>
        <v>300.90359405830918</v>
      </c>
      <c r="D494" s="4">
        <f t="shared" si="46"/>
        <v>301.21680639337239</v>
      </c>
      <c r="E494" s="4">
        <f t="shared" si="46"/>
        <v>301.62465146224082</v>
      </c>
      <c r="F494" s="4">
        <f t="shared" si="46"/>
        <v>300.80972611736701</v>
      </c>
      <c r="G494" s="4">
        <f t="shared" si="46"/>
        <v>299.52062252633203</v>
      </c>
      <c r="H494" s="4">
        <f t="shared" si="46"/>
        <v>298.34943797344926</v>
      </c>
      <c r="I494" s="4">
        <f t="shared" si="46"/>
        <v>297.84941089192762</v>
      </c>
      <c r="J494" s="4">
        <f t="shared" si="46"/>
        <v>298.81301207106702</v>
      </c>
      <c r="K494" s="4">
        <f t="shared" si="46"/>
        <v>299.29140465026325</v>
      </c>
      <c r="L494" s="4">
        <f t="shared" si="46"/>
        <v>299.57106513453476</v>
      </c>
      <c r="M494" s="4">
        <f t="shared" si="46"/>
        <v>297.76623033110258</v>
      </c>
      <c r="N494" s="4">
        <f t="shared" si="46"/>
        <v>299.42627990751697</v>
      </c>
      <c r="O494">
        <f t="shared" si="45"/>
        <v>299.44994002422874</v>
      </c>
    </row>
    <row r="495" spans="1:15" x14ac:dyDescent="0.25">
      <c r="A495" s="1">
        <v>1999</v>
      </c>
      <c r="B495" s="4">
        <f t="shared" si="46"/>
        <v>298.73451784852438</v>
      </c>
      <c r="C495" s="4">
        <f t="shared" si="46"/>
        <v>299.7031600871864</v>
      </c>
      <c r="D495" s="4">
        <f t="shared" si="46"/>
        <v>300.73527724907837</v>
      </c>
      <c r="E495" s="4">
        <f t="shared" si="46"/>
        <v>300.29734712691459</v>
      </c>
      <c r="F495" s="4">
        <f t="shared" si="46"/>
        <v>299.8686955591719</v>
      </c>
      <c r="G495" s="4">
        <f t="shared" si="46"/>
        <v>299.13950482562376</v>
      </c>
      <c r="H495" s="4">
        <f t="shared" si="46"/>
        <v>297.88685563944608</v>
      </c>
      <c r="I495" s="4">
        <f t="shared" si="46"/>
        <v>297.96412951021512</v>
      </c>
      <c r="J495" s="4">
        <f t="shared" si="46"/>
        <v>298.72551919598601</v>
      </c>
      <c r="K495" s="4">
        <f t="shared" si="46"/>
        <v>298.93753884995851</v>
      </c>
      <c r="L495" s="4">
        <f t="shared" si="46"/>
        <v>299.29574682642726</v>
      </c>
      <c r="M495" s="4">
        <f t="shared" si="46"/>
        <v>297.63865844698483</v>
      </c>
      <c r="N495" s="4">
        <f t="shared" si="46"/>
        <v>299.06799330627734</v>
      </c>
      <c r="O495">
        <f t="shared" si="45"/>
        <v>299.07724593045975</v>
      </c>
    </row>
    <row r="496" spans="1:15" x14ac:dyDescent="0.25">
      <c r="A496" s="1">
        <v>2000</v>
      </c>
      <c r="B496" s="4">
        <f t="shared" si="46"/>
        <v>299.07423801438551</v>
      </c>
      <c r="C496" s="4">
        <f t="shared" si="46"/>
        <v>297.60908664979837</v>
      </c>
      <c r="D496" s="4">
        <f t="shared" si="46"/>
        <v>300.5333648216756</v>
      </c>
      <c r="E496" s="4">
        <f t="shared" si="46"/>
        <v>300.69196860083844</v>
      </c>
      <c r="F496" s="4">
        <f t="shared" si="46"/>
        <v>300.45623947080736</v>
      </c>
      <c r="G496" s="4">
        <f t="shared" si="46"/>
        <v>298.84180529903642</v>
      </c>
      <c r="H496" s="4">
        <f t="shared" si="46"/>
        <v>298.09705415438162</v>
      </c>
      <c r="I496" s="4">
        <f t="shared" si="46"/>
        <v>297.92852450410965</v>
      </c>
      <c r="J496" s="4">
        <f t="shared" si="46"/>
        <v>298.48068460398451</v>
      </c>
      <c r="K496" s="4">
        <f t="shared" si="46"/>
        <v>299.11239979784938</v>
      </c>
      <c r="L496" s="4">
        <f t="shared" si="46"/>
        <v>299.40916236431354</v>
      </c>
      <c r="M496" s="4">
        <f t="shared" si="46"/>
        <v>297.86399470481211</v>
      </c>
      <c r="N496" s="4">
        <f t="shared" si="46"/>
        <v>299.00941514290264</v>
      </c>
      <c r="O496">
        <f t="shared" si="45"/>
        <v>299.00821024883271</v>
      </c>
    </row>
    <row r="497" spans="1:15" x14ac:dyDescent="0.25">
      <c r="A497" s="1">
        <v>2001</v>
      </c>
      <c r="B497" s="4">
        <f t="shared" si="46"/>
        <v>298.42279974914373</v>
      </c>
      <c r="C497" s="4">
        <f t="shared" si="46"/>
        <v>299.92747515653201</v>
      </c>
      <c r="D497" s="4">
        <f t="shared" si="46"/>
        <v>301.85866700658892</v>
      </c>
      <c r="E497" s="4">
        <f t="shared" si="46"/>
        <v>300.72451338386588</v>
      </c>
      <c r="F497" s="4">
        <f t="shared" si="46"/>
        <v>299.86284645166961</v>
      </c>
      <c r="G497" s="4">
        <f t="shared" si="46"/>
        <v>298.76450224682657</v>
      </c>
      <c r="H497" s="4">
        <f t="shared" si="46"/>
        <v>298.19910997792186</v>
      </c>
      <c r="I497" s="4">
        <f t="shared" si="46"/>
        <v>297.77456493133644</v>
      </c>
      <c r="J497" s="4">
        <f t="shared" si="46"/>
        <v>298.38779617656428</v>
      </c>
      <c r="K497" s="4">
        <f t="shared" si="46"/>
        <v>299.50057012389539</v>
      </c>
      <c r="L497" s="4">
        <f t="shared" si="46"/>
        <v>299.71267898530277</v>
      </c>
      <c r="M497" s="4">
        <f t="shared" si="46"/>
        <v>299.40493774952512</v>
      </c>
      <c r="N497" s="4">
        <f t="shared" si="46"/>
        <v>299.36753485504016</v>
      </c>
      <c r="O497">
        <f t="shared" si="45"/>
        <v>299.37837182826439</v>
      </c>
    </row>
    <row r="498" spans="1:15" x14ac:dyDescent="0.25">
      <c r="A498" s="1">
        <v>2002</v>
      </c>
      <c r="B498" s="4">
        <f t="shared" si="46"/>
        <v>297.72086291235576</v>
      </c>
      <c r="C498" s="4">
        <f t="shared" si="46"/>
        <v>300.88712843215745</v>
      </c>
      <c r="D498" s="4">
        <f t="shared" si="46"/>
        <v>301.70383549586035</v>
      </c>
      <c r="E498" s="4">
        <f t="shared" si="46"/>
        <v>301.13942627821433</v>
      </c>
      <c r="F498" s="4">
        <f t="shared" si="46"/>
        <v>300.6323258828557</v>
      </c>
      <c r="G498" s="4">
        <f t="shared" si="46"/>
        <v>298.95933097510823</v>
      </c>
      <c r="H498" s="4">
        <f t="shared" si="46"/>
        <v>298.62590914309021</v>
      </c>
      <c r="I498" s="4">
        <f t="shared" si="46"/>
        <v>298.46973020745128</v>
      </c>
      <c r="J498" s="4">
        <f t="shared" si="46"/>
        <v>298.83471822874873</v>
      </c>
      <c r="K498" s="4">
        <f t="shared" si="46"/>
        <v>299.09653969997464</v>
      </c>
      <c r="L498" s="4">
        <f t="shared" si="46"/>
        <v>299.37905429998102</v>
      </c>
      <c r="M498" s="4">
        <f t="shared" si="46"/>
        <v>297.6923213032112</v>
      </c>
      <c r="N498" s="4">
        <f t="shared" si="46"/>
        <v>299.41769329428001</v>
      </c>
      <c r="O498">
        <f t="shared" si="45"/>
        <v>299.42843190491743</v>
      </c>
    </row>
    <row r="499" spans="1:15" x14ac:dyDescent="0.25">
      <c r="A499" s="1">
        <v>2003</v>
      </c>
      <c r="B499" s="4">
        <f t="shared" si="46"/>
        <v>298.37105390700765</v>
      </c>
      <c r="C499" s="4">
        <f t="shared" si="46"/>
        <v>301.00133892997877</v>
      </c>
      <c r="D499" s="4">
        <f t="shared" si="46"/>
        <v>301.32407724395722</v>
      </c>
      <c r="E499" s="4">
        <f t="shared" si="46"/>
        <v>300.39035198838786</v>
      </c>
      <c r="F499" s="4">
        <f t="shared" si="46"/>
        <v>300.07628919104428</v>
      </c>
      <c r="G499" s="4">
        <f t="shared" si="46"/>
        <v>299.0264133695083</v>
      </c>
      <c r="H499" s="4">
        <f t="shared" si="46"/>
        <v>298.23360642435978</v>
      </c>
      <c r="I499" s="4">
        <f t="shared" si="46"/>
        <v>298.33944205094411</v>
      </c>
      <c r="J499" s="4">
        <f t="shared" si="46"/>
        <v>298.77453717528715</v>
      </c>
      <c r="K499" s="4">
        <f t="shared" si="46"/>
        <v>299.45884076678186</v>
      </c>
      <c r="L499" s="4">
        <f t="shared" si="46"/>
        <v>299.35309773967981</v>
      </c>
      <c r="M499" s="4">
        <f t="shared" si="46"/>
        <v>297.57716075656032</v>
      </c>
      <c r="N499" s="4">
        <f t="shared" si="46"/>
        <v>299.315868027161</v>
      </c>
      <c r="O499">
        <f t="shared" si="45"/>
        <v>299.32718412862476</v>
      </c>
    </row>
    <row r="500" spans="1:15" x14ac:dyDescent="0.25">
      <c r="A500" s="1">
        <v>2004</v>
      </c>
      <c r="B500" s="4">
        <f t="shared" si="46"/>
        <v>298.52554040586131</v>
      </c>
      <c r="C500" s="4">
        <f t="shared" si="46"/>
        <v>299.53414371886169</v>
      </c>
      <c r="D500" s="4">
        <f t="shared" si="46"/>
        <v>300.58317452956186</v>
      </c>
      <c r="E500" s="4">
        <f t="shared" si="46"/>
        <v>300.57955486805184</v>
      </c>
      <c r="F500" s="4">
        <f t="shared" si="46"/>
        <v>299.90005148225606</v>
      </c>
      <c r="G500" s="4">
        <f t="shared" si="46"/>
        <v>298.7691205944293</v>
      </c>
      <c r="H500" s="4">
        <f t="shared" si="46"/>
        <v>298.05575854349507</v>
      </c>
      <c r="I500" s="4">
        <f t="shared" si="46"/>
        <v>298.28369263948383</v>
      </c>
      <c r="J500" s="4">
        <f t="shared" si="46"/>
        <v>298.86597831858529</v>
      </c>
      <c r="K500" s="4">
        <f t="shared" si="46"/>
        <v>299.14657144583475</v>
      </c>
      <c r="L500" s="4">
        <f t="shared" si="46"/>
        <v>299.31424117441975</v>
      </c>
      <c r="M500" s="4">
        <f t="shared" si="46"/>
        <v>299.17701270194527</v>
      </c>
      <c r="N500" s="4">
        <f t="shared" si="46"/>
        <v>299.22559241638294</v>
      </c>
      <c r="O500">
        <f t="shared" si="45"/>
        <v>299.22790336856553</v>
      </c>
    </row>
    <row r="501" spans="1:15" x14ac:dyDescent="0.25">
      <c r="A501" s="1">
        <v>2005</v>
      </c>
      <c r="B501" s="4">
        <f t="shared" si="46"/>
        <v>295.75616346834801</v>
      </c>
      <c r="C501" s="4">
        <f t="shared" si="46"/>
        <v>300.91558302437465</v>
      </c>
      <c r="D501" s="4">
        <f t="shared" si="46"/>
        <v>300.75731270078018</v>
      </c>
      <c r="E501" s="4">
        <f t="shared" si="46"/>
        <v>300.84615143070704</v>
      </c>
      <c r="F501" s="4">
        <f t="shared" si="46"/>
        <v>299.99321526129557</v>
      </c>
      <c r="G501" s="4">
        <f t="shared" si="46"/>
        <v>299.29708382936951</v>
      </c>
      <c r="H501" s="4">
        <f t="shared" si="46"/>
        <v>298.32674575586651</v>
      </c>
      <c r="I501" s="4">
        <f t="shared" si="46"/>
        <v>298.06737220919098</v>
      </c>
      <c r="J501" s="4">
        <f t="shared" si="46"/>
        <v>299.34872439622632</v>
      </c>
      <c r="K501" s="4">
        <f t="shared" si="46"/>
        <v>299.2312151476163</v>
      </c>
      <c r="L501" s="4">
        <f t="shared" si="46"/>
        <v>299.78156980554053</v>
      </c>
      <c r="M501" s="4">
        <f t="shared" si="46"/>
        <v>299.51966816196426</v>
      </c>
      <c r="N501" s="4">
        <f t="shared" si="46"/>
        <v>299.30149481448643</v>
      </c>
      <c r="O501">
        <f t="shared" si="45"/>
        <v>299.32006709927333</v>
      </c>
    </row>
    <row r="502" spans="1:15" x14ac:dyDescent="0.25">
      <c r="A502" s="1">
        <v>2006</v>
      </c>
      <c r="B502" s="4">
        <f t="shared" si="46"/>
        <v>300.45689092918724</v>
      </c>
      <c r="C502" s="4">
        <f t="shared" si="46"/>
        <v>301.29839782468412</v>
      </c>
      <c r="D502" s="4">
        <f t="shared" si="46"/>
        <v>300.78040954783626</v>
      </c>
      <c r="E502" s="4">
        <f t="shared" si="46"/>
        <v>301.56926621025639</v>
      </c>
      <c r="F502" s="4">
        <f t="shared" si="46"/>
        <v>299.98753632002615</v>
      </c>
      <c r="G502" s="4">
        <f t="shared" si="46"/>
        <v>299.36876155249621</v>
      </c>
      <c r="H502" s="4">
        <f t="shared" si="46"/>
        <v>299.02099517528785</v>
      </c>
      <c r="I502" s="4">
        <f t="shared" si="46"/>
        <v>298.13005806970881</v>
      </c>
      <c r="J502" s="4">
        <f t="shared" si="46"/>
        <v>298.64126294814247</v>
      </c>
      <c r="K502" s="4">
        <f t="shared" si="46"/>
        <v>299.81130132848671</v>
      </c>
      <c r="L502" s="4">
        <f t="shared" si="46"/>
        <v>298.33341568421821</v>
      </c>
      <c r="M502" s="4">
        <f t="shared" si="46"/>
        <v>297.32709048622644</v>
      </c>
      <c r="N502" s="4">
        <f t="shared" si="46"/>
        <v>299.55226239270553</v>
      </c>
      <c r="O502">
        <f t="shared" si="45"/>
        <v>299.56044883971305</v>
      </c>
    </row>
    <row r="503" spans="1:15" x14ac:dyDescent="0.25">
      <c r="A503" s="1">
        <v>2007</v>
      </c>
      <c r="B503" s="4">
        <f t="shared" si="46"/>
        <v>295.81171954560443</v>
      </c>
      <c r="C503" s="4">
        <f t="shared" si="46"/>
        <v>300.41228975916448</v>
      </c>
      <c r="D503" s="4">
        <f t="shared" si="46"/>
        <v>300.78943871721282</v>
      </c>
      <c r="E503" s="4">
        <f t="shared" si="46"/>
        <v>300.58260328464468</v>
      </c>
      <c r="F503" s="4">
        <f t="shared" si="46"/>
        <v>300.1666331978887</v>
      </c>
      <c r="G503" s="4">
        <f t="shared" si="46"/>
        <v>298.89039709116651</v>
      </c>
      <c r="H503" s="4">
        <f t="shared" si="46"/>
        <v>298.31490755176844</v>
      </c>
      <c r="I503" s="4">
        <f t="shared" si="46"/>
        <v>298.00379563894126</v>
      </c>
      <c r="J503" s="4">
        <f t="shared" si="46"/>
        <v>298.68843615713735</v>
      </c>
      <c r="K503" s="4">
        <f t="shared" si="46"/>
        <v>298.90155469361542</v>
      </c>
      <c r="L503" s="4">
        <f t="shared" si="46"/>
        <v>299.50777702666119</v>
      </c>
      <c r="M503" s="4">
        <f t="shared" si="46"/>
        <v>297.80044814727586</v>
      </c>
      <c r="N503" s="4">
        <f t="shared" si="46"/>
        <v>298.97061234942703</v>
      </c>
      <c r="O503">
        <f t="shared" si="45"/>
        <v>298.98916673425674</v>
      </c>
    </row>
    <row r="504" spans="1:15" x14ac:dyDescent="0.25">
      <c r="A504" s="1">
        <v>2008</v>
      </c>
      <c r="B504" s="4">
        <f t="shared" si="46"/>
        <v>295.97680769490682</v>
      </c>
      <c r="C504" s="4">
        <f t="shared" si="46"/>
        <v>298.16309467447212</v>
      </c>
      <c r="D504" s="4">
        <f t="shared" si="46"/>
        <v>300.17435380775277</v>
      </c>
      <c r="E504" s="4">
        <f t="shared" si="46"/>
        <v>300.5515287944354</v>
      </c>
      <c r="F504" s="4">
        <f t="shared" si="46"/>
        <v>300.05075458230596</v>
      </c>
      <c r="G504" s="4">
        <f t="shared" si="46"/>
        <v>299.03351345106057</v>
      </c>
      <c r="H504" s="4">
        <f t="shared" si="46"/>
        <v>298.30634145081001</v>
      </c>
      <c r="I504" s="4">
        <f t="shared" si="46"/>
        <v>298.01791636377141</v>
      </c>
      <c r="J504" s="4">
        <f t="shared" si="46"/>
        <v>298.74422978263868</v>
      </c>
      <c r="K504" s="4">
        <f t="shared" si="46"/>
        <v>299.24690991847245</v>
      </c>
      <c r="L504" s="4">
        <f t="shared" si="46"/>
        <v>299.16123316910665</v>
      </c>
      <c r="M504" s="4">
        <f t="shared" si="46"/>
        <v>298.65703194651229</v>
      </c>
      <c r="N504" s="4">
        <f t="shared" si="46"/>
        <v>298.83736172919004</v>
      </c>
      <c r="O504">
        <f t="shared" si="45"/>
        <v>298.84030963635377</v>
      </c>
    </row>
    <row r="505" spans="1:15" x14ac:dyDescent="0.25">
      <c r="A505" s="1">
        <v>2009</v>
      </c>
      <c r="B505" s="4">
        <f t="shared" si="46"/>
        <v>298.48086752891152</v>
      </c>
      <c r="C505" s="4">
        <f t="shared" si="46"/>
        <v>300.27895414140096</v>
      </c>
      <c r="D505" s="4">
        <f t="shared" si="46"/>
        <v>300.83248157215456</v>
      </c>
      <c r="E505" s="4">
        <f t="shared" si="46"/>
        <v>300.25997727311204</v>
      </c>
      <c r="F505" s="4">
        <f t="shared" si="46"/>
        <v>299.8457515951921</v>
      </c>
      <c r="G505" s="4">
        <f t="shared" si="46"/>
        <v>299.06228741205695</v>
      </c>
      <c r="H505" s="4">
        <f t="shared" si="46"/>
        <v>298.54837562307</v>
      </c>
      <c r="I505" s="4">
        <f t="shared" si="46"/>
        <v>298.46793275723383</v>
      </c>
      <c r="J505" s="4">
        <f t="shared" si="46"/>
        <v>298.92486736484693</v>
      </c>
      <c r="K505" s="4">
        <f t="shared" si="46"/>
        <v>299.24255603649237</v>
      </c>
      <c r="L505" s="4">
        <f t="shared" si="46"/>
        <v>298.65840090262924</v>
      </c>
      <c r="M505" s="4">
        <f t="shared" si="46"/>
        <v>298.97097422109306</v>
      </c>
      <c r="N505" s="4">
        <f t="shared" si="46"/>
        <v>299.30145322619637</v>
      </c>
      <c r="O505">
        <f t="shared" si="45"/>
        <v>299.29778553568281</v>
      </c>
    </row>
    <row r="506" spans="1:15" x14ac:dyDescent="0.25">
      <c r="A506" s="1">
        <v>2010</v>
      </c>
      <c r="B506" s="4">
        <f t="shared" si="46"/>
        <v>299.35923564645884</v>
      </c>
      <c r="C506" s="4">
        <f t="shared" si="46"/>
        <v>300.75041765577862</v>
      </c>
      <c r="D506" s="4">
        <f t="shared" si="46"/>
        <v>300.6971474680779</v>
      </c>
      <c r="E506" s="4">
        <f t="shared" si="46"/>
        <v>301.03825920395184</v>
      </c>
      <c r="F506" s="4">
        <f t="shared" si="46"/>
        <v>300.28977496732625</v>
      </c>
      <c r="G506" s="4">
        <f t="shared" si="46"/>
        <v>299.3257832514559</v>
      </c>
      <c r="H506" s="4">
        <f t="shared" si="46"/>
        <v>298.22319277634301</v>
      </c>
      <c r="I506" s="4">
        <f t="shared" si="46"/>
        <v>298.48943016881827</v>
      </c>
      <c r="J506" s="4">
        <f t="shared" si="46"/>
        <v>298.63955907825988</v>
      </c>
      <c r="K506" s="4">
        <f t="shared" si="46"/>
        <v>299.01041555264698</v>
      </c>
      <c r="L506" s="4">
        <f t="shared" si="46"/>
        <v>299.60664437662768</v>
      </c>
      <c r="M506" s="4">
        <f t="shared" si="46"/>
        <v>298.02805283677139</v>
      </c>
      <c r="N506" s="4">
        <f t="shared" si="46"/>
        <v>299.44185255205099</v>
      </c>
      <c r="O506">
        <f t="shared" si="45"/>
        <v>299.45482608187643</v>
      </c>
    </row>
    <row r="507" spans="1:15" x14ac:dyDescent="0.25">
      <c r="A507" s="1">
        <v>2011</v>
      </c>
      <c r="B507" s="4">
        <f t="shared" si="46"/>
        <v>297.72436142334379</v>
      </c>
      <c r="C507" s="4">
        <f t="shared" si="46"/>
        <v>299.90351073330248</v>
      </c>
      <c r="D507" s="4">
        <f t="shared" si="46"/>
        <v>300.508317535152</v>
      </c>
      <c r="E507" s="4">
        <f t="shared" si="46"/>
        <v>300.23593700501766</v>
      </c>
      <c r="F507" s="4">
        <f t="shared" si="46"/>
        <v>299.95745995083263</v>
      </c>
      <c r="G507" s="4">
        <f t="shared" si="46"/>
        <v>299.07650810654098</v>
      </c>
      <c r="H507" s="4">
        <f t="shared" si="46"/>
        <v>298.39773711793237</v>
      </c>
      <c r="I507" s="4">
        <f t="shared" si="46"/>
        <v>298.12150162153637</v>
      </c>
      <c r="J507" s="4">
        <f t="shared" si="46"/>
        <v>298.75302140821952</v>
      </c>
      <c r="K507" s="4">
        <f t="shared" si="46"/>
        <v>299.26114034370352</v>
      </c>
      <c r="L507" s="4">
        <f t="shared" si="46"/>
        <v>298.96489412991247</v>
      </c>
      <c r="M507" s="4">
        <f t="shared" si="46"/>
        <v>296.78810957052116</v>
      </c>
      <c r="N507" s="4">
        <f t="shared" si="46"/>
        <v>298.95768214430063</v>
      </c>
      <c r="O507">
        <f t="shared" si="45"/>
        <v>298.97437491216789</v>
      </c>
    </row>
    <row r="508" spans="1:15" x14ac:dyDescent="0.25">
      <c r="A508" s="1">
        <v>2012</v>
      </c>
      <c r="B508" s="4">
        <f t="shared" si="46"/>
        <v>297.74766640911179</v>
      </c>
      <c r="C508" s="4">
        <f t="shared" si="46"/>
        <v>300.13000927556692</v>
      </c>
      <c r="D508" s="4">
        <f t="shared" si="46"/>
        <v>300.24888043946288</v>
      </c>
      <c r="E508" s="4">
        <f t="shared" si="46"/>
        <v>300.03787666856459</v>
      </c>
      <c r="F508" s="4">
        <f t="shared" si="46"/>
        <v>299.49045061490602</v>
      </c>
      <c r="G508" s="4">
        <f t="shared" si="46"/>
        <v>298.65715621177554</v>
      </c>
      <c r="H508" s="4">
        <f t="shared" si="46"/>
        <v>298.07282762846432</v>
      </c>
      <c r="I508" s="4">
        <f t="shared" si="46"/>
        <v>297.85126132867612</v>
      </c>
      <c r="J508" s="4">
        <f t="shared" si="46"/>
        <v>298.28923660860215</v>
      </c>
      <c r="K508" s="4">
        <f t="shared" si="46"/>
        <v>299.12364421484938</v>
      </c>
      <c r="L508" s="4">
        <f t="shared" si="46"/>
        <v>299.27703834712804</v>
      </c>
      <c r="M508" s="4">
        <f t="shared" si="46"/>
        <v>297.83487406038455</v>
      </c>
      <c r="N508" s="4">
        <f t="shared" si="46"/>
        <v>298.88608769277454</v>
      </c>
      <c r="O508">
        <f t="shared" si="45"/>
        <v>298.89674348395766</v>
      </c>
    </row>
    <row r="509" spans="1:15" x14ac:dyDescent="0.25">
      <c r="A509" s="1">
        <v>2013</v>
      </c>
      <c r="B509" s="4">
        <f t="shared" si="46"/>
        <v>298.29207598601812</v>
      </c>
      <c r="C509" s="4">
        <f t="shared" si="46"/>
        <v>299.68433694533928</v>
      </c>
      <c r="D509" s="4">
        <f t="shared" si="46"/>
        <v>300.52216644487419</v>
      </c>
      <c r="E509" s="4">
        <f t="shared" si="46"/>
        <v>300.2283337337239</v>
      </c>
      <c r="F509" s="4">
        <f t="shared" si="46"/>
        <v>299.46175345629257</v>
      </c>
      <c r="G509" s="4">
        <f t="shared" si="46"/>
        <v>298.79308810529363</v>
      </c>
      <c r="H509" s="4">
        <f t="shared" si="46"/>
        <v>298.0932606501612</v>
      </c>
      <c r="I509" s="4">
        <f t="shared" si="46"/>
        <v>297.94112033384607</v>
      </c>
      <c r="J509" s="4">
        <f t="shared" si="46"/>
        <v>298.78164356376544</v>
      </c>
      <c r="K509" s="4">
        <f t="shared" si="46"/>
        <v>299.42318322542388</v>
      </c>
      <c r="L509" s="4">
        <f t="shared" si="46"/>
        <v>299.47042913111727</v>
      </c>
      <c r="M509" s="4">
        <f t="shared" si="46"/>
        <v>298.41218878291966</v>
      </c>
      <c r="N509" s="4">
        <f t="shared" si="46"/>
        <v>299.07802990400404</v>
      </c>
      <c r="O509">
        <f t="shared" si="45"/>
        <v>299.09196502989795</v>
      </c>
    </row>
    <row r="510" spans="1:15" x14ac:dyDescent="0.25">
      <c r="A510" s="1">
        <v>2014</v>
      </c>
      <c r="B510" s="4">
        <f t="shared" ref="B510:N516" si="47">B80*(1000/B252)^(0.2854*(1-0.28*(10^-3)*B381))</f>
        <v>299.57819732835429</v>
      </c>
      <c r="C510" s="4">
        <f t="shared" si="47"/>
        <v>300.52708705725456</v>
      </c>
      <c r="D510" s="4">
        <f t="shared" si="47"/>
        <v>300.53095671469333</v>
      </c>
      <c r="E510" s="4">
        <f t="shared" si="47"/>
        <v>300.30575960669495</v>
      </c>
      <c r="F510" s="4">
        <f t="shared" si="47"/>
        <v>300.02050187483434</v>
      </c>
      <c r="G510" s="4">
        <f t="shared" si="47"/>
        <v>299.38308569051947</v>
      </c>
      <c r="H510" s="4">
        <f t="shared" si="47"/>
        <v>298.67482685405099</v>
      </c>
      <c r="I510" s="4">
        <f t="shared" si="47"/>
        <v>298.12036446236567</v>
      </c>
      <c r="J510" s="4">
        <f t="shared" si="47"/>
        <v>298.57404598019042</v>
      </c>
      <c r="K510" s="4">
        <f t="shared" si="47"/>
        <v>299.2025181950317</v>
      </c>
      <c r="L510" s="4">
        <f t="shared" si="47"/>
        <v>299.51488779206466</v>
      </c>
      <c r="M510" s="4">
        <f t="shared" si="47"/>
        <v>298.47843564110264</v>
      </c>
      <c r="N510" s="4">
        <f t="shared" si="47"/>
        <v>299.39030921642512</v>
      </c>
      <c r="O510">
        <f t="shared" si="45"/>
        <v>299.40922226642977</v>
      </c>
    </row>
    <row r="511" spans="1:15" x14ac:dyDescent="0.25">
      <c r="A511" s="1">
        <v>2015</v>
      </c>
      <c r="B511" s="4">
        <f t="shared" si="47"/>
        <v>296.74596491490752</v>
      </c>
      <c r="C511" s="4">
        <f t="shared" si="47"/>
        <v>300.64556361233366</v>
      </c>
      <c r="D511" s="4">
        <f t="shared" si="47"/>
        <v>300.68141301194856</v>
      </c>
      <c r="E511" s="4">
        <f t="shared" si="47"/>
        <v>300.29419958375775</v>
      </c>
      <c r="F511" s="4">
        <f t="shared" si="47"/>
        <v>299.88142182338419</v>
      </c>
      <c r="G511" s="4">
        <f t="shared" si="47"/>
        <v>299.02234375158719</v>
      </c>
      <c r="H511" s="4">
        <f t="shared" si="47"/>
        <v>298.79188966726673</v>
      </c>
      <c r="I511" s="4">
        <f t="shared" si="47"/>
        <v>298.81465146458316</v>
      </c>
      <c r="J511" s="4">
        <f t="shared" si="47"/>
        <v>299.00216403432205</v>
      </c>
      <c r="K511" s="4">
        <f t="shared" si="47"/>
        <v>299.73679210814117</v>
      </c>
      <c r="L511" s="4">
        <f t="shared" si="47"/>
        <v>299.67695217363041</v>
      </c>
      <c r="M511" s="4">
        <f t="shared" si="47"/>
        <v>295.64417870579047</v>
      </c>
      <c r="N511" s="4">
        <f t="shared" si="47"/>
        <v>299.05530486270351</v>
      </c>
      <c r="O511">
        <f t="shared" si="45"/>
        <v>299.07812790430444</v>
      </c>
    </row>
    <row r="512" spans="1:15" x14ac:dyDescent="0.25">
      <c r="A512" s="1">
        <v>2016</v>
      </c>
      <c r="B512" s="4">
        <f t="shared" si="47"/>
        <v>297.6641174485506</v>
      </c>
      <c r="C512" s="4">
        <f t="shared" si="47"/>
        <v>300.9112792183696</v>
      </c>
      <c r="D512" s="4">
        <f t="shared" si="47"/>
        <v>302.00510328720185</v>
      </c>
      <c r="E512" s="4">
        <f t="shared" si="47"/>
        <v>301.26588949240255</v>
      </c>
      <c r="F512" s="4">
        <f t="shared" si="47"/>
        <v>300.29248165725761</v>
      </c>
      <c r="G512" s="4">
        <f t="shared" si="47"/>
        <v>299.0683287992515</v>
      </c>
      <c r="H512" s="4">
        <f t="shared" si="47"/>
        <v>298.72882421885896</v>
      </c>
      <c r="I512" s="4">
        <f t="shared" si="47"/>
        <v>298.77749128726015</v>
      </c>
      <c r="J512" s="4">
        <f t="shared" si="47"/>
        <v>298.84614891180712</v>
      </c>
      <c r="K512" s="4">
        <f t="shared" si="47"/>
        <v>299.73253518926111</v>
      </c>
      <c r="L512" s="4">
        <f t="shared" si="47"/>
        <v>299.95637070046985</v>
      </c>
      <c r="M512" s="4">
        <f t="shared" si="47"/>
        <v>299.08553751718705</v>
      </c>
      <c r="N512" s="4">
        <f t="shared" si="47"/>
        <v>299.68265562920516</v>
      </c>
      <c r="O512">
        <f t="shared" si="45"/>
        <v>299.6945089773231</v>
      </c>
    </row>
    <row r="513" spans="1:15" x14ac:dyDescent="0.25">
      <c r="A513" s="1">
        <v>2017</v>
      </c>
      <c r="B513" s="4">
        <f t="shared" si="47"/>
        <v>299.16585752209278</v>
      </c>
      <c r="C513" s="4">
        <f t="shared" si="47"/>
        <v>300.07284670355494</v>
      </c>
      <c r="D513" s="4">
        <f t="shared" si="47"/>
        <v>301.14738752042166</v>
      </c>
      <c r="E513" s="4">
        <f t="shared" si="47"/>
        <v>300.71003578164419</v>
      </c>
      <c r="F513" s="4">
        <f t="shared" si="47"/>
        <v>300.2281386283762</v>
      </c>
      <c r="G513" s="4">
        <f t="shared" si="47"/>
        <v>299.45897561797506</v>
      </c>
      <c r="H513" s="4">
        <f t="shared" si="47"/>
        <v>298.4484454386814</v>
      </c>
      <c r="I513" s="4">
        <f t="shared" si="47"/>
        <v>298.29336637307023</v>
      </c>
      <c r="J513" s="4">
        <f t="shared" si="47"/>
        <v>298.82171656785596</v>
      </c>
      <c r="K513" s="4">
        <f t="shared" si="47"/>
        <v>299.50907072874935</v>
      </c>
      <c r="L513" s="4">
        <f t="shared" si="47"/>
        <v>299.23853588812108</v>
      </c>
      <c r="M513" s="4">
        <f t="shared" si="47"/>
        <v>298.50682770954978</v>
      </c>
      <c r="N513" s="4">
        <f t="shared" si="47"/>
        <v>299.45623609941737</v>
      </c>
      <c r="O513">
        <f t="shared" si="45"/>
        <v>299.46676704000771</v>
      </c>
    </row>
    <row r="514" spans="1:15" x14ac:dyDescent="0.25">
      <c r="A514" s="1">
        <v>2018</v>
      </c>
      <c r="B514" s="4">
        <f t="shared" si="47"/>
        <v>296.77818702550769</v>
      </c>
      <c r="C514" s="4">
        <f t="shared" si="47"/>
        <v>300.37951652888552</v>
      </c>
      <c r="D514" s="4">
        <f t="shared" si="47"/>
        <v>300.4649057075722</v>
      </c>
      <c r="E514" s="4">
        <f t="shared" si="47"/>
        <v>300.29288448418419</v>
      </c>
      <c r="F514" s="4">
        <f t="shared" si="47"/>
        <v>299.69666765114476</v>
      </c>
      <c r="G514" s="4">
        <f t="shared" si="47"/>
        <v>298.96642536751807</v>
      </c>
      <c r="H514" s="4">
        <f t="shared" si="47"/>
        <v>298.62295466125431</v>
      </c>
      <c r="I514" s="4">
        <f t="shared" si="47"/>
        <v>298.21054459718943</v>
      </c>
      <c r="J514" s="4">
        <f t="shared" si="47"/>
        <v>298.86724567434015</v>
      </c>
      <c r="K514" s="4">
        <f t="shared" si="47"/>
        <v>299.41593283407468</v>
      </c>
      <c r="L514" s="4">
        <f t="shared" si="47"/>
        <v>299.63402689323198</v>
      </c>
      <c r="M514" s="4">
        <f t="shared" si="47"/>
        <v>297.61774658060739</v>
      </c>
      <c r="N514" s="4">
        <f t="shared" si="47"/>
        <v>299.05660933788437</v>
      </c>
      <c r="O514">
        <f t="shared" si="45"/>
        <v>299.07891983379255</v>
      </c>
    </row>
    <row r="515" spans="1:15" x14ac:dyDescent="0.25">
      <c r="A515" s="1">
        <v>2019</v>
      </c>
      <c r="B515" s="4">
        <f t="shared" si="47"/>
        <v>299.09850060850954</v>
      </c>
      <c r="C515" s="4">
        <f t="shared" si="47"/>
        <v>299.60840738346553</v>
      </c>
      <c r="D515" s="4">
        <f t="shared" si="47"/>
        <v>300.4676876004321</v>
      </c>
      <c r="E515" s="4">
        <f t="shared" si="47"/>
        <v>300.78154653225477</v>
      </c>
      <c r="F515" s="4">
        <f t="shared" si="47"/>
        <v>300.1121536084446</v>
      </c>
      <c r="G515" s="4">
        <f t="shared" si="47"/>
        <v>299.33159082215406</v>
      </c>
      <c r="H515" s="4">
        <f t="shared" si="47"/>
        <v>298.76592304075155</v>
      </c>
      <c r="I515" s="4">
        <f t="shared" si="47"/>
        <v>298.49855505390832</v>
      </c>
      <c r="J515" s="4">
        <f t="shared" si="47"/>
        <v>298.85025881556169</v>
      </c>
      <c r="K515" s="4">
        <f t="shared" si="47"/>
        <v>298.83993744500611</v>
      </c>
      <c r="L515" s="4">
        <f t="shared" si="47"/>
        <v>300.12256840441859</v>
      </c>
      <c r="M515" s="4">
        <f t="shared" si="47"/>
        <v>298.25779100604092</v>
      </c>
      <c r="N515" s="4">
        <f t="shared" si="47"/>
        <v>299.38888155583982</v>
      </c>
      <c r="O515">
        <f t="shared" si="45"/>
        <v>299.39457669341226</v>
      </c>
    </row>
    <row r="516" spans="1:15" x14ac:dyDescent="0.25">
      <c r="A516" s="1">
        <v>2020</v>
      </c>
      <c r="B516" s="4">
        <f t="shared" si="47"/>
        <v>296.99472642503656</v>
      </c>
      <c r="C516" s="4">
        <f t="shared" si="47"/>
        <v>299.08880517685003</v>
      </c>
      <c r="D516" s="4">
        <f t="shared" si="47"/>
        <v>300.9951316885689</v>
      </c>
      <c r="E516" s="4">
        <f t="shared" si="47"/>
        <v>300.46463096653156</v>
      </c>
      <c r="F516" s="4">
        <f t="shared" si="47"/>
        <v>300.30967640631485</v>
      </c>
      <c r="G516" s="4">
        <f t="shared" si="47"/>
        <v>299.06663763518691</v>
      </c>
      <c r="H516" s="4">
        <f t="shared" si="47"/>
        <v>298.2774414192898</v>
      </c>
      <c r="I516" s="4">
        <f t="shared" si="47"/>
        <v>298.041392264732</v>
      </c>
      <c r="J516" s="4">
        <f t="shared" si="47"/>
        <v>298.70560718644589</v>
      </c>
      <c r="K516" s="4">
        <f t="shared" si="47"/>
        <v>299.57070139480419</v>
      </c>
      <c r="L516" s="4">
        <f t="shared" si="47"/>
        <v>299.77298970302132</v>
      </c>
      <c r="M516" s="4">
        <f t="shared" si="47"/>
        <v>299.48945471602451</v>
      </c>
      <c r="N516" s="4">
        <f t="shared" si="47"/>
        <v>299.22999044300104</v>
      </c>
      <c r="O516">
        <f t="shared" si="45"/>
        <v>299.23143291523388</v>
      </c>
    </row>
  </sheetData>
  <mergeCells count="12">
    <mergeCell ref="B475:N475"/>
    <mergeCell ref="B1:N1"/>
    <mergeCell ref="B45:N45"/>
    <mergeCell ref="B88:N88"/>
    <mergeCell ref="B131:N131"/>
    <mergeCell ref="B174:N174"/>
    <mergeCell ref="B217:N217"/>
    <mergeCell ref="B260:N260"/>
    <mergeCell ref="B303:N303"/>
    <mergeCell ref="B346:N346"/>
    <mergeCell ref="B389:N389"/>
    <mergeCell ref="B432:N4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K1" workbookViewId="0">
      <selection activeCell="L1" sqref="L1:U5"/>
    </sheetView>
  </sheetViews>
  <sheetFormatPr defaultRowHeight="15" x14ac:dyDescent="0.25"/>
  <sheetData>
    <row r="1" spans="1:2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46</v>
      </c>
      <c r="U1" t="s">
        <v>47</v>
      </c>
    </row>
    <row r="2" spans="1:21" x14ac:dyDescent="0.25">
      <c r="A2" s="1">
        <v>1981</v>
      </c>
      <c r="B2">
        <v>298.04499999999996</v>
      </c>
      <c r="C2">
        <v>31.48019014442605</v>
      </c>
      <c r="D2">
        <v>84.380833333333342</v>
      </c>
      <c r="E2">
        <v>26.566986382381202</v>
      </c>
      <c r="F2">
        <v>989.67500000000018</v>
      </c>
      <c r="G2">
        <v>369.79807581343704</v>
      </c>
      <c r="H2">
        <v>17.160485719309488</v>
      </c>
      <c r="I2" s="6">
        <v>294.48124070277242</v>
      </c>
      <c r="J2">
        <v>349.14778483408469</v>
      </c>
      <c r="K2">
        <v>298.92513700122998</v>
      </c>
      <c r="L2">
        <f>(1+1.645*(38)^0.5)/39</f>
        <v>0.28565284704830685</v>
      </c>
      <c r="M2">
        <f t="shared" ref="M2:U2" si="0">(1+1.645*(38)^0.5)/39</f>
        <v>0.28565284704830685</v>
      </c>
      <c r="N2">
        <f t="shared" si="0"/>
        <v>0.28565284704830685</v>
      </c>
      <c r="O2">
        <f t="shared" si="0"/>
        <v>0.28565284704830685</v>
      </c>
      <c r="P2">
        <f t="shared" si="0"/>
        <v>0.28565284704830685</v>
      </c>
      <c r="Q2">
        <f t="shared" si="0"/>
        <v>0.28565284704830685</v>
      </c>
      <c r="R2">
        <f t="shared" si="0"/>
        <v>0.28565284704830685</v>
      </c>
      <c r="S2">
        <f t="shared" si="0"/>
        <v>0.28565284704830685</v>
      </c>
      <c r="T2">
        <f t="shared" si="0"/>
        <v>0.28565284704830685</v>
      </c>
      <c r="U2">
        <f t="shared" si="0"/>
        <v>0.28565284704830685</v>
      </c>
    </row>
    <row r="3" spans="1:21" x14ac:dyDescent="0.25">
      <c r="A3" s="1">
        <v>1982</v>
      </c>
      <c r="B3">
        <v>297.65249999999997</v>
      </c>
      <c r="C3">
        <v>30.746337938336524</v>
      </c>
      <c r="D3">
        <v>84.582499999999996</v>
      </c>
      <c r="E3">
        <v>25.995192133500002</v>
      </c>
      <c r="F3">
        <v>989.74166666666667</v>
      </c>
      <c r="G3">
        <v>368.04247971348485</v>
      </c>
      <c r="H3">
        <v>16.779416284579796</v>
      </c>
      <c r="I3" s="6">
        <v>294.14373040476477</v>
      </c>
      <c r="J3">
        <v>347.53907228832242</v>
      </c>
      <c r="K3">
        <v>298.5259442735375</v>
      </c>
      <c r="L3">
        <f>CORREL(B2:B41,B3:B42)</f>
        <v>-6.877621811625878E-2</v>
      </c>
      <c r="M3">
        <f t="shared" ref="M3:U3" si="1">CORREL(C2:C41,C3:C42)</f>
        <v>-5.1045053233745891E-2</v>
      </c>
      <c r="N3">
        <f t="shared" si="1"/>
        <v>0.55835104687867554</v>
      </c>
      <c r="O3">
        <f t="shared" si="1"/>
        <v>0.37530401469153596</v>
      </c>
      <c r="P3">
        <f t="shared" si="1"/>
        <v>0.39163178056920095</v>
      </c>
      <c r="Q3">
        <f t="shared" si="1"/>
        <v>0.47162541937032776</v>
      </c>
      <c r="R3">
        <f t="shared" si="1"/>
        <v>0.38172005493410738</v>
      </c>
      <c r="S3">
        <f t="shared" si="1"/>
        <v>0.37554169338920895</v>
      </c>
      <c r="T3">
        <f t="shared" si="1"/>
        <v>0.23898015908643974</v>
      </c>
      <c r="U3">
        <f t="shared" si="1"/>
        <v>-8.3079140160894488E-2</v>
      </c>
    </row>
    <row r="4" spans="1:21" x14ac:dyDescent="0.25">
      <c r="A4" s="1">
        <v>1983</v>
      </c>
      <c r="B4">
        <v>298.7999999999999</v>
      </c>
      <c r="C4">
        <v>33.096996695724613</v>
      </c>
      <c r="D4">
        <v>79.838333333333324</v>
      </c>
      <c r="E4">
        <v>26.378265556906669</v>
      </c>
      <c r="F4">
        <v>990</v>
      </c>
      <c r="G4">
        <v>367.78028953022749</v>
      </c>
      <c r="H4">
        <v>17.035595662254011</v>
      </c>
      <c r="I4" s="6">
        <v>294.02680591137681</v>
      </c>
      <c r="J4">
        <v>349.72809369443144</v>
      </c>
      <c r="K4">
        <v>299.6548865466479</v>
      </c>
      <c r="L4">
        <f>(-1-1.645*(38)^0.5)/39</f>
        <v>-0.28565284704830685</v>
      </c>
      <c r="M4">
        <f t="shared" ref="M4:U4" si="2">(-1-1.645*(38)^0.5)/39</f>
        <v>-0.28565284704830685</v>
      </c>
      <c r="N4">
        <f t="shared" si="2"/>
        <v>-0.28565284704830685</v>
      </c>
      <c r="O4">
        <f t="shared" si="2"/>
        <v>-0.28565284704830685</v>
      </c>
      <c r="P4">
        <f t="shared" si="2"/>
        <v>-0.28565284704830685</v>
      </c>
      <c r="Q4">
        <f t="shared" si="2"/>
        <v>-0.28565284704830685</v>
      </c>
      <c r="R4">
        <f t="shared" si="2"/>
        <v>-0.28565284704830685</v>
      </c>
      <c r="S4">
        <f t="shared" si="2"/>
        <v>-0.28565284704830685</v>
      </c>
      <c r="T4">
        <f t="shared" si="2"/>
        <v>-0.28565284704830685</v>
      </c>
      <c r="U4">
        <f t="shared" si="2"/>
        <v>-0.28565284704830685</v>
      </c>
    </row>
    <row r="5" spans="1:21" x14ac:dyDescent="0.25">
      <c r="A5" s="1">
        <v>1984</v>
      </c>
      <c r="B5">
        <v>298.80999999999989</v>
      </c>
      <c r="C5">
        <v>33.104781417550242</v>
      </c>
      <c r="D5">
        <v>79.698333333333323</v>
      </c>
      <c r="E5">
        <v>26.111578632460155</v>
      </c>
      <c r="F5">
        <v>988.9</v>
      </c>
      <c r="G5">
        <v>366.47385893915879</v>
      </c>
      <c r="H5">
        <v>16.874158529929215</v>
      </c>
      <c r="I5" s="6">
        <v>293.90147762350489</v>
      </c>
      <c r="J5">
        <v>349.33496768341183</v>
      </c>
      <c r="K5">
        <v>299.75951714943307</v>
      </c>
      <c r="L5" s="11" t="b">
        <f>IF(L4&lt;=L3&lt;=L2,"FALSE",IF(L3&lt;=L4,"TRUE",IF(L3&gt;=L2,"TRUE")))</f>
        <v>0</v>
      </c>
      <c r="M5" s="11" t="b">
        <f t="shared" ref="M5:U5" si="3">IF(M4&lt;=M3&lt;=M2,"FALSE",IF(M3&lt;=M4,"TRUE",IF(M3&gt;=M2,"TRUE")))</f>
        <v>0</v>
      </c>
      <c r="N5" s="10" t="str">
        <f t="shared" si="3"/>
        <v>TRUE</v>
      </c>
      <c r="O5" s="10" t="str">
        <f t="shared" si="3"/>
        <v>TRUE</v>
      </c>
      <c r="P5" s="10" t="str">
        <f t="shared" si="3"/>
        <v>TRUE</v>
      </c>
      <c r="Q5" s="10" t="str">
        <f t="shared" si="3"/>
        <v>TRUE</v>
      </c>
      <c r="R5" s="10" t="str">
        <f t="shared" si="3"/>
        <v>TRUE</v>
      </c>
      <c r="S5" s="10" t="str">
        <f t="shared" si="3"/>
        <v>TRUE</v>
      </c>
      <c r="T5" s="11" t="b">
        <f t="shared" si="3"/>
        <v>0</v>
      </c>
      <c r="U5" s="11" t="b">
        <f t="shared" si="3"/>
        <v>0</v>
      </c>
    </row>
    <row r="6" spans="1:21" x14ac:dyDescent="0.25">
      <c r="A6" s="1">
        <v>1985</v>
      </c>
      <c r="B6">
        <v>298.24916666666661</v>
      </c>
      <c r="C6">
        <v>31.922249712282166</v>
      </c>
      <c r="D6">
        <v>82.37</v>
      </c>
      <c r="E6">
        <v>26.200569318022747</v>
      </c>
      <c r="F6">
        <v>989.31666666666672</v>
      </c>
      <c r="G6">
        <v>367.83578069678111</v>
      </c>
      <c r="H6">
        <v>16.923949696453196</v>
      </c>
      <c r="I6" s="6">
        <v>294.14306452665397</v>
      </c>
      <c r="J6">
        <v>348.74433743359396</v>
      </c>
      <c r="K6">
        <v>299.16100518838999</v>
      </c>
    </row>
    <row r="7" spans="1:21" x14ac:dyDescent="0.25">
      <c r="A7" s="1">
        <v>1986</v>
      </c>
      <c r="B7">
        <v>297.76916666666665</v>
      </c>
      <c r="C7">
        <v>30.970288553011482</v>
      </c>
      <c r="D7">
        <v>83.63</v>
      </c>
      <c r="E7">
        <v>25.93848415471362</v>
      </c>
      <c r="F7">
        <v>989.87499999999989</v>
      </c>
      <c r="G7">
        <v>367.62112979496828</v>
      </c>
      <c r="H7">
        <v>16.742213386814988</v>
      </c>
      <c r="I7" s="6">
        <v>294.02155857936185</v>
      </c>
      <c r="J7">
        <v>347.5766384561955</v>
      </c>
      <c r="K7">
        <v>298.63152412158587</v>
      </c>
    </row>
    <row r="8" spans="1:21" x14ac:dyDescent="0.25">
      <c r="A8" s="1">
        <v>1987</v>
      </c>
      <c r="B8">
        <v>298.98083333333329</v>
      </c>
      <c r="C8">
        <v>33.301302080661124</v>
      </c>
      <c r="D8">
        <v>82.922499999999999</v>
      </c>
      <c r="E8">
        <v>27.566295933988687</v>
      </c>
      <c r="F8">
        <v>989.55000000000007</v>
      </c>
      <c r="G8">
        <v>372.45689984970454</v>
      </c>
      <c r="H8">
        <v>17.826028762028923</v>
      </c>
      <c r="I8" s="6">
        <v>295.02593215105725</v>
      </c>
      <c r="J8">
        <v>352.26754230042872</v>
      </c>
      <c r="K8">
        <v>299.8743160068675</v>
      </c>
    </row>
    <row r="9" spans="1:21" x14ac:dyDescent="0.25">
      <c r="A9" s="1">
        <v>1988</v>
      </c>
      <c r="B9">
        <v>298.39666666666665</v>
      </c>
      <c r="C9">
        <v>32.173077210875363</v>
      </c>
      <c r="D9">
        <v>85.4375</v>
      </c>
      <c r="E9">
        <v>27.441171896065459</v>
      </c>
      <c r="F9">
        <v>989.30000000000007</v>
      </c>
      <c r="G9">
        <v>372.81624981391752</v>
      </c>
      <c r="H9">
        <v>17.747346920170223</v>
      </c>
      <c r="I9" s="6">
        <v>295.07573277315907</v>
      </c>
      <c r="J9">
        <v>351.34165141728994</v>
      </c>
      <c r="K9">
        <v>299.31001967452403</v>
      </c>
    </row>
    <row r="10" spans="1:21" x14ac:dyDescent="0.25">
      <c r="A10" s="1">
        <v>1989</v>
      </c>
      <c r="B10">
        <v>297.72750000000002</v>
      </c>
      <c r="C10">
        <v>30.924228142492939</v>
      </c>
      <c r="D10">
        <v>82.951666666666654</v>
      </c>
      <c r="E10">
        <v>25.76960787855765</v>
      </c>
      <c r="F10">
        <v>989.58333333333337</v>
      </c>
      <c r="G10">
        <v>366.83999822951904</v>
      </c>
      <c r="H10">
        <v>16.641065613445964</v>
      </c>
      <c r="I10" s="6">
        <v>293.76457481868061</v>
      </c>
      <c r="J10">
        <v>347.29870743684592</v>
      </c>
      <c r="K10">
        <v>298.61474251267003</v>
      </c>
    </row>
    <row r="11" spans="1:21" x14ac:dyDescent="0.25">
      <c r="A11" s="1">
        <v>1990</v>
      </c>
      <c r="B11">
        <v>298.53500000000003</v>
      </c>
      <c r="C11">
        <v>32.414263129537439</v>
      </c>
      <c r="D11">
        <v>85.124166666666682</v>
      </c>
      <c r="E11">
        <v>27.528713315504977</v>
      </c>
      <c r="F11">
        <v>989.60833333333346</v>
      </c>
      <c r="G11">
        <v>373.06555089072111</v>
      </c>
      <c r="H11">
        <v>17.79817792826022</v>
      </c>
      <c r="I11" s="6">
        <v>295.13256827222511</v>
      </c>
      <c r="J11">
        <v>351.61304174044449</v>
      </c>
      <c r="K11">
        <v>299.42220652442933</v>
      </c>
    </row>
    <row r="12" spans="1:21" x14ac:dyDescent="0.25">
      <c r="A12" s="1">
        <v>1991</v>
      </c>
      <c r="B12">
        <v>298.27499999999998</v>
      </c>
      <c r="C12">
        <v>31.939664719287979</v>
      </c>
      <c r="D12">
        <v>85.105833333333337</v>
      </c>
      <c r="E12">
        <v>27.170118425564521</v>
      </c>
      <c r="F12">
        <v>989.63333333333333</v>
      </c>
      <c r="G12">
        <v>371.94555910184869</v>
      </c>
      <c r="H12">
        <v>17.562627979444766</v>
      </c>
      <c r="I12" s="6">
        <v>294.87420615558989</v>
      </c>
      <c r="J12">
        <v>350.62299012366566</v>
      </c>
      <c r="K12">
        <v>299.15947867470845</v>
      </c>
    </row>
    <row r="13" spans="1:21" x14ac:dyDescent="0.25">
      <c r="A13" s="1">
        <v>1992</v>
      </c>
      <c r="B13">
        <v>297.95416666666665</v>
      </c>
      <c r="C13">
        <v>31.372785217818862</v>
      </c>
      <c r="D13">
        <v>82.430833333333325</v>
      </c>
      <c r="E13">
        <v>25.866100164550136</v>
      </c>
      <c r="F13">
        <v>989.77500000000009</v>
      </c>
      <c r="G13">
        <v>366.96501259789778</v>
      </c>
      <c r="H13">
        <v>16.698402043184686</v>
      </c>
      <c r="I13" s="6">
        <v>293.87117017150769</v>
      </c>
      <c r="J13">
        <v>347.707270623358</v>
      </c>
      <c r="K13">
        <v>298.82577702006364</v>
      </c>
    </row>
    <row r="14" spans="1:21" x14ac:dyDescent="0.25">
      <c r="A14" s="1">
        <v>1993</v>
      </c>
      <c r="B14">
        <v>298.41166666666663</v>
      </c>
      <c r="C14">
        <v>32.200807470103548</v>
      </c>
      <c r="D14">
        <v>82.749999999999986</v>
      </c>
      <c r="E14">
        <v>26.631048479625374</v>
      </c>
      <c r="F14">
        <v>989.55000000000007</v>
      </c>
      <c r="G14">
        <v>369.43367090174905</v>
      </c>
      <c r="H14">
        <v>17.20796674880739</v>
      </c>
      <c r="I14" s="6">
        <v>294.38984440980897</v>
      </c>
      <c r="J14">
        <v>349.7646403201731</v>
      </c>
      <c r="K14">
        <v>299.30372549090828</v>
      </c>
    </row>
    <row r="15" spans="1:21" x14ac:dyDescent="0.25">
      <c r="A15" s="1">
        <v>1994</v>
      </c>
      <c r="B15">
        <v>297.9708333333333</v>
      </c>
      <c r="C15">
        <v>31.376633531008167</v>
      </c>
      <c r="D15">
        <v>84.828333333333333</v>
      </c>
      <c r="E15">
        <v>26.651951773550948</v>
      </c>
      <c r="F15">
        <v>989.625</v>
      </c>
      <c r="G15">
        <v>370.22316846907785</v>
      </c>
      <c r="H15">
        <v>17.220453555303013</v>
      </c>
      <c r="I15" s="6">
        <v>294.51482721874714</v>
      </c>
      <c r="J15">
        <v>349.26134249497613</v>
      </c>
      <c r="K15">
        <v>298.85510895697126</v>
      </c>
    </row>
    <row r="16" spans="1:21" x14ac:dyDescent="0.25">
      <c r="A16" s="1">
        <v>1995</v>
      </c>
      <c r="B16">
        <v>298.07666666666665</v>
      </c>
      <c r="C16">
        <v>31.541044522809688</v>
      </c>
      <c r="D16">
        <v>85.46916666666668</v>
      </c>
      <c r="E16">
        <v>26.96940214334775</v>
      </c>
      <c r="F16">
        <v>989.38333333333355</v>
      </c>
      <c r="G16">
        <v>371.36410878888438</v>
      </c>
      <c r="H16">
        <v>17.434931830429587</v>
      </c>
      <c r="I16" s="6">
        <v>294.75698505310572</v>
      </c>
      <c r="J16">
        <v>350.03016889908145</v>
      </c>
      <c r="K16">
        <v>298.98185452960774</v>
      </c>
    </row>
    <row r="17" spans="1:11" x14ac:dyDescent="0.25">
      <c r="A17" s="1">
        <v>1996</v>
      </c>
      <c r="B17">
        <v>298.27666666666664</v>
      </c>
      <c r="C17">
        <v>31.925725527266618</v>
      </c>
      <c r="D17">
        <v>85.671666666666667</v>
      </c>
      <c r="E17">
        <v>27.340206004721349</v>
      </c>
      <c r="F17">
        <v>989.12500000000034</v>
      </c>
      <c r="G17">
        <v>372.53962674454129</v>
      </c>
      <c r="H17">
        <v>17.68395481093879</v>
      </c>
      <c r="I17" s="6">
        <v>295.02136729485181</v>
      </c>
      <c r="J17">
        <v>351.02730692752624</v>
      </c>
      <c r="K17">
        <v>299.20476951938514</v>
      </c>
    </row>
    <row r="18" spans="1:11" x14ac:dyDescent="0.25">
      <c r="A18" s="1">
        <v>1997</v>
      </c>
      <c r="B18">
        <v>298.21250000000003</v>
      </c>
      <c r="C18">
        <v>31.784566013130803</v>
      </c>
      <c r="D18">
        <v>84.376666666666651</v>
      </c>
      <c r="E18">
        <v>26.841262128927529</v>
      </c>
      <c r="F18">
        <v>989.83333333333337</v>
      </c>
      <c r="G18">
        <v>370.72491201927892</v>
      </c>
      <c r="H18">
        <v>17.34127583536662</v>
      </c>
      <c r="I18" s="6">
        <v>294.61176870070216</v>
      </c>
      <c r="J18">
        <v>349.87281458656463</v>
      </c>
      <c r="K18">
        <v>299.07949420309689</v>
      </c>
    </row>
    <row r="19" spans="1:11" x14ac:dyDescent="0.25">
      <c r="A19" s="1">
        <v>1998</v>
      </c>
      <c r="B19">
        <v>298.55333333333328</v>
      </c>
      <c r="C19">
        <v>32.493303513761624</v>
      </c>
      <c r="D19">
        <v>83.500833333333333</v>
      </c>
      <c r="E19">
        <v>27.146133653289962</v>
      </c>
      <c r="F19">
        <v>989.49999999999989</v>
      </c>
      <c r="G19">
        <v>371.32828466908535</v>
      </c>
      <c r="H19">
        <v>17.551086817790068</v>
      </c>
      <c r="I19" s="6">
        <v>294.74410661836566</v>
      </c>
      <c r="J19">
        <v>350.96630382599</v>
      </c>
      <c r="K19">
        <v>299.44994002422874</v>
      </c>
    </row>
    <row r="20" spans="1:11" x14ac:dyDescent="0.25">
      <c r="A20" s="1">
        <v>1999</v>
      </c>
      <c r="B20">
        <v>298.13749999999999</v>
      </c>
      <c r="C20">
        <v>31.652368358893174</v>
      </c>
      <c r="D20">
        <v>85.639999999999986</v>
      </c>
      <c r="E20">
        <v>27.13077856117847</v>
      </c>
      <c r="F20">
        <v>988.98333333333323</v>
      </c>
      <c r="G20">
        <v>371.83887045370261</v>
      </c>
      <c r="H20">
        <v>17.547882799368939</v>
      </c>
      <c r="I20" s="6">
        <v>294.87841512371517</v>
      </c>
      <c r="J20">
        <v>350.47501843511151</v>
      </c>
      <c r="K20">
        <v>299.07724593045975</v>
      </c>
    </row>
    <row r="21" spans="1:11" x14ac:dyDescent="0.25">
      <c r="A21" s="1">
        <v>2000</v>
      </c>
      <c r="B21">
        <v>298.07416666666666</v>
      </c>
      <c r="C21">
        <v>31.543271165024692</v>
      </c>
      <c r="D21">
        <v>82.839166666666657</v>
      </c>
      <c r="E21">
        <v>26.185626473408522</v>
      </c>
      <c r="F21">
        <v>989.05000000000007</v>
      </c>
      <c r="G21">
        <v>367.94891146690065</v>
      </c>
      <c r="H21">
        <v>16.922256505913545</v>
      </c>
      <c r="I21" s="6">
        <v>294.09830774751225</v>
      </c>
      <c r="J21">
        <v>348.5749735333456</v>
      </c>
      <c r="K21">
        <v>299.00821024883271</v>
      </c>
    </row>
    <row r="22" spans="1:11" x14ac:dyDescent="0.25">
      <c r="A22" s="1">
        <v>2001</v>
      </c>
      <c r="B22">
        <v>298.48750000000001</v>
      </c>
      <c r="C22">
        <v>32.333248841080106</v>
      </c>
      <c r="D22">
        <v>83.703333333333333</v>
      </c>
      <c r="E22">
        <v>27.040374305977025</v>
      </c>
      <c r="F22">
        <v>989.56666666666661</v>
      </c>
      <c r="G22">
        <v>371.05070864510549</v>
      </c>
      <c r="H22">
        <v>17.47821174840897</v>
      </c>
      <c r="I22" s="6">
        <v>294.7094784225003</v>
      </c>
      <c r="J22">
        <v>350.64215370989996</v>
      </c>
      <c r="K22">
        <v>299.37837182826439</v>
      </c>
    </row>
    <row r="23" spans="1:11" x14ac:dyDescent="0.25">
      <c r="A23" s="1">
        <v>2002</v>
      </c>
      <c r="B23">
        <v>298.54166666666669</v>
      </c>
      <c r="C23">
        <v>32.456629886701187</v>
      </c>
      <c r="D23">
        <v>83.327499999999986</v>
      </c>
      <c r="E23">
        <v>27.074323044851806</v>
      </c>
      <c r="F23">
        <v>989.61666666666679</v>
      </c>
      <c r="G23">
        <v>371.08020921256497</v>
      </c>
      <c r="H23">
        <v>17.502666061245638</v>
      </c>
      <c r="I23" s="6">
        <v>294.67943431833993</v>
      </c>
      <c r="J23">
        <v>350.79824786903993</v>
      </c>
      <c r="K23">
        <v>299.42843190491743</v>
      </c>
    </row>
    <row r="24" spans="1:11" x14ac:dyDescent="0.25">
      <c r="A24" s="1">
        <v>2003</v>
      </c>
      <c r="B24">
        <v>298.43166666666667</v>
      </c>
      <c r="C24">
        <v>32.228999660944581</v>
      </c>
      <c r="D24">
        <v>85.557500000000005</v>
      </c>
      <c r="E24">
        <v>27.587584587593724</v>
      </c>
      <c r="F24">
        <v>989.50833333333355</v>
      </c>
      <c r="G24">
        <v>373.41054787007823</v>
      </c>
      <c r="H24">
        <v>17.842709990091588</v>
      </c>
      <c r="I24" s="6">
        <v>295.1438362486636</v>
      </c>
      <c r="J24">
        <v>351.6559403098484</v>
      </c>
      <c r="K24">
        <v>299.32718412862476</v>
      </c>
    </row>
    <row r="25" spans="1:11" x14ac:dyDescent="0.25">
      <c r="A25" s="1">
        <v>2004</v>
      </c>
      <c r="B25">
        <v>298.32916666666659</v>
      </c>
      <c r="C25">
        <v>32.00466136195157</v>
      </c>
      <c r="D25">
        <v>86.105000000000004</v>
      </c>
      <c r="E25">
        <v>27.552049327733485</v>
      </c>
      <c r="F25">
        <v>989.4666666666667</v>
      </c>
      <c r="G25">
        <v>373.44878241567704</v>
      </c>
      <c r="H25">
        <v>17.817588661633799</v>
      </c>
      <c r="I25" s="6">
        <v>295.16494379445095</v>
      </c>
      <c r="J25">
        <v>351.44201159122758</v>
      </c>
      <c r="K25">
        <v>299.22790336856553</v>
      </c>
    </row>
    <row r="26" spans="1:11" x14ac:dyDescent="0.25">
      <c r="A26" s="1">
        <v>2005</v>
      </c>
      <c r="B26">
        <v>298.39749999999998</v>
      </c>
      <c r="C26">
        <v>32.194312077823518</v>
      </c>
      <c r="D26">
        <v>86.1875</v>
      </c>
      <c r="E26">
        <v>27.845664056312653</v>
      </c>
      <c r="F26">
        <v>989.19166666666661</v>
      </c>
      <c r="G26">
        <v>374.41019632744207</v>
      </c>
      <c r="H26">
        <v>18.023842580120583</v>
      </c>
      <c r="I26" s="6">
        <v>295.26047812521773</v>
      </c>
      <c r="J26">
        <v>352.21469828305817</v>
      </c>
      <c r="K26">
        <v>299.32006709927333</v>
      </c>
    </row>
    <row r="27" spans="1:11" x14ac:dyDescent="0.25">
      <c r="A27" s="1">
        <v>2006</v>
      </c>
      <c r="B27">
        <v>298.63416666666666</v>
      </c>
      <c r="C27">
        <v>32.633226455813514</v>
      </c>
      <c r="D27">
        <v>85.009999999999991</v>
      </c>
      <c r="E27">
        <v>27.783370126865506</v>
      </c>
      <c r="F27">
        <v>989.1583333333333</v>
      </c>
      <c r="G27">
        <v>373.78664403195631</v>
      </c>
      <c r="H27">
        <v>17.981606523808043</v>
      </c>
      <c r="I27" s="6">
        <v>295.20364497637047</v>
      </c>
      <c r="J27">
        <v>352.36927106864158</v>
      </c>
      <c r="K27">
        <v>299.56044883971305</v>
      </c>
    </row>
    <row r="28" spans="1:11" x14ac:dyDescent="0.25">
      <c r="A28" s="1">
        <v>2007</v>
      </c>
      <c r="B28">
        <v>298.0675</v>
      </c>
      <c r="C28">
        <v>31.5674987718761</v>
      </c>
      <c r="D28">
        <v>85.421666666666667</v>
      </c>
      <c r="E28">
        <v>27.070427470476204</v>
      </c>
      <c r="F28">
        <v>989.19166666666672</v>
      </c>
      <c r="G28">
        <v>371.68173939334264</v>
      </c>
      <c r="H28">
        <v>17.510011104552728</v>
      </c>
      <c r="I28" s="6">
        <v>294.7222220708648</v>
      </c>
      <c r="J28">
        <v>350.30028647472096</v>
      </c>
      <c r="K28">
        <v>298.98916673425674</v>
      </c>
    </row>
    <row r="29" spans="1:11" x14ac:dyDescent="0.25">
      <c r="A29" s="1">
        <v>2008</v>
      </c>
      <c r="B29">
        <v>297.89916666666664</v>
      </c>
      <c r="C29">
        <v>31.230358997568107</v>
      </c>
      <c r="D29">
        <v>85.167500000000004</v>
      </c>
      <c r="E29">
        <v>26.687285615351858</v>
      </c>
      <c r="F29">
        <v>988.95833333333337</v>
      </c>
      <c r="G29">
        <v>370.29996471051203</v>
      </c>
      <c r="H29">
        <v>17.257242138733076</v>
      </c>
      <c r="I29" s="6">
        <v>294.5185004954638</v>
      </c>
      <c r="J29">
        <v>349.36073754193689</v>
      </c>
      <c r="K29">
        <v>298.84030963635377</v>
      </c>
    </row>
    <row r="30" spans="1:11" x14ac:dyDescent="0.25">
      <c r="A30" s="1">
        <v>2009</v>
      </c>
      <c r="B30">
        <v>298.3775</v>
      </c>
      <c r="C30">
        <v>32.095523556282494</v>
      </c>
      <c r="D30">
        <v>86.96</v>
      </c>
      <c r="E30">
        <v>27.92350281323117</v>
      </c>
      <c r="F30">
        <v>989.2166666666667</v>
      </c>
      <c r="G30">
        <v>374.86090875481233</v>
      </c>
      <c r="H30">
        <v>18.069803495119618</v>
      </c>
      <c r="I30" s="6">
        <v>295.43572378991945</v>
      </c>
      <c r="J30">
        <v>352.27320971582884</v>
      </c>
      <c r="K30">
        <v>299.29778553568281</v>
      </c>
    </row>
    <row r="31" spans="1:11" x14ac:dyDescent="0.25">
      <c r="A31" s="1">
        <v>2010</v>
      </c>
      <c r="B31">
        <v>298.52916666666664</v>
      </c>
      <c r="C31">
        <v>32.406816544424011</v>
      </c>
      <c r="D31">
        <v>86.77</v>
      </c>
      <c r="E31">
        <v>28.121487067306671</v>
      </c>
      <c r="F31">
        <v>989.1583333333333</v>
      </c>
      <c r="G31">
        <v>375.41719112882106</v>
      </c>
      <c r="H31">
        <v>18.203128556442071</v>
      </c>
      <c r="I31" s="6">
        <v>295.52688109139478</v>
      </c>
      <c r="J31">
        <v>352.86859222993826</v>
      </c>
      <c r="K31">
        <v>299.45482608187643</v>
      </c>
    </row>
    <row r="32" spans="1:11" x14ac:dyDescent="0.25">
      <c r="A32" s="1">
        <v>2011</v>
      </c>
      <c r="B32">
        <v>298.03499999999997</v>
      </c>
      <c r="C32">
        <v>31.473372718408655</v>
      </c>
      <c r="D32">
        <v>85.666666666666671</v>
      </c>
      <c r="E32">
        <v>27.042843684473471</v>
      </c>
      <c r="F32">
        <v>988.98333333333323</v>
      </c>
      <c r="G32">
        <v>371.5984543079108</v>
      </c>
      <c r="H32">
        <v>17.492394684548668</v>
      </c>
      <c r="I32" s="6">
        <v>294.7712331198498</v>
      </c>
      <c r="J32">
        <v>350.20936827016658</v>
      </c>
      <c r="K32">
        <v>298.97437491216789</v>
      </c>
    </row>
    <row r="33" spans="1:11" x14ac:dyDescent="0.25">
      <c r="A33" s="1">
        <v>2012</v>
      </c>
      <c r="B33">
        <v>298.00749999999999</v>
      </c>
      <c r="C33">
        <v>31.40709784884659</v>
      </c>
      <c r="D33">
        <v>86.625</v>
      </c>
      <c r="E33">
        <v>27.22664035109878</v>
      </c>
      <c r="F33">
        <v>989.56666666666661</v>
      </c>
      <c r="G33">
        <v>372.61025911593151</v>
      </c>
      <c r="H33">
        <v>17.600497210482708</v>
      </c>
      <c r="I33" s="6">
        <v>294.98767524349233</v>
      </c>
      <c r="J33">
        <v>350.40489991440057</v>
      </c>
      <c r="K33">
        <v>298.89674348395766</v>
      </c>
    </row>
    <row r="34" spans="1:11" x14ac:dyDescent="0.25">
      <c r="A34" s="1">
        <v>2013</v>
      </c>
      <c r="B34">
        <v>298.21083333333331</v>
      </c>
      <c r="C34">
        <v>31.782218120141099</v>
      </c>
      <c r="D34">
        <v>86.926666666666662</v>
      </c>
      <c r="E34">
        <v>27.643025276359097</v>
      </c>
      <c r="F34">
        <v>989.66666666666663</v>
      </c>
      <c r="G34">
        <v>374.06679694354625</v>
      </c>
      <c r="H34">
        <v>17.874864395396987</v>
      </c>
      <c r="I34" s="6">
        <v>295.26460329289785</v>
      </c>
      <c r="J34">
        <v>351.446828563152</v>
      </c>
      <c r="K34">
        <v>299.09196502989795</v>
      </c>
    </row>
    <row r="35" spans="1:11" x14ac:dyDescent="0.25">
      <c r="A35" s="1">
        <v>2014</v>
      </c>
      <c r="B35">
        <v>298.53499999999997</v>
      </c>
      <c r="C35">
        <v>32.397829424601063</v>
      </c>
      <c r="D35">
        <v>86.675833333333344</v>
      </c>
      <c r="E35">
        <v>28.076841546873457</v>
      </c>
      <c r="F35">
        <v>989.75833333333321</v>
      </c>
      <c r="G35">
        <v>375.39498848484936</v>
      </c>
      <c r="H35">
        <v>18.161111034855754</v>
      </c>
      <c r="I35" s="6">
        <v>295.51752659094296</v>
      </c>
      <c r="J35">
        <v>352.67540546018807</v>
      </c>
      <c r="K35">
        <v>299.40922226642977</v>
      </c>
    </row>
    <row r="36" spans="1:11" x14ac:dyDescent="0.25">
      <c r="A36" s="1">
        <v>2015</v>
      </c>
      <c r="B36">
        <v>298.23749999999995</v>
      </c>
      <c r="C36">
        <v>31.898326558055185</v>
      </c>
      <c r="D36">
        <v>84.644166666666663</v>
      </c>
      <c r="E36">
        <v>27.161537903500726</v>
      </c>
      <c r="F36">
        <v>990.14166666666677</v>
      </c>
      <c r="G36">
        <v>372.00357406428128</v>
      </c>
      <c r="H36">
        <v>17.556062755001062</v>
      </c>
      <c r="I36" s="6">
        <v>294.70417584032481</v>
      </c>
      <c r="J36">
        <v>350.5645739677791</v>
      </c>
      <c r="K36">
        <v>299.07812790430444</v>
      </c>
    </row>
    <row r="37" spans="1:11" x14ac:dyDescent="0.25">
      <c r="A37" s="1">
        <v>2016</v>
      </c>
      <c r="B37">
        <v>298.83083333333332</v>
      </c>
      <c r="C37">
        <v>33.01119360508963</v>
      </c>
      <c r="D37">
        <v>83.854166666666671</v>
      </c>
      <c r="E37">
        <v>27.707686891933147</v>
      </c>
      <c r="F37">
        <v>989.89166666666677</v>
      </c>
      <c r="G37">
        <v>373.34676935134598</v>
      </c>
      <c r="H37">
        <v>17.917984146931889</v>
      </c>
      <c r="I37" s="6">
        <v>295.07948690091297</v>
      </c>
      <c r="J37">
        <v>352.34702417541803</v>
      </c>
      <c r="K37">
        <v>299.6945089773231</v>
      </c>
    </row>
    <row r="38" spans="1:11" x14ac:dyDescent="0.25">
      <c r="A38" s="1">
        <v>2017</v>
      </c>
      <c r="B38">
        <v>298.57166666666666</v>
      </c>
      <c r="C38">
        <v>32.47629621609665</v>
      </c>
      <c r="D38">
        <v>85.754166666666677</v>
      </c>
      <c r="E38">
        <v>27.849764808140595</v>
      </c>
      <c r="F38">
        <v>989.51666666666677</v>
      </c>
      <c r="G38">
        <v>374.30790708261515</v>
      </c>
      <c r="H38">
        <v>18.015066283994791</v>
      </c>
      <c r="I38" s="6">
        <v>295.32958375596763</v>
      </c>
      <c r="J38">
        <v>352.32240314102506</v>
      </c>
      <c r="K38">
        <v>299.46676704000771</v>
      </c>
    </row>
    <row r="39" spans="1:11" x14ac:dyDescent="0.25">
      <c r="A39" s="1">
        <v>2018</v>
      </c>
      <c r="B39">
        <v>298.18916666666661</v>
      </c>
      <c r="C39">
        <v>31.766773449585759</v>
      </c>
      <c r="D39">
        <v>85.421666666666667</v>
      </c>
      <c r="E39">
        <v>27.22128220047215</v>
      </c>
      <c r="F39">
        <v>989.56666666666672</v>
      </c>
      <c r="G39">
        <v>372.2473496436387</v>
      </c>
      <c r="H39">
        <v>17.601226614910871</v>
      </c>
      <c r="I39" s="6">
        <v>294.85483964028663</v>
      </c>
      <c r="J39">
        <v>350.66153427421426</v>
      </c>
      <c r="K39">
        <v>299.07891983379255</v>
      </c>
    </row>
    <row r="40" spans="1:11" x14ac:dyDescent="0.25">
      <c r="A40" s="1">
        <v>2019</v>
      </c>
      <c r="B40">
        <v>298.51333333333332</v>
      </c>
      <c r="C40">
        <v>32.357848873236101</v>
      </c>
      <c r="D40">
        <v>86.473333333333358</v>
      </c>
      <c r="E40">
        <v>27.999682017177904</v>
      </c>
      <c r="F40">
        <v>989.67500000000007</v>
      </c>
      <c r="G40">
        <v>375.07201684784741</v>
      </c>
      <c r="H40">
        <v>18.112848355480192</v>
      </c>
      <c r="I40" s="6">
        <v>295.43492479296538</v>
      </c>
      <c r="J40">
        <v>352.5262841830563</v>
      </c>
      <c r="K40">
        <v>299.39457669341226</v>
      </c>
    </row>
    <row r="41" spans="1:11" x14ac:dyDescent="0.25">
      <c r="A41" s="1">
        <v>2020</v>
      </c>
      <c r="B41">
        <v>298.35916666666662</v>
      </c>
      <c r="C41">
        <v>32.090350034743871</v>
      </c>
      <c r="D41">
        <v>84.676666666666662</v>
      </c>
      <c r="E41">
        <v>27.226513306243771</v>
      </c>
      <c r="F41">
        <v>989.77500000000009</v>
      </c>
      <c r="G41">
        <v>372.05923799980638</v>
      </c>
      <c r="H41">
        <v>17.599585245476323</v>
      </c>
      <c r="I41" s="6">
        <v>294.84189636162597</v>
      </c>
      <c r="J41">
        <v>350.83677967540331</v>
      </c>
      <c r="K41">
        <v>299.23143291523388</v>
      </c>
    </row>
    <row r="42" spans="1:11" x14ac:dyDescent="0.25">
      <c r="E42">
        <f>MAX(E2:E41)</f>
        <v>28.121487067306671</v>
      </c>
      <c r="G42">
        <f>MAX(G2:G41)</f>
        <v>375.41719112882106</v>
      </c>
    </row>
    <row r="43" spans="1:11" x14ac:dyDescent="0.25">
      <c r="E43">
        <f>MIN(E2:E41)</f>
        <v>25.76960787855765</v>
      </c>
      <c r="G43">
        <f>MIN(G2:G41)</f>
        <v>366.47385893915879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opLeftCell="B1" workbookViewId="0">
      <selection activeCell="Q13" sqref="Q13:AC52"/>
    </sheetView>
  </sheetViews>
  <sheetFormatPr defaultRowHeight="15" x14ac:dyDescent="0.25"/>
  <cols>
    <col min="1" max="1" width="81.140625" bestFit="1" customWidth="1"/>
    <col min="2" max="2" width="5.42578125" bestFit="1" customWidth="1"/>
    <col min="3" max="15" width="6" bestFit="1" customWidth="1"/>
  </cols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31</v>
      </c>
    </row>
    <row r="5" spans="1:29" x14ac:dyDescent="0.25">
      <c r="A5" t="s">
        <v>32</v>
      </c>
    </row>
    <row r="6" spans="1:29" x14ac:dyDescent="0.25">
      <c r="A6" t="s">
        <v>5</v>
      </c>
    </row>
    <row r="7" spans="1:29" x14ac:dyDescent="0.25">
      <c r="A7" t="s">
        <v>6</v>
      </c>
    </row>
    <row r="8" spans="1:29" x14ac:dyDescent="0.25">
      <c r="A8" t="s">
        <v>7</v>
      </c>
    </row>
    <row r="9" spans="1:29" x14ac:dyDescent="0.25">
      <c r="A9" t="s">
        <v>8</v>
      </c>
    </row>
    <row r="10" spans="1:29" x14ac:dyDescent="0.25">
      <c r="A10" t="s">
        <v>9</v>
      </c>
    </row>
    <row r="11" spans="1:29" x14ac:dyDescent="0.25">
      <c r="A11" t="s">
        <v>10</v>
      </c>
    </row>
    <row r="12" spans="1:29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</row>
    <row r="13" spans="1:29" x14ac:dyDescent="0.25">
      <c r="A13" t="s">
        <v>26</v>
      </c>
      <c r="B13">
        <v>1981</v>
      </c>
      <c r="C13">
        <v>96.27</v>
      </c>
      <c r="D13">
        <v>96.1</v>
      </c>
      <c r="E13">
        <v>95.94</v>
      </c>
      <c r="F13">
        <v>95.8</v>
      </c>
      <c r="G13">
        <v>95.87</v>
      </c>
      <c r="H13">
        <v>96.03</v>
      </c>
      <c r="I13">
        <v>96.1</v>
      </c>
      <c r="J13">
        <v>96.08</v>
      </c>
      <c r="K13">
        <v>96.09</v>
      </c>
      <c r="L13">
        <v>96</v>
      </c>
      <c r="M13">
        <v>96.18</v>
      </c>
      <c r="N13">
        <v>96.2</v>
      </c>
      <c r="O13">
        <v>96.05</v>
      </c>
      <c r="Q13">
        <f>C13*10</f>
        <v>962.69999999999993</v>
      </c>
      <c r="R13">
        <f t="shared" ref="R13:AC28" si="0">D13*10</f>
        <v>961</v>
      </c>
      <c r="S13">
        <f t="shared" si="0"/>
        <v>959.4</v>
      </c>
      <c r="T13">
        <f t="shared" si="0"/>
        <v>958</v>
      </c>
      <c r="U13">
        <f t="shared" si="0"/>
        <v>958.7</v>
      </c>
      <c r="V13">
        <f t="shared" si="0"/>
        <v>960.3</v>
      </c>
      <c r="W13">
        <f t="shared" si="0"/>
        <v>961</v>
      </c>
      <c r="X13">
        <f t="shared" si="0"/>
        <v>960.8</v>
      </c>
      <c r="Y13">
        <f t="shared" si="0"/>
        <v>960.90000000000009</v>
      </c>
      <c r="Z13">
        <f t="shared" si="0"/>
        <v>960</v>
      </c>
      <c r="AA13">
        <f t="shared" si="0"/>
        <v>961.80000000000007</v>
      </c>
      <c r="AB13">
        <f t="shared" si="0"/>
        <v>962</v>
      </c>
      <c r="AC13">
        <f t="shared" si="0"/>
        <v>960.5</v>
      </c>
    </row>
    <row r="14" spans="1:29" x14ac:dyDescent="0.25">
      <c r="A14" t="s">
        <v>26</v>
      </c>
      <c r="B14">
        <v>1982</v>
      </c>
      <c r="C14">
        <v>96.12</v>
      </c>
      <c r="D14">
        <v>96.07</v>
      </c>
      <c r="E14">
        <v>95.9</v>
      </c>
      <c r="F14">
        <v>95.75</v>
      </c>
      <c r="G14">
        <v>95.89</v>
      </c>
      <c r="H14">
        <v>96.12</v>
      </c>
      <c r="I14">
        <v>96.08</v>
      </c>
      <c r="J14">
        <v>96.15</v>
      </c>
      <c r="K14">
        <v>96.09</v>
      </c>
      <c r="L14">
        <v>96</v>
      </c>
      <c r="M14">
        <v>96.17</v>
      </c>
      <c r="N14">
        <v>96.19</v>
      </c>
      <c r="O14">
        <v>96.05</v>
      </c>
      <c r="Q14">
        <f t="shared" ref="Q14:AC47" si="1">C14*10</f>
        <v>961.2</v>
      </c>
      <c r="R14">
        <f t="shared" si="0"/>
        <v>960.69999999999993</v>
      </c>
      <c r="S14">
        <f t="shared" si="0"/>
        <v>959</v>
      </c>
      <c r="T14">
        <f t="shared" si="0"/>
        <v>957.5</v>
      </c>
      <c r="U14">
        <f t="shared" si="0"/>
        <v>958.9</v>
      </c>
      <c r="V14">
        <f t="shared" si="0"/>
        <v>961.2</v>
      </c>
      <c r="W14">
        <f t="shared" si="0"/>
        <v>960.8</v>
      </c>
      <c r="X14">
        <f t="shared" si="0"/>
        <v>961.5</v>
      </c>
      <c r="Y14">
        <f t="shared" si="0"/>
        <v>960.90000000000009</v>
      </c>
      <c r="Z14">
        <f t="shared" si="0"/>
        <v>960</v>
      </c>
      <c r="AA14">
        <f t="shared" si="0"/>
        <v>961.7</v>
      </c>
      <c r="AB14">
        <f t="shared" si="0"/>
        <v>961.9</v>
      </c>
      <c r="AC14">
        <f t="shared" si="0"/>
        <v>960.5</v>
      </c>
    </row>
    <row r="15" spans="1:29" x14ac:dyDescent="0.25">
      <c r="A15" t="s">
        <v>26</v>
      </c>
      <c r="B15">
        <v>1983</v>
      </c>
      <c r="C15">
        <v>96.54</v>
      </c>
      <c r="D15">
        <v>96.15</v>
      </c>
      <c r="E15">
        <v>96.09</v>
      </c>
      <c r="F15">
        <v>95.84</v>
      </c>
      <c r="G15">
        <v>95.77</v>
      </c>
      <c r="H15">
        <v>96.01</v>
      </c>
      <c r="I15">
        <v>96.07</v>
      </c>
      <c r="J15">
        <v>96.2</v>
      </c>
      <c r="K15">
        <v>96.12</v>
      </c>
      <c r="L15">
        <v>96.14</v>
      </c>
      <c r="M15">
        <v>96.24</v>
      </c>
      <c r="N15">
        <v>96.2</v>
      </c>
      <c r="O15">
        <v>96.11</v>
      </c>
      <c r="Q15">
        <f t="shared" si="1"/>
        <v>965.40000000000009</v>
      </c>
      <c r="R15">
        <f t="shared" si="0"/>
        <v>961.5</v>
      </c>
      <c r="S15">
        <f t="shared" si="0"/>
        <v>960.90000000000009</v>
      </c>
      <c r="T15">
        <f t="shared" si="0"/>
        <v>958.40000000000009</v>
      </c>
      <c r="U15">
        <f t="shared" si="0"/>
        <v>957.69999999999993</v>
      </c>
      <c r="V15">
        <f t="shared" si="0"/>
        <v>960.1</v>
      </c>
      <c r="W15">
        <f t="shared" si="0"/>
        <v>960.69999999999993</v>
      </c>
      <c r="X15">
        <f t="shared" si="0"/>
        <v>962</v>
      </c>
      <c r="Y15">
        <f t="shared" si="0"/>
        <v>961.2</v>
      </c>
      <c r="Z15">
        <f t="shared" si="0"/>
        <v>961.4</v>
      </c>
      <c r="AA15">
        <f t="shared" si="0"/>
        <v>962.4</v>
      </c>
      <c r="AB15">
        <f t="shared" si="0"/>
        <v>962</v>
      </c>
      <c r="AC15">
        <f t="shared" si="0"/>
        <v>961.1</v>
      </c>
    </row>
    <row r="16" spans="1:29" x14ac:dyDescent="0.25">
      <c r="A16" t="s">
        <v>26</v>
      </c>
      <c r="B16">
        <v>1984</v>
      </c>
      <c r="C16">
        <v>96.24</v>
      </c>
      <c r="D16">
        <v>95.98</v>
      </c>
      <c r="E16">
        <v>95.75</v>
      </c>
      <c r="F16">
        <v>95.71</v>
      </c>
      <c r="G16">
        <v>95.79</v>
      </c>
      <c r="H16">
        <v>95.96</v>
      </c>
      <c r="I16">
        <v>96.01</v>
      </c>
      <c r="J16">
        <v>96.06</v>
      </c>
      <c r="K16">
        <v>96.04</v>
      </c>
      <c r="L16">
        <v>95.99</v>
      </c>
      <c r="M16">
        <v>96.08</v>
      </c>
      <c r="N16">
        <v>96.15</v>
      </c>
      <c r="O16">
        <v>95.98</v>
      </c>
      <c r="Q16">
        <f t="shared" si="1"/>
        <v>962.4</v>
      </c>
      <c r="R16">
        <f t="shared" si="0"/>
        <v>959.80000000000007</v>
      </c>
      <c r="S16">
        <f t="shared" si="0"/>
        <v>957.5</v>
      </c>
      <c r="T16">
        <f t="shared" si="0"/>
        <v>957.09999999999991</v>
      </c>
      <c r="U16">
        <f t="shared" si="0"/>
        <v>957.90000000000009</v>
      </c>
      <c r="V16">
        <f t="shared" si="0"/>
        <v>959.59999999999991</v>
      </c>
      <c r="W16">
        <f t="shared" si="0"/>
        <v>960.1</v>
      </c>
      <c r="X16">
        <f t="shared" si="0"/>
        <v>960.6</v>
      </c>
      <c r="Y16">
        <f t="shared" si="0"/>
        <v>960.40000000000009</v>
      </c>
      <c r="Z16">
        <f t="shared" si="0"/>
        <v>959.9</v>
      </c>
      <c r="AA16">
        <f t="shared" si="0"/>
        <v>960.8</v>
      </c>
      <c r="AB16">
        <f t="shared" si="0"/>
        <v>961.5</v>
      </c>
      <c r="AC16">
        <f t="shared" si="0"/>
        <v>959.80000000000007</v>
      </c>
    </row>
    <row r="17" spans="1:29" x14ac:dyDescent="0.25">
      <c r="A17" t="s">
        <v>26</v>
      </c>
      <c r="B17">
        <v>1985</v>
      </c>
      <c r="C17">
        <v>96.03</v>
      </c>
      <c r="D17">
        <v>96.23</v>
      </c>
      <c r="E17">
        <v>95.77</v>
      </c>
      <c r="F17">
        <v>95.83</v>
      </c>
      <c r="G17">
        <v>95.78</v>
      </c>
      <c r="H17">
        <v>96.08</v>
      </c>
      <c r="I17">
        <v>96.13</v>
      </c>
      <c r="J17">
        <v>96.09</v>
      </c>
      <c r="K17">
        <v>96.03</v>
      </c>
      <c r="L17">
        <v>96.06</v>
      </c>
      <c r="M17">
        <v>96.07</v>
      </c>
      <c r="N17">
        <v>96.16</v>
      </c>
      <c r="O17">
        <v>96.02</v>
      </c>
      <c r="Q17">
        <f t="shared" si="1"/>
        <v>960.3</v>
      </c>
      <c r="R17">
        <f t="shared" si="0"/>
        <v>962.30000000000007</v>
      </c>
      <c r="S17">
        <f t="shared" si="0"/>
        <v>957.69999999999993</v>
      </c>
      <c r="T17">
        <f t="shared" si="0"/>
        <v>958.3</v>
      </c>
      <c r="U17">
        <f t="shared" si="0"/>
        <v>957.8</v>
      </c>
      <c r="V17">
        <f t="shared" si="0"/>
        <v>960.8</v>
      </c>
      <c r="W17">
        <f t="shared" si="0"/>
        <v>961.3</v>
      </c>
      <c r="X17">
        <f t="shared" si="0"/>
        <v>960.90000000000009</v>
      </c>
      <c r="Y17">
        <f t="shared" si="0"/>
        <v>960.3</v>
      </c>
      <c r="Z17">
        <f t="shared" si="0"/>
        <v>960.6</v>
      </c>
      <c r="AA17">
        <f t="shared" si="0"/>
        <v>960.69999999999993</v>
      </c>
      <c r="AB17">
        <f t="shared" si="0"/>
        <v>961.59999999999991</v>
      </c>
      <c r="AC17">
        <f t="shared" si="0"/>
        <v>960.19999999999993</v>
      </c>
    </row>
    <row r="18" spans="1:29" x14ac:dyDescent="0.25">
      <c r="A18" t="s">
        <v>26</v>
      </c>
      <c r="B18">
        <v>1986</v>
      </c>
      <c r="C18">
        <v>96.22</v>
      </c>
      <c r="D18">
        <v>95.97</v>
      </c>
      <c r="E18">
        <v>95.87</v>
      </c>
      <c r="F18">
        <v>95.69</v>
      </c>
      <c r="G18">
        <v>95.87</v>
      </c>
      <c r="H18">
        <v>95.95</v>
      </c>
      <c r="I18">
        <v>96.19</v>
      </c>
      <c r="J18">
        <v>96.12</v>
      </c>
      <c r="K18">
        <v>96.15</v>
      </c>
      <c r="L18">
        <v>96.13</v>
      </c>
      <c r="M18">
        <v>96.1</v>
      </c>
      <c r="N18">
        <v>96.38</v>
      </c>
      <c r="O18">
        <v>96.05</v>
      </c>
      <c r="Q18">
        <f t="shared" si="1"/>
        <v>962.2</v>
      </c>
      <c r="R18">
        <f t="shared" si="0"/>
        <v>959.7</v>
      </c>
      <c r="S18">
        <f t="shared" si="0"/>
        <v>958.7</v>
      </c>
      <c r="T18">
        <f t="shared" si="0"/>
        <v>956.9</v>
      </c>
      <c r="U18">
        <f t="shared" si="0"/>
        <v>958.7</v>
      </c>
      <c r="V18">
        <f t="shared" si="0"/>
        <v>959.5</v>
      </c>
      <c r="W18">
        <f t="shared" si="0"/>
        <v>961.9</v>
      </c>
      <c r="X18">
        <f t="shared" si="0"/>
        <v>961.2</v>
      </c>
      <c r="Y18">
        <f t="shared" si="0"/>
        <v>961.5</v>
      </c>
      <c r="Z18">
        <f t="shared" si="0"/>
        <v>961.3</v>
      </c>
      <c r="AA18">
        <f t="shared" si="0"/>
        <v>961</v>
      </c>
      <c r="AB18">
        <f t="shared" si="0"/>
        <v>963.8</v>
      </c>
      <c r="AC18">
        <f t="shared" si="0"/>
        <v>960.5</v>
      </c>
    </row>
    <row r="19" spans="1:29" x14ac:dyDescent="0.25">
      <c r="A19" t="s">
        <v>26</v>
      </c>
      <c r="B19">
        <v>1987</v>
      </c>
      <c r="C19">
        <v>96.3</v>
      </c>
      <c r="D19">
        <v>96.12</v>
      </c>
      <c r="E19">
        <v>95.89</v>
      </c>
      <c r="F19">
        <v>95.97</v>
      </c>
      <c r="G19">
        <v>95.77</v>
      </c>
      <c r="H19">
        <v>96.07</v>
      </c>
      <c r="I19">
        <v>95.98</v>
      </c>
      <c r="J19">
        <v>96.02</v>
      </c>
      <c r="K19">
        <v>96.06</v>
      </c>
      <c r="L19">
        <v>96.04</v>
      </c>
      <c r="M19">
        <v>96.13</v>
      </c>
      <c r="N19">
        <v>96.26</v>
      </c>
      <c r="O19">
        <v>96.05</v>
      </c>
      <c r="Q19">
        <f t="shared" si="1"/>
        <v>963</v>
      </c>
      <c r="R19">
        <f t="shared" si="0"/>
        <v>961.2</v>
      </c>
      <c r="S19">
        <f t="shared" si="0"/>
        <v>958.9</v>
      </c>
      <c r="T19">
        <f t="shared" si="0"/>
        <v>959.7</v>
      </c>
      <c r="U19">
        <f t="shared" si="0"/>
        <v>957.69999999999993</v>
      </c>
      <c r="V19">
        <f t="shared" si="0"/>
        <v>960.69999999999993</v>
      </c>
      <c r="W19">
        <f t="shared" si="0"/>
        <v>959.80000000000007</v>
      </c>
      <c r="X19">
        <f t="shared" si="0"/>
        <v>960.19999999999993</v>
      </c>
      <c r="Y19">
        <f t="shared" si="0"/>
        <v>960.6</v>
      </c>
      <c r="Z19">
        <f t="shared" si="0"/>
        <v>960.40000000000009</v>
      </c>
      <c r="AA19">
        <f t="shared" si="0"/>
        <v>961.3</v>
      </c>
      <c r="AB19">
        <f t="shared" si="0"/>
        <v>962.6</v>
      </c>
      <c r="AC19">
        <f t="shared" si="0"/>
        <v>960.5</v>
      </c>
    </row>
    <row r="20" spans="1:29" x14ac:dyDescent="0.25">
      <c r="A20" t="s">
        <v>26</v>
      </c>
      <c r="B20">
        <v>1988</v>
      </c>
      <c r="C20">
        <v>96.22</v>
      </c>
      <c r="D20">
        <v>96</v>
      </c>
      <c r="E20">
        <v>95.95</v>
      </c>
      <c r="F20">
        <v>95.73</v>
      </c>
      <c r="G20">
        <v>95.86</v>
      </c>
      <c r="H20">
        <v>95.98</v>
      </c>
      <c r="I20">
        <v>96.09</v>
      </c>
      <c r="J20">
        <v>96.03</v>
      </c>
      <c r="K20">
        <v>96.03</v>
      </c>
      <c r="L20">
        <v>96.05</v>
      </c>
      <c r="M20">
        <v>96.18</v>
      </c>
      <c r="N20">
        <v>96.15</v>
      </c>
      <c r="O20">
        <v>96.02</v>
      </c>
      <c r="Q20">
        <f t="shared" si="1"/>
        <v>962.2</v>
      </c>
      <c r="R20">
        <f t="shared" si="0"/>
        <v>960</v>
      </c>
      <c r="S20">
        <f t="shared" si="0"/>
        <v>959.5</v>
      </c>
      <c r="T20">
        <f t="shared" si="0"/>
        <v>957.30000000000007</v>
      </c>
      <c r="U20">
        <f t="shared" si="0"/>
        <v>958.6</v>
      </c>
      <c r="V20">
        <f t="shared" si="0"/>
        <v>959.80000000000007</v>
      </c>
      <c r="W20">
        <f t="shared" si="0"/>
        <v>960.90000000000009</v>
      </c>
      <c r="X20">
        <f t="shared" si="0"/>
        <v>960.3</v>
      </c>
      <c r="Y20">
        <f t="shared" si="0"/>
        <v>960.3</v>
      </c>
      <c r="Z20">
        <f t="shared" si="0"/>
        <v>960.5</v>
      </c>
      <c r="AA20">
        <f t="shared" si="0"/>
        <v>961.80000000000007</v>
      </c>
      <c r="AB20">
        <f t="shared" si="0"/>
        <v>961.5</v>
      </c>
      <c r="AC20">
        <f t="shared" si="0"/>
        <v>960.19999999999993</v>
      </c>
    </row>
    <row r="21" spans="1:29" x14ac:dyDescent="0.25">
      <c r="A21" t="s">
        <v>26</v>
      </c>
      <c r="B21">
        <v>1989</v>
      </c>
      <c r="C21">
        <v>96.45</v>
      </c>
      <c r="D21">
        <v>96.33</v>
      </c>
      <c r="E21">
        <v>95.89</v>
      </c>
      <c r="F21">
        <v>95.71</v>
      </c>
      <c r="G21">
        <v>95.92</v>
      </c>
      <c r="H21">
        <v>96.02</v>
      </c>
      <c r="I21">
        <v>96.14</v>
      </c>
      <c r="J21">
        <v>96.09</v>
      </c>
      <c r="K21">
        <v>95.98</v>
      </c>
      <c r="L21">
        <v>96.09</v>
      </c>
      <c r="M21">
        <v>96.12</v>
      </c>
      <c r="N21">
        <v>96.25</v>
      </c>
      <c r="O21">
        <v>96.08</v>
      </c>
      <c r="Q21">
        <f t="shared" si="1"/>
        <v>964.5</v>
      </c>
      <c r="R21">
        <f t="shared" si="0"/>
        <v>963.3</v>
      </c>
      <c r="S21">
        <f t="shared" si="0"/>
        <v>958.9</v>
      </c>
      <c r="T21">
        <f t="shared" si="0"/>
        <v>957.09999999999991</v>
      </c>
      <c r="U21">
        <f t="shared" si="0"/>
        <v>959.2</v>
      </c>
      <c r="V21">
        <f t="shared" si="0"/>
        <v>960.19999999999993</v>
      </c>
      <c r="W21">
        <f t="shared" si="0"/>
        <v>961.4</v>
      </c>
      <c r="X21">
        <f t="shared" si="0"/>
        <v>960.90000000000009</v>
      </c>
      <c r="Y21">
        <f t="shared" si="0"/>
        <v>959.80000000000007</v>
      </c>
      <c r="Z21">
        <f t="shared" si="0"/>
        <v>960.90000000000009</v>
      </c>
      <c r="AA21">
        <f t="shared" si="0"/>
        <v>961.2</v>
      </c>
      <c r="AB21">
        <f t="shared" si="0"/>
        <v>962.5</v>
      </c>
      <c r="AC21">
        <f t="shared" si="0"/>
        <v>960.8</v>
      </c>
    </row>
    <row r="22" spans="1:29" x14ac:dyDescent="0.25">
      <c r="A22" t="s">
        <v>26</v>
      </c>
      <c r="B22">
        <v>1990</v>
      </c>
      <c r="C22">
        <v>96.13</v>
      </c>
      <c r="D22">
        <v>96.25</v>
      </c>
      <c r="E22">
        <v>96.17</v>
      </c>
      <c r="F22">
        <v>95.7</v>
      </c>
      <c r="G22">
        <v>95.9</v>
      </c>
      <c r="H22">
        <v>96.02</v>
      </c>
      <c r="I22">
        <v>96.09</v>
      </c>
      <c r="J22">
        <v>96.16</v>
      </c>
      <c r="K22">
        <v>96.06</v>
      </c>
      <c r="L22">
        <v>96.05</v>
      </c>
      <c r="M22">
        <v>96.03</v>
      </c>
      <c r="N22">
        <v>96.04</v>
      </c>
      <c r="O22">
        <v>96.05</v>
      </c>
      <c r="Q22">
        <f t="shared" si="1"/>
        <v>961.3</v>
      </c>
      <c r="R22">
        <f t="shared" si="0"/>
        <v>962.5</v>
      </c>
      <c r="S22">
        <f t="shared" si="0"/>
        <v>961.7</v>
      </c>
      <c r="T22">
        <f t="shared" si="0"/>
        <v>957</v>
      </c>
      <c r="U22">
        <f t="shared" si="0"/>
        <v>959</v>
      </c>
      <c r="V22">
        <f t="shared" si="0"/>
        <v>960.19999999999993</v>
      </c>
      <c r="W22">
        <f t="shared" si="0"/>
        <v>960.90000000000009</v>
      </c>
      <c r="X22">
        <f t="shared" si="0"/>
        <v>961.59999999999991</v>
      </c>
      <c r="Y22">
        <f t="shared" si="0"/>
        <v>960.6</v>
      </c>
      <c r="Z22">
        <f t="shared" si="0"/>
        <v>960.5</v>
      </c>
      <c r="AA22">
        <f t="shared" si="0"/>
        <v>960.3</v>
      </c>
      <c r="AB22">
        <f t="shared" si="0"/>
        <v>960.40000000000009</v>
      </c>
      <c r="AC22">
        <f t="shared" si="0"/>
        <v>960.5</v>
      </c>
    </row>
    <row r="23" spans="1:29" x14ac:dyDescent="0.25">
      <c r="A23" t="s">
        <v>26</v>
      </c>
      <c r="B23">
        <v>1991</v>
      </c>
      <c r="C23">
        <v>96.26</v>
      </c>
      <c r="D23">
        <v>96.01</v>
      </c>
      <c r="E23">
        <v>95.85</v>
      </c>
      <c r="F23">
        <v>95.73</v>
      </c>
      <c r="G23">
        <v>95.9</v>
      </c>
      <c r="H23">
        <v>96.01</v>
      </c>
      <c r="I23">
        <v>96.15</v>
      </c>
      <c r="J23">
        <v>96.19</v>
      </c>
      <c r="K23">
        <v>96.13</v>
      </c>
      <c r="L23">
        <v>96.04</v>
      </c>
      <c r="M23">
        <v>96.14</v>
      </c>
      <c r="N23">
        <v>96.31</v>
      </c>
      <c r="O23">
        <v>96.06</v>
      </c>
      <c r="Q23">
        <f t="shared" si="1"/>
        <v>962.6</v>
      </c>
      <c r="R23">
        <f t="shared" si="0"/>
        <v>960.1</v>
      </c>
      <c r="S23">
        <f t="shared" si="0"/>
        <v>958.5</v>
      </c>
      <c r="T23">
        <f t="shared" si="0"/>
        <v>957.30000000000007</v>
      </c>
      <c r="U23">
        <f t="shared" si="0"/>
        <v>959</v>
      </c>
      <c r="V23">
        <f t="shared" si="0"/>
        <v>960.1</v>
      </c>
      <c r="W23">
        <f t="shared" si="0"/>
        <v>961.5</v>
      </c>
      <c r="X23">
        <f t="shared" si="0"/>
        <v>961.9</v>
      </c>
      <c r="Y23">
        <f t="shared" si="0"/>
        <v>961.3</v>
      </c>
      <c r="Z23">
        <f t="shared" si="0"/>
        <v>960.40000000000009</v>
      </c>
      <c r="AA23">
        <f t="shared" si="0"/>
        <v>961.4</v>
      </c>
      <c r="AB23">
        <f t="shared" si="0"/>
        <v>963.1</v>
      </c>
      <c r="AC23">
        <f t="shared" si="0"/>
        <v>960.6</v>
      </c>
    </row>
    <row r="24" spans="1:29" x14ac:dyDescent="0.25">
      <c r="A24" t="s">
        <v>26</v>
      </c>
      <c r="B24">
        <v>1992</v>
      </c>
      <c r="C24">
        <v>96.33</v>
      </c>
      <c r="D24">
        <v>96.35</v>
      </c>
      <c r="E24">
        <v>95.87</v>
      </c>
      <c r="F24">
        <v>95.84</v>
      </c>
      <c r="G24">
        <v>95.86</v>
      </c>
      <c r="H24">
        <v>96</v>
      </c>
      <c r="I24">
        <v>96.17</v>
      </c>
      <c r="J24">
        <v>96.19</v>
      </c>
      <c r="K24">
        <v>96.06</v>
      </c>
      <c r="L24">
        <v>96.05</v>
      </c>
      <c r="M24">
        <v>96.16</v>
      </c>
      <c r="N24">
        <v>96.24</v>
      </c>
      <c r="O24">
        <v>96.09</v>
      </c>
      <c r="Q24">
        <f t="shared" si="1"/>
        <v>963.3</v>
      </c>
      <c r="R24">
        <f t="shared" si="0"/>
        <v>963.5</v>
      </c>
      <c r="S24">
        <f t="shared" si="0"/>
        <v>958.7</v>
      </c>
      <c r="T24">
        <f t="shared" si="0"/>
        <v>958.40000000000009</v>
      </c>
      <c r="U24">
        <f t="shared" si="0"/>
        <v>958.6</v>
      </c>
      <c r="V24">
        <f t="shared" si="0"/>
        <v>960</v>
      </c>
      <c r="W24">
        <f t="shared" si="0"/>
        <v>961.7</v>
      </c>
      <c r="X24">
        <f t="shared" si="0"/>
        <v>961.9</v>
      </c>
      <c r="Y24">
        <f t="shared" si="0"/>
        <v>960.6</v>
      </c>
      <c r="Z24">
        <f t="shared" si="0"/>
        <v>960.5</v>
      </c>
      <c r="AA24">
        <f t="shared" si="0"/>
        <v>961.59999999999991</v>
      </c>
      <c r="AB24">
        <f t="shared" si="0"/>
        <v>962.4</v>
      </c>
      <c r="AC24">
        <f t="shared" si="0"/>
        <v>960.90000000000009</v>
      </c>
    </row>
    <row r="25" spans="1:29" x14ac:dyDescent="0.25">
      <c r="A25" t="s">
        <v>26</v>
      </c>
      <c r="B25">
        <v>1993</v>
      </c>
      <c r="C25">
        <v>96.41</v>
      </c>
      <c r="D25">
        <v>96.13</v>
      </c>
      <c r="E25">
        <v>95.99</v>
      </c>
      <c r="F25">
        <v>95.75</v>
      </c>
      <c r="G25">
        <v>95.77</v>
      </c>
      <c r="H25">
        <v>96.06</v>
      </c>
      <c r="I25">
        <v>96.1</v>
      </c>
      <c r="J25">
        <v>96.15</v>
      </c>
      <c r="K25">
        <v>96.08</v>
      </c>
      <c r="L25">
        <v>96.03</v>
      </c>
      <c r="M25">
        <v>95.95</v>
      </c>
      <c r="N25">
        <v>96.2</v>
      </c>
      <c r="O25">
        <v>96.05</v>
      </c>
      <c r="Q25">
        <f t="shared" si="1"/>
        <v>964.09999999999991</v>
      </c>
      <c r="R25">
        <f t="shared" si="0"/>
        <v>961.3</v>
      </c>
      <c r="S25">
        <f t="shared" si="0"/>
        <v>959.9</v>
      </c>
      <c r="T25">
        <f t="shared" si="0"/>
        <v>957.5</v>
      </c>
      <c r="U25">
        <f t="shared" si="0"/>
        <v>957.69999999999993</v>
      </c>
      <c r="V25">
        <f t="shared" si="0"/>
        <v>960.6</v>
      </c>
      <c r="W25">
        <f t="shared" si="0"/>
        <v>961</v>
      </c>
      <c r="X25">
        <f t="shared" si="0"/>
        <v>961.5</v>
      </c>
      <c r="Y25">
        <f t="shared" si="0"/>
        <v>960.8</v>
      </c>
      <c r="Z25">
        <f t="shared" si="0"/>
        <v>960.3</v>
      </c>
      <c r="AA25">
        <f t="shared" si="0"/>
        <v>959.5</v>
      </c>
      <c r="AB25">
        <f t="shared" si="0"/>
        <v>962</v>
      </c>
      <c r="AC25">
        <f t="shared" si="0"/>
        <v>960.5</v>
      </c>
    </row>
    <row r="26" spans="1:29" x14ac:dyDescent="0.25">
      <c r="A26" t="s">
        <v>26</v>
      </c>
      <c r="B26">
        <v>1994</v>
      </c>
      <c r="C26">
        <v>96.14</v>
      </c>
      <c r="D26">
        <v>96.18</v>
      </c>
      <c r="E26">
        <v>95.89</v>
      </c>
      <c r="F26">
        <v>95.73</v>
      </c>
      <c r="G26">
        <v>95.87</v>
      </c>
      <c r="H26">
        <v>96.01</v>
      </c>
      <c r="I26">
        <v>96.1</v>
      </c>
      <c r="J26">
        <v>96.09</v>
      </c>
      <c r="K26">
        <v>96.1</v>
      </c>
      <c r="L26">
        <v>96.02</v>
      </c>
      <c r="M26">
        <v>96.23</v>
      </c>
      <c r="N26">
        <v>96.43</v>
      </c>
      <c r="O26">
        <v>96.07</v>
      </c>
      <c r="Q26">
        <f t="shared" si="1"/>
        <v>961.4</v>
      </c>
      <c r="R26">
        <f t="shared" si="0"/>
        <v>961.80000000000007</v>
      </c>
      <c r="S26">
        <f t="shared" si="0"/>
        <v>958.9</v>
      </c>
      <c r="T26">
        <f t="shared" si="0"/>
        <v>957.30000000000007</v>
      </c>
      <c r="U26">
        <f t="shared" si="0"/>
        <v>958.7</v>
      </c>
      <c r="V26">
        <f t="shared" si="0"/>
        <v>960.1</v>
      </c>
      <c r="W26">
        <f t="shared" si="0"/>
        <v>961</v>
      </c>
      <c r="X26">
        <f t="shared" si="0"/>
        <v>960.90000000000009</v>
      </c>
      <c r="Y26">
        <f t="shared" si="0"/>
        <v>961</v>
      </c>
      <c r="Z26">
        <f t="shared" si="0"/>
        <v>960.19999999999993</v>
      </c>
      <c r="AA26">
        <f t="shared" si="0"/>
        <v>962.30000000000007</v>
      </c>
      <c r="AB26">
        <f t="shared" si="0"/>
        <v>964.30000000000007</v>
      </c>
      <c r="AC26">
        <f t="shared" si="0"/>
        <v>960.69999999999993</v>
      </c>
    </row>
    <row r="27" spans="1:29" x14ac:dyDescent="0.25">
      <c r="A27" t="s">
        <v>26</v>
      </c>
      <c r="B27">
        <v>1995</v>
      </c>
      <c r="C27">
        <v>96.36</v>
      </c>
      <c r="D27">
        <v>96.28</v>
      </c>
      <c r="E27">
        <v>95.89</v>
      </c>
      <c r="F27">
        <v>95.69</v>
      </c>
      <c r="G27">
        <v>95.85</v>
      </c>
      <c r="H27">
        <v>95.99</v>
      </c>
      <c r="I27">
        <v>95.95</v>
      </c>
      <c r="J27">
        <v>96.06</v>
      </c>
      <c r="K27">
        <v>96.1</v>
      </c>
      <c r="L27">
        <v>95.99</v>
      </c>
      <c r="M27">
        <v>96.19</v>
      </c>
      <c r="N27">
        <v>96.25</v>
      </c>
      <c r="O27">
        <v>96.05</v>
      </c>
      <c r="Q27">
        <f t="shared" si="1"/>
        <v>963.6</v>
      </c>
      <c r="R27">
        <f t="shared" si="0"/>
        <v>962.8</v>
      </c>
      <c r="S27">
        <f t="shared" si="0"/>
        <v>958.9</v>
      </c>
      <c r="T27">
        <f t="shared" si="0"/>
        <v>956.9</v>
      </c>
      <c r="U27">
        <f t="shared" si="0"/>
        <v>958.5</v>
      </c>
      <c r="V27">
        <f t="shared" si="0"/>
        <v>959.9</v>
      </c>
      <c r="W27">
        <f t="shared" si="0"/>
        <v>959.5</v>
      </c>
      <c r="X27">
        <f t="shared" si="0"/>
        <v>960.6</v>
      </c>
      <c r="Y27">
        <f t="shared" si="0"/>
        <v>961</v>
      </c>
      <c r="Z27">
        <f t="shared" si="0"/>
        <v>959.9</v>
      </c>
      <c r="AA27">
        <f t="shared" si="0"/>
        <v>961.9</v>
      </c>
      <c r="AB27">
        <f t="shared" si="0"/>
        <v>962.5</v>
      </c>
      <c r="AC27">
        <f t="shared" si="0"/>
        <v>960.5</v>
      </c>
    </row>
    <row r="28" spans="1:29" x14ac:dyDescent="0.25">
      <c r="A28" t="s">
        <v>26</v>
      </c>
      <c r="B28">
        <v>1996</v>
      </c>
      <c r="C28">
        <v>96.05</v>
      </c>
      <c r="D28">
        <v>95.94</v>
      </c>
      <c r="E28">
        <v>95.81</v>
      </c>
      <c r="F28">
        <v>95.73</v>
      </c>
      <c r="G28">
        <v>95.82</v>
      </c>
      <c r="H28">
        <v>96.01</v>
      </c>
      <c r="I28">
        <v>96.11</v>
      </c>
      <c r="J28">
        <v>96.1</v>
      </c>
      <c r="K28">
        <v>96.04</v>
      </c>
      <c r="L28">
        <v>96.07</v>
      </c>
      <c r="M28">
        <v>96.18</v>
      </c>
      <c r="N28">
        <v>96.2</v>
      </c>
      <c r="O28">
        <v>96.01</v>
      </c>
      <c r="Q28">
        <f t="shared" si="1"/>
        <v>960.5</v>
      </c>
      <c r="R28">
        <f t="shared" si="0"/>
        <v>959.4</v>
      </c>
      <c r="S28">
        <f t="shared" si="0"/>
        <v>958.1</v>
      </c>
      <c r="T28">
        <f t="shared" si="0"/>
        <v>957.30000000000007</v>
      </c>
      <c r="U28">
        <f t="shared" si="0"/>
        <v>958.19999999999993</v>
      </c>
      <c r="V28">
        <f t="shared" si="0"/>
        <v>960.1</v>
      </c>
      <c r="W28">
        <f t="shared" si="0"/>
        <v>961.1</v>
      </c>
      <c r="X28">
        <f t="shared" si="0"/>
        <v>961</v>
      </c>
      <c r="Y28">
        <f t="shared" si="0"/>
        <v>960.40000000000009</v>
      </c>
      <c r="Z28">
        <f t="shared" si="0"/>
        <v>960.69999999999993</v>
      </c>
      <c r="AA28">
        <f t="shared" si="0"/>
        <v>961.80000000000007</v>
      </c>
      <c r="AB28">
        <f t="shared" si="0"/>
        <v>962</v>
      </c>
      <c r="AC28">
        <f t="shared" si="0"/>
        <v>960.1</v>
      </c>
    </row>
    <row r="29" spans="1:29" x14ac:dyDescent="0.25">
      <c r="A29" t="s">
        <v>26</v>
      </c>
      <c r="B29">
        <v>1997</v>
      </c>
      <c r="C29">
        <v>96.18</v>
      </c>
      <c r="D29">
        <v>96.36</v>
      </c>
      <c r="E29">
        <v>95.96</v>
      </c>
      <c r="F29">
        <v>95.87</v>
      </c>
      <c r="G29">
        <v>96.01</v>
      </c>
      <c r="H29">
        <v>96.03</v>
      </c>
      <c r="I29">
        <v>96.13</v>
      </c>
      <c r="J29">
        <v>96.2</v>
      </c>
      <c r="K29">
        <v>96.1</v>
      </c>
      <c r="L29">
        <v>95.97</v>
      </c>
      <c r="M29">
        <v>96.07</v>
      </c>
      <c r="N29">
        <v>96.29</v>
      </c>
      <c r="O29">
        <v>96.09</v>
      </c>
      <c r="Q29">
        <f t="shared" si="1"/>
        <v>961.80000000000007</v>
      </c>
      <c r="R29">
        <f t="shared" si="1"/>
        <v>963.6</v>
      </c>
      <c r="S29">
        <f t="shared" si="1"/>
        <v>959.59999999999991</v>
      </c>
      <c r="T29">
        <f t="shared" si="1"/>
        <v>958.7</v>
      </c>
      <c r="U29">
        <f t="shared" si="1"/>
        <v>960.1</v>
      </c>
      <c r="V29">
        <f t="shared" si="1"/>
        <v>960.3</v>
      </c>
      <c r="W29">
        <f t="shared" si="1"/>
        <v>961.3</v>
      </c>
      <c r="X29">
        <f t="shared" si="1"/>
        <v>962</v>
      </c>
      <c r="Y29">
        <f t="shared" si="1"/>
        <v>961</v>
      </c>
      <c r="Z29">
        <f t="shared" si="1"/>
        <v>959.7</v>
      </c>
      <c r="AA29">
        <f t="shared" si="1"/>
        <v>960.69999999999993</v>
      </c>
      <c r="AB29">
        <f t="shared" si="1"/>
        <v>962.90000000000009</v>
      </c>
      <c r="AC29">
        <f t="shared" si="1"/>
        <v>960.90000000000009</v>
      </c>
    </row>
    <row r="30" spans="1:29" x14ac:dyDescent="0.25">
      <c r="A30" t="s">
        <v>26</v>
      </c>
      <c r="B30">
        <v>1998</v>
      </c>
      <c r="C30">
        <v>96.28</v>
      </c>
      <c r="D30">
        <v>96.3</v>
      </c>
      <c r="E30">
        <v>96.07</v>
      </c>
      <c r="F30">
        <v>95.75</v>
      </c>
      <c r="G30">
        <v>95.87</v>
      </c>
      <c r="H30">
        <v>96.07</v>
      </c>
      <c r="I30">
        <v>96.06</v>
      </c>
      <c r="J30">
        <v>96.04</v>
      </c>
      <c r="K30">
        <v>96.08</v>
      </c>
      <c r="L30">
        <v>96.09</v>
      </c>
      <c r="M30">
        <v>96.09</v>
      </c>
      <c r="N30">
        <v>96.24</v>
      </c>
      <c r="O30">
        <v>96.08</v>
      </c>
      <c r="Q30">
        <f t="shared" si="1"/>
        <v>962.8</v>
      </c>
      <c r="R30">
        <f t="shared" si="1"/>
        <v>963</v>
      </c>
      <c r="S30">
        <f t="shared" si="1"/>
        <v>960.69999999999993</v>
      </c>
      <c r="T30">
        <f t="shared" si="1"/>
        <v>957.5</v>
      </c>
      <c r="U30">
        <f t="shared" si="1"/>
        <v>958.7</v>
      </c>
      <c r="V30">
        <f t="shared" si="1"/>
        <v>960.69999999999993</v>
      </c>
      <c r="W30">
        <f t="shared" si="1"/>
        <v>960.6</v>
      </c>
      <c r="X30">
        <f t="shared" si="1"/>
        <v>960.40000000000009</v>
      </c>
      <c r="Y30">
        <f t="shared" si="1"/>
        <v>960.8</v>
      </c>
      <c r="Z30">
        <f t="shared" si="1"/>
        <v>960.90000000000009</v>
      </c>
      <c r="AA30">
        <f t="shared" si="1"/>
        <v>960.90000000000009</v>
      </c>
      <c r="AB30">
        <f t="shared" si="1"/>
        <v>962.4</v>
      </c>
      <c r="AC30">
        <f t="shared" si="1"/>
        <v>960.8</v>
      </c>
    </row>
    <row r="31" spans="1:29" x14ac:dyDescent="0.25">
      <c r="A31" t="s">
        <v>26</v>
      </c>
      <c r="B31">
        <v>1999</v>
      </c>
      <c r="C31">
        <v>96.11</v>
      </c>
      <c r="D31">
        <v>95.96</v>
      </c>
      <c r="E31">
        <v>95.69</v>
      </c>
      <c r="F31">
        <v>95.8</v>
      </c>
      <c r="G31">
        <v>95.83</v>
      </c>
      <c r="H31">
        <v>95.91</v>
      </c>
      <c r="I31">
        <v>96.04</v>
      </c>
      <c r="J31">
        <v>96.08</v>
      </c>
      <c r="K31">
        <v>95.97</v>
      </c>
      <c r="L31">
        <v>96.04</v>
      </c>
      <c r="M31">
        <v>96.1</v>
      </c>
      <c r="N31">
        <v>96.23</v>
      </c>
      <c r="O31">
        <v>95.98</v>
      </c>
      <c r="Q31">
        <f t="shared" si="1"/>
        <v>961.1</v>
      </c>
      <c r="R31">
        <f t="shared" si="1"/>
        <v>959.59999999999991</v>
      </c>
      <c r="S31">
        <f t="shared" si="1"/>
        <v>956.9</v>
      </c>
      <c r="T31">
        <f t="shared" si="1"/>
        <v>958</v>
      </c>
      <c r="U31">
        <f t="shared" si="1"/>
        <v>958.3</v>
      </c>
      <c r="V31">
        <f t="shared" si="1"/>
        <v>959.09999999999991</v>
      </c>
      <c r="W31">
        <f t="shared" si="1"/>
        <v>960.40000000000009</v>
      </c>
      <c r="X31">
        <f t="shared" si="1"/>
        <v>960.8</v>
      </c>
      <c r="Y31">
        <f t="shared" si="1"/>
        <v>959.7</v>
      </c>
      <c r="Z31">
        <f t="shared" si="1"/>
        <v>960.40000000000009</v>
      </c>
      <c r="AA31">
        <f t="shared" si="1"/>
        <v>961</v>
      </c>
      <c r="AB31">
        <f t="shared" si="1"/>
        <v>962.30000000000007</v>
      </c>
      <c r="AC31">
        <f t="shared" si="1"/>
        <v>959.80000000000007</v>
      </c>
    </row>
    <row r="32" spans="1:29" x14ac:dyDescent="0.25">
      <c r="A32" t="s">
        <v>26</v>
      </c>
      <c r="B32">
        <v>2000</v>
      </c>
      <c r="C32">
        <v>96.08</v>
      </c>
      <c r="D32">
        <v>96.31</v>
      </c>
      <c r="E32">
        <v>95.93</v>
      </c>
      <c r="F32">
        <v>95.65</v>
      </c>
      <c r="G32">
        <v>95.79</v>
      </c>
      <c r="H32">
        <v>96.02</v>
      </c>
      <c r="I32">
        <v>96.03</v>
      </c>
      <c r="J32">
        <v>96.12</v>
      </c>
      <c r="K32">
        <v>96.01</v>
      </c>
      <c r="L32">
        <v>96.08</v>
      </c>
      <c r="M32">
        <v>96.07</v>
      </c>
      <c r="N32">
        <v>96.29</v>
      </c>
      <c r="O32">
        <v>96.03</v>
      </c>
      <c r="Q32">
        <f t="shared" si="1"/>
        <v>960.8</v>
      </c>
      <c r="R32">
        <f t="shared" si="1"/>
        <v>963.1</v>
      </c>
      <c r="S32">
        <f t="shared" si="1"/>
        <v>959.30000000000007</v>
      </c>
      <c r="T32">
        <f t="shared" si="1"/>
        <v>956.5</v>
      </c>
      <c r="U32">
        <f t="shared" si="1"/>
        <v>957.90000000000009</v>
      </c>
      <c r="V32">
        <f t="shared" si="1"/>
        <v>960.19999999999993</v>
      </c>
      <c r="W32">
        <f t="shared" si="1"/>
        <v>960.3</v>
      </c>
      <c r="X32">
        <f t="shared" si="1"/>
        <v>961.2</v>
      </c>
      <c r="Y32">
        <f t="shared" si="1"/>
        <v>960.1</v>
      </c>
      <c r="Z32">
        <f t="shared" si="1"/>
        <v>960.8</v>
      </c>
      <c r="AA32">
        <f t="shared" si="1"/>
        <v>960.69999999999993</v>
      </c>
      <c r="AB32">
        <f t="shared" si="1"/>
        <v>962.90000000000009</v>
      </c>
      <c r="AC32">
        <f t="shared" si="1"/>
        <v>960.3</v>
      </c>
    </row>
    <row r="33" spans="1:29" x14ac:dyDescent="0.25">
      <c r="A33" t="s">
        <v>26</v>
      </c>
      <c r="B33">
        <v>2001</v>
      </c>
      <c r="C33">
        <v>96.33</v>
      </c>
      <c r="D33">
        <v>96.17</v>
      </c>
      <c r="E33">
        <v>95.93</v>
      </c>
      <c r="F33">
        <v>95.75</v>
      </c>
      <c r="G33">
        <v>95.86</v>
      </c>
      <c r="H33">
        <v>96.02</v>
      </c>
      <c r="I33">
        <v>96.09</v>
      </c>
      <c r="J33">
        <v>96.21</v>
      </c>
      <c r="K33">
        <v>96.08</v>
      </c>
      <c r="L33">
        <v>96.13</v>
      </c>
      <c r="M33">
        <v>96.17</v>
      </c>
      <c r="N33">
        <v>96.2</v>
      </c>
      <c r="O33">
        <v>96.08</v>
      </c>
      <c r="Q33">
        <f t="shared" si="1"/>
        <v>963.3</v>
      </c>
      <c r="R33">
        <f t="shared" si="1"/>
        <v>961.7</v>
      </c>
      <c r="S33">
        <f t="shared" si="1"/>
        <v>959.30000000000007</v>
      </c>
      <c r="T33">
        <f t="shared" si="1"/>
        <v>957.5</v>
      </c>
      <c r="U33">
        <f t="shared" si="1"/>
        <v>958.6</v>
      </c>
      <c r="V33">
        <f t="shared" si="1"/>
        <v>960.19999999999993</v>
      </c>
      <c r="W33">
        <f t="shared" si="1"/>
        <v>960.90000000000009</v>
      </c>
      <c r="X33">
        <f t="shared" si="1"/>
        <v>962.09999999999991</v>
      </c>
      <c r="Y33">
        <f t="shared" si="1"/>
        <v>960.8</v>
      </c>
      <c r="Z33">
        <f t="shared" si="1"/>
        <v>961.3</v>
      </c>
      <c r="AA33">
        <f t="shared" si="1"/>
        <v>961.7</v>
      </c>
      <c r="AB33">
        <f t="shared" si="1"/>
        <v>962</v>
      </c>
      <c r="AC33">
        <f t="shared" si="1"/>
        <v>960.8</v>
      </c>
    </row>
    <row r="34" spans="1:29" x14ac:dyDescent="0.25">
      <c r="A34" t="s">
        <v>26</v>
      </c>
      <c r="B34">
        <v>2002</v>
      </c>
      <c r="C34">
        <v>96.4</v>
      </c>
      <c r="D34">
        <v>96.18</v>
      </c>
      <c r="E34">
        <v>95.88</v>
      </c>
      <c r="F34">
        <v>95.6</v>
      </c>
      <c r="G34">
        <v>95.83</v>
      </c>
      <c r="H34">
        <v>96.02</v>
      </c>
      <c r="I34">
        <v>96.14</v>
      </c>
      <c r="J34">
        <v>96.15</v>
      </c>
      <c r="K34">
        <v>96.11</v>
      </c>
      <c r="L34">
        <v>96.05</v>
      </c>
      <c r="M34">
        <v>96.18</v>
      </c>
      <c r="N34">
        <v>96.36</v>
      </c>
      <c r="O34">
        <v>96.08</v>
      </c>
      <c r="Q34">
        <f t="shared" si="1"/>
        <v>964</v>
      </c>
      <c r="R34">
        <f t="shared" si="1"/>
        <v>961.80000000000007</v>
      </c>
      <c r="S34">
        <f t="shared" si="1"/>
        <v>958.8</v>
      </c>
      <c r="T34">
        <f t="shared" si="1"/>
        <v>956</v>
      </c>
      <c r="U34">
        <f t="shared" si="1"/>
        <v>958.3</v>
      </c>
      <c r="V34">
        <f t="shared" si="1"/>
        <v>960.19999999999993</v>
      </c>
      <c r="W34">
        <f t="shared" si="1"/>
        <v>961.4</v>
      </c>
      <c r="X34">
        <f t="shared" si="1"/>
        <v>961.5</v>
      </c>
      <c r="Y34">
        <f t="shared" si="1"/>
        <v>961.1</v>
      </c>
      <c r="Z34">
        <f t="shared" si="1"/>
        <v>960.5</v>
      </c>
      <c r="AA34">
        <f t="shared" si="1"/>
        <v>961.80000000000007</v>
      </c>
      <c r="AB34">
        <f t="shared" si="1"/>
        <v>963.6</v>
      </c>
      <c r="AC34">
        <f t="shared" si="1"/>
        <v>960.8</v>
      </c>
    </row>
    <row r="35" spans="1:29" x14ac:dyDescent="0.25">
      <c r="A35" t="s">
        <v>26</v>
      </c>
      <c r="B35">
        <v>2003</v>
      </c>
      <c r="C35">
        <v>96.32</v>
      </c>
      <c r="D35">
        <v>96.05</v>
      </c>
      <c r="E35">
        <v>95.97</v>
      </c>
      <c r="F35">
        <v>95.79</v>
      </c>
      <c r="G35">
        <v>95.9</v>
      </c>
      <c r="H35">
        <v>96</v>
      </c>
      <c r="I35">
        <v>96.13</v>
      </c>
      <c r="J35">
        <v>96.13</v>
      </c>
      <c r="K35">
        <v>96.15</v>
      </c>
      <c r="L35">
        <v>95.98</v>
      </c>
      <c r="M35">
        <v>96.05</v>
      </c>
      <c r="N35">
        <v>96.25</v>
      </c>
      <c r="O35">
        <v>96.06</v>
      </c>
      <c r="Q35">
        <f t="shared" si="1"/>
        <v>963.19999999999993</v>
      </c>
      <c r="R35">
        <f t="shared" si="1"/>
        <v>960.5</v>
      </c>
      <c r="S35">
        <f t="shared" si="1"/>
        <v>959.7</v>
      </c>
      <c r="T35">
        <f t="shared" si="1"/>
        <v>957.90000000000009</v>
      </c>
      <c r="U35">
        <f t="shared" si="1"/>
        <v>959</v>
      </c>
      <c r="V35">
        <f t="shared" si="1"/>
        <v>960</v>
      </c>
      <c r="W35">
        <f t="shared" si="1"/>
        <v>961.3</v>
      </c>
      <c r="X35">
        <f t="shared" si="1"/>
        <v>961.3</v>
      </c>
      <c r="Y35">
        <f t="shared" si="1"/>
        <v>961.5</v>
      </c>
      <c r="Z35">
        <f t="shared" si="1"/>
        <v>959.80000000000007</v>
      </c>
      <c r="AA35">
        <f t="shared" si="1"/>
        <v>960.5</v>
      </c>
      <c r="AB35">
        <f t="shared" si="1"/>
        <v>962.5</v>
      </c>
      <c r="AC35">
        <f t="shared" si="1"/>
        <v>960.6</v>
      </c>
    </row>
    <row r="36" spans="1:29" x14ac:dyDescent="0.25">
      <c r="A36" t="s">
        <v>26</v>
      </c>
      <c r="B36">
        <v>2004</v>
      </c>
      <c r="C36">
        <v>96.13</v>
      </c>
      <c r="D36">
        <v>96.22</v>
      </c>
      <c r="E36">
        <v>96.01</v>
      </c>
      <c r="F36">
        <v>95.75</v>
      </c>
      <c r="G36">
        <v>95.92</v>
      </c>
      <c r="H36">
        <v>96.1</v>
      </c>
      <c r="I36">
        <v>96.07</v>
      </c>
      <c r="J36">
        <v>96.15</v>
      </c>
      <c r="K36">
        <v>96.02</v>
      </c>
      <c r="L36">
        <v>95.99</v>
      </c>
      <c r="M36">
        <v>96.05</v>
      </c>
      <c r="N36">
        <v>96.12</v>
      </c>
      <c r="O36">
        <v>96.04</v>
      </c>
      <c r="Q36">
        <f t="shared" si="1"/>
        <v>961.3</v>
      </c>
      <c r="R36">
        <f t="shared" si="1"/>
        <v>962.2</v>
      </c>
      <c r="S36">
        <f t="shared" si="1"/>
        <v>960.1</v>
      </c>
      <c r="T36">
        <f t="shared" si="1"/>
        <v>957.5</v>
      </c>
      <c r="U36">
        <f t="shared" si="1"/>
        <v>959.2</v>
      </c>
      <c r="V36">
        <f t="shared" si="1"/>
        <v>961</v>
      </c>
      <c r="W36">
        <f t="shared" si="1"/>
        <v>960.69999999999993</v>
      </c>
      <c r="X36">
        <f t="shared" si="1"/>
        <v>961.5</v>
      </c>
      <c r="Y36">
        <f t="shared" si="1"/>
        <v>960.19999999999993</v>
      </c>
      <c r="Z36">
        <f t="shared" si="1"/>
        <v>959.9</v>
      </c>
      <c r="AA36">
        <f t="shared" si="1"/>
        <v>960.5</v>
      </c>
      <c r="AB36">
        <f t="shared" si="1"/>
        <v>961.2</v>
      </c>
      <c r="AC36">
        <f t="shared" si="1"/>
        <v>960.40000000000009</v>
      </c>
    </row>
    <row r="37" spans="1:29" x14ac:dyDescent="0.25">
      <c r="A37" t="s">
        <v>26</v>
      </c>
      <c r="B37">
        <v>2005</v>
      </c>
      <c r="C37">
        <v>96.29</v>
      </c>
      <c r="D37">
        <v>95.89</v>
      </c>
      <c r="E37">
        <v>95.89</v>
      </c>
      <c r="F37">
        <v>95.76</v>
      </c>
      <c r="G37">
        <v>95.92</v>
      </c>
      <c r="H37">
        <v>95.98</v>
      </c>
      <c r="I37">
        <v>96.15</v>
      </c>
      <c r="J37">
        <v>96.09</v>
      </c>
      <c r="K37">
        <v>96.08</v>
      </c>
      <c r="L37">
        <v>96.07</v>
      </c>
      <c r="M37">
        <v>96.08</v>
      </c>
      <c r="N37">
        <v>96.04</v>
      </c>
      <c r="O37">
        <v>96.02</v>
      </c>
      <c r="Q37">
        <f t="shared" si="1"/>
        <v>962.90000000000009</v>
      </c>
      <c r="R37">
        <f t="shared" si="1"/>
        <v>958.9</v>
      </c>
      <c r="S37">
        <f t="shared" si="1"/>
        <v>958.9</v>
      </c>
      <c r="T37">
        <f t="shared" si="1"/>
        <v>957.6</v>
      </c>
      <c r="U37">
        <f t="shared" si="1"/>
        <v>959.2</v>
      </c>
      <c r="V37">
        <f t="shared" si="1"/>
        <v>959.80000000000007</v>
      </c>
      <c r="W37">
        <f t="shared" si="1"/>
        <v>961.5</v>
      </c>
      <c r="X37">
        <f t="shared" si="1"/>
        <v>960.90000000000009</v>
      </c>
      <c r="Y37">
        <f t="shared" si="1"/>
        <v>960.8</v>
      </c>
      <c r="Z37">
        <f t="shared" si="1"/>
        <v>960.69999999999993</v>
      </c>
      <c r="AA37">
        <f t="shared" si="1"/>
        <v>960.8</v>
      </c>
      <c r="AB37">
        <f t="shared" si="1"/>
        <v>960.40000000000009</v>
      </c>
      <c r="AC37">
        <f t="shared" si="1"/>
        <v>960.19999999999993</v>
      </c>
    </row>
    <row r="38" spans="1:29" x14ac:dyDescent="0.25">
      <c r="A38" t="s">
        <v>26</v>
      </c>
      <c r="B38">
        <v>2006</v>
      </c>
      <c r="C38">
        <v>95.98</v>
      </c>
      <c r="D38">
        <v>95.87</v>
      </c>
      <c r="E38">
        <v>95.93</v>
      </c>
      <c r="F38">
        <v>95.78</v>
      </c>
      <c r="G38">
        <v>95.88</v>
      </c>
      <c r="H38">
        <v>95.94</v>
      </c>
      <c r="I38">
        <v>96.04</v>
      </c>
      <c r="J38">
        <v>96.08</v>
      </c>
      <c r="K38">
        <v>96.11</v>
      </c>
      <c r="L38">
        <v>95.99</v>
      </c>
      <c r="M38">
        <v>96.17</v>
      </c>
      <c r="N38">
        <v>96.37</v>
      </c>
      <c r="O38">
        <v>96.01</v>
      </c>
      <c r="Q38">
        <f t="shared" si="1"/>
        <v>959.80000000000007</v>
      </c>
      <c r="R38">
        <f t="shared" si="1"/>
        <v>958.7</v>
      </c>
      <c r="S38">
        <f t="shared" si="1"/>
        <v>959.30000000000007</v>
      </c>
      <c r="T38">
        <f t="shared" si="1"/>
        <v>957.8</v>
      </c>
      <c r="U38">
        <f t="shared" si="1"/>
        <v>958.8</v>
      </c>
      <c r="V38">
        <f t="shared" si="1"/>
        <v>959.4</v>
      </c>
      <c r="W38">
        <f t="shared" si="1"/>
        <v>960.40000000000009</v>
      </c>
      <c r="X38">
        <f t="shared" si="1"/>
        <v>960.8</v>
      </c>
      <c r="Y38">
        <f t="shared" si="1"/>
        <v>961.1</v>
      </c>
      <c r="Z38">
        <f t="shared" si="1"/>
        <v>959.9</v>
      </c>
      <c r="AA38">
        <f t="shared" si="1"/>
        <v>961.7</v>
      </c>
      <c r="AB38">
        <f t="shared" si="1"/>
        <v>963.7</v>
      </c>
      <c r="AC38">
        <f t="shared" si="1"/>
        <v>960.1</v>
      </c>
    </row>
    <row r="39" spans="1:29" x14ac:dyDescent="0.25">
      <c r="A39" t="s">
        <v>26</v>
      </c>
      <c r="B39">
        <v>2007</v>
      </c>
      <c r="C39">
        <v>96.44</v>
      </c>
      <c r="D39">
        <v>96.11</v>
      </c>
      <c r="E39">
        <v>95.9</v>
      </c>
      <c r="F39">
        <v>95.7</v>
      </c>
      <c r="G39">
        <v>95.81</v>
      </c>
      <c r="H39">
        <v>96</v>
      </c>
      <c r="I39">
        <v>96.06</v>
      </c>
      <c r="J39">
        <v>96.07</v>
      </c>
      <c r="K39">
        <v>96.14</v>
      </c>
      <c r="L39">
        <v>96.03</v>
      </c>
      <c r="M39">
        <v>96.03</v>
      </c>
      <c r="N39">
        <v>96.17</v>
      </c>
      <c r="O39">
        <v>96.04</v>
      </c>
      <c r="Q39">
        <f t="shared" si="1"/>
        <v>964.4</v>
      </c>
      <c r="R39">
        <f t="shared" si="1"/>
        <v>961.1</v>
      </c>
      <c r="S39">
        <f t="shared" si="1"/>
        <v>959</v>
      </c>
      <c r="T39">
        <f t="shared" si="1"/>
        <v>957</v>
      </c>
      <c r="U39">
        <f t="shared" si="1"/>
        <v>958.1</v>
      </c>
      <c r="V39">
        <f t="shared" si="1"/>
        <v>960</v>
      </c>
      <c r="W39">
        <f t="shared" si="1"/>
        <v>960.6</v>
      </c>
      <c r="X39">
        <f t="shared" si="1"/>
        <v>960.69999999999993</v>
      </c>
      <c r="Y39">
        <f t="shared" si="1"/>
        <v>961.4</v>
      </c>
      <c r="Z39">
        <f t="shared" si="1"/>
        <v>960.3</v>
      </c>
      <c r="AA39">
        <f t="shared" si="1"/>
        <v>960.3</v>
      </c>
      <c r="AB39">
        <f t="shared" si="1"/>
        <v>961.7</v>
      </c>
      <c r="AC39">
        <f t="shared" si="1"/>
        <v>960.40000000000009</v>
      </c>
    </row>
    <row r="40" spans="1:29" x14ac:dyDescent="0.25">
      <c r="A40" t="s">
        <v>26</v>
      </c>
      <c r="B40">
        <v>2008</v>
      </c>
      <c r="C40">
        <v>96.25</v>
      </c>
      <c r="D40">
        <v>96.28</v>
      </c>
      <c r="E40">
        <v>95.8</v>
      </c>
      <c r="F40">
        <v>95.73</v>
      </c>
      <c r="G40">
        <v>95.8</v>
      </c>
      <c r="H40">
        <v>95.94</v>
      </c>
      <c r="I40">
        <v>96.1</v>
      </c>
      <c r="J40">
        <v>96.03</v>
      </c>
      <c r="K40">
        <v>96.11</v>
      </c>
      <c r="L40">
        <v>96.09</v>
      </c>
      <c r="M40">
        <v>96.11</v>
      </c>
      <c r="N40">
        <v>96.11</v>
      </c>
      <c r="O40">
        <v>96.03</v>
      </c>
      <c r="Q40">
        <f t="shared" si="1"/>
        <v>962.5</v>
      </c>
      <c r="R40">
        <f t="shared" si="1"/>
        <v>962.8</v>
      </c>
      <c r="S40">
        <f t="shared" si="1"/>
        <v>958</v>
      </c>
      <c r="T40">
        <f t="shared" si="1"/>
        <v>957.30000000000007</v>
      </c>
      <c r="U40">
        <f t="shared" si="1"/>
        <v>958</v>
      </c>
      <c r="V40">
        <f t="shared" si="1"/>
        <v>959.4</v>
      </c>
      <c r="W40">
        <f t="shared" si="1"/>
        <v>961</v>
      </c>
      <c r="X40">
        <f t="shared" si="1"/>
        <v>960.3</v>
      </c>
      <c r="Y40">
        <f t="shared" si="1"/>
        <v>961.1</v>
      </c>
      <c r="Z40">
        <f t="shared" si="1"/>
        <v>960.90000000000009</v>
      </c>
      <c r="AA40">
        <f t="shared" si="1"/>
        <v>961.1</v>
      </c>
      <c r="AB40">
        <f t="shared" si="1"/>
        <v>961.1</v>
      </c>
      <c r="AC40">
        <f t="shared" si="1"/>
        <v>960.3</v>
      </c>
    </row>
    <row r="41" spans="1:29" x14ac:dyDescent="0.25">
      <c r="A41" t="s">
        <v>26</v>
      </c>
      <c r="B41">
        <v>2009</v>
      </c>
      <c r="C41">
        <v>96.1</v>
      </c>
      <c r="D41">
        <v>95.95</v>
      </c>
      <c r="E41">
        <v>95.85</v>
      </c>
      <c r="F41">
        <v>95.74</v>
      </c>
      <c r="G41">
        <v>95.85</v>
      </c>
      <c r="H41">
        <v>96.02</v>
      </c>
      <c r="I41">
        <v>96.1</v>
      </c>
      <c r="J41">
        <v>96.09</v>
      </c>
      <c r="K41">
        <v>96.14</v>
      </c>
      <c r="L41">
        <v>95.96</v>
      </c>
      <c r="M41">
        <v>96.11</v>
      </c>
      <c r="N41">
        <v>96.23</v>
      </c>
      <c r="O41">
        <v>96.01</v>
      </c>
      <c r="Q41">
        <f t="shared" si="1"/>
        <v>961</v>
      </c>
      <c r="R41">
        <f t="shared" si="1"/>
        <v>959.5</v>
      </c>
      <c r="S41">
        <f t="shared" si="1"/>
        <v>958.5</v>
      </c>
      <c r="T41">
        <f t="shared" si="1"/>
        <v>957.4</v>
      </c>
      <c r="U41">
        <f t="shared" si="1"/>
        <v>958.5</v>
      </c>
      <c r="V41">
        <f t="shared" si="1"/>
        <v>960.19999999999993</v>
      </c>
      <c r="W41">
        <f t="shared" si="1"/>
        <v>961</v>
      </c>
      <c r="X41">
        <f t="shared" si="1"/>
        <v>960.90000000000009</v>
      </c>
      <c r="Y41">
        <f t="shared" si="1"/>
        <v>961.4</v>
      </c>
      <c r="Z41">
        <f t="shared" si="1"/>
        <v>959.59999999999991</v>
      </c>
      <c r="AA41">
        <f t="shared" si="1"/>
        <v>961.1</v>
      </c>
      <c r="AB41">
        <f t="shared" si="1"/>
        <v>962.30000000000007</v>
      </c>
      <c r="AC41">
        <f t="shared" si="1"/>
        <v>960.1</v>
      </c>
    </row>
    <row r="42" spans="1:29" x14ac:dyDescent="0.25">
      <c r="A42" t="s">
        <v>26</v>
      </c>
      <c r="B42">
        <v>2010</v>
      </c>
      <c r="C42">
        <v>96.2</v>
      </c>
      <c r="D42">
        <v>96</v>
      </c>
      <c r="E42">
        <v>96.03</v>
      </c>
      <c r="F42">
        <v>95.77</v>
      </c>
      <c r="G42">
        <v>95.78</v>
      </c>
      <c r="H42">
        <v>96.07</v>
      </c>
      <c r="I42">
        <v>96.08</v>
      </c>
      <c r="J42">
        <v>96.09</v>
      </c>
      <c r="K42">
        <v>96.08</v>
      </c>
      <c r="L42">
        <v>95.99</v>
      </c>
      <c r="M42">
        <v>96</v>
      </c>
      <c r="N42">
        <v>96.12</v>
      </c>
      <c r="O42">
        <v>96.02</v>
      </c>
      <c r="Q42">
        <f t="shared" si="1"/>
        <v>962</v>
      </c>
      <c r="R42">
        <f t="shared" si="1"/>
        <v>960</v>
      </c>
      <c r="S42">
        <f t="shared" si="1"/>
        <v>960.3</v>
      </c>
      <c r="T42">
        <f t="shared" si="1"/>
        <v>957.69999999999993</v>
      </c>
      <c r="U42">
        <f t="shared" si="1"/>
        <v>957.8</v>
      </c>
      <c r="V42">
        <f t="shared" si="1"/>
        <v>960.69999999999993</v>
      </c>
      <c r="W42">
        <f t="shared" si="1"/>
        <v>960.8</v>
      </c>
      <c r="X42">
        <f t="shared" si="1"/>
        <v>960.90000000000009</v>
      </c>
      <c r="Y42">
        <f t="shared" si="1"/>
        <v>960.8</v>
      </c>
      <c r="Z42">
        <f t="shared" si="1"/>
        <v>959.9</v>
      </c>
      <c r="AA42">
        <f t="shared" si="1"/>
        <v>960</v>
      </c>
      <c r="AB42">
        <f t="shared" si="1"/>
        <v>961.2</v>
      </c>
      <c r="AC42">
        <f t="shared" si="1"/>
        <v>960.19999999999993</v>
      </c>
    </row>
    <row r="43" spans="1:29" x14ac:dyDescent="0.25">
      <c r="A43" t="s">
        <v>26</v>
      </c>
      <c r="B43">
        <v>2011</v>
      </c>
      <c r="C43">
        <v>96.17</v>
      </c>
      <c r="D43">
        <v>95.92</v>
      </c>
      <c r="E43">
        <v>95.86</v>
      </c>
      <c r="F43">
        <v>95.74</v>
      </c>
      <c r="G43">
        <v>95.83</v>
      </c>
      <c r="H43">
        <v>95.97</v>
      </c>
      <c r="I43">
        <v>96.03</v>
      </c>
      <c r="J43">
        <v>96.09</v>
      </c>
      <c r="K43">
        <v>96.13</v>
      </c>
      <c r="L43">
        <v>95.96</v>
      </c>
      <c r="M43">
        <v>96.14</v>
      </c>
      <c r="N43">
        <v>96.31</v>
      </c>
      <c r="O43">
        <v>96.02</v>
      </c>
      <c r="Q43">
        <f t="shared" si="1"/>
        <v>961.7</v>
      </c>
      <c r="R43">
        <f t="shared" si="1"/>
        <v>959.2</v>
      </c>
      <c r="S43">
        <f t="shared" si="1"/>
        <v>958.6</v>
      </c>
      <c r="T43">
        <f t="shared" si="1"/>
        <v>957.4</v>
      </c>
      <c r="U43">
        <f t="shared" si="1"/>
        <v>958.3</v>
      </c>
      <c r="V43">
        <f t="shared" si="1"/>
        <v>959.7</v>
      </c>
      <c r="W43">
        <f t="shared" si="1"/>
        <v>960.3</v>
      </c>
      <c r="X43">
        <f t="shared" si="1"/>
        <v>960.90000000000009</v>
      </c>
      <c r="Y43">
        <f t="shared" si="1"/>
        <v>961.3</v>
      </c>
      <c r="Z43">
        <f t="shared" si="1"/>
        <v>959.59999999999991</v>
      </c>
      <c r="AA43">
        <f t="shared" si="1"/>
        <v>961.4</v>
      </c>
      <c r="AB43">
        <f t="shared" si="1"/>
        <v>963.1</v>
      </c>
      <c r="AC43">
        <f t="shared" si="1"/>
        <v>960.19999999999993</v>
      </c>
    </row>
    <row r="44" spans="1:29" x14ac:dyDescent="0.25">
      <c r="A44" t="s">
        <v>26</v>
      </c>
      <c r="B44">
        <v>2012</v>
      </c>
      <c r="C44">
        <v>96.26</v>
      </c>
      <c r="D44">
        <v>95.92</v>
      </c>
      <c r="E44">
        <v>96.04</v>
      </c>
      <c r="F44">
        <v>95.72</v>
      </c>
      <c r="G44">
        <v>95.95</v>
      </c>
      <c r="H44">
        <v>96.11</v>
      </c>
      <c r="I44">
        <v>96.11</v>
      </c>
      <c r="J44">
        <v>96.19</v>
      </c>
      <c r="K44">
        <v>96.21</v>
      </c>
      <c r="L44">
        <v>96.04</v>
      </c>
      <c r="M44">
        <v>96.11</v>
      </c>
      <c r="N44">
        <v>96.24</v>
      </c>
      <c r="O44">
        <v>96.08</v>
      </c>
      <c r="Q44">
        <f t="shared" si="1"/>
        <v>962.6</v>
      </c>
      <c r="R44">
        <f t="shared" si="1"/>
        <v>959.2</v>
      </c>
      <c r="S44">
        <f t="shared" si="1"/>
        <v>960.40000000000009</v>
      </c>
      <c r="T44">
        <f t="shared" si="1"/>
        <v>957.2</v>
      </c>
      <c r="U44">
        <f t="shared" si="1"/>
        <v>959.5</v>
      </c>
      <c r="V44">
        <f t="shared" si="1"/>
        <v>961.1</v>
      </c>
      <c r="W44">
        <f t="shared" si="1"/>
        <v>961.1</v>
      </c>
      <c r="X44">
        <f t="shared" si="1"/>
        <v>961.9</v>
      </c>
      <c r="Y44">
        <f t="shared" si="1"/>
        <v>962.09999999999991</v>
      </c>
      <c r="Z44">
        <f t="shared" si="1"/>
        <v>960.40000000000009</v>
      </c>
      <c r="AA44">
        <f t="shared" si="1"/>
        <v>961.1</v>
      </c>
      <c r="AB44">
        <f t="shared" si="1"/>
        <v>962.4</v>
      </c>
      <c r="AC44">
        <f t="shared" si="1"/>
        <v>960.8</v>
      </c>
    </row>
    <row r="45" spans="1:29" x14ac:dyDescent="0.25">
      <c r="A45" t="s">
        <v>26</v>
      </c>
      <c r="B45">
        <v>2013</v>
      </c>
      <c r="C45">
        <v>96.26</v>
      </c>
      <c r="D45">
        <v>96.03</v>
      </c>
      <c r="E45">
        <v>95.85</v>
      </c>
      <c r="F45">
        <v>95.87</v>
      </c>
      <c r="G45">
        <v>95.89</v>
      </c>
      <c r="H45">
        <v>96</v>
      </c>
      <c r="I45">
        <v>96.11</v>
      </c>
      <c r="J45">
        <v>96.1</v>
      </c>
      <c r="K45">
        <v>96.13</v>
      </c>
      <c r="L45">
        <v>96.12</v>
      </c>
      <c r="M45">
        <v>96.02</v>
      </c>
      <c r="N45">
        <v>96.24</v>
      </c>
      <c r="O45">
        <v>96.05</v>
      </c>
      <c r="Q45">
        <f t="shared" si="1"/>
        <v>962.6</v>
      </c>
      <c r="R45">
        <f t="shared" si="1"/>
        <v>960.3</v>
      </c>
      <c r="S45">
        <f t="shared" si="1"/>
        <v>958.5</v>
      </c>
      <c r="T45">
        <f t="shared" si="1"/>
        <v>958.7</v>
      </c>
      <c r="U45">
        <f t="shared" si="1"/>
        <v>958.9</v>
      </c>
      <c r="V45">
        <f t="shared" si="1"/>
        <v>960</v>
      </c>
      <c r="W45">
        <f t="shared" si="1"/>
        <v>961.1</v>
      </c>
      <c r="X45">
        <f t="shared" si="1"/>
        <v>961</v>
      </c>
      <c r="Y45">
        <f t="shared" si="1"/>
        <v>961.3</v>
      </c>
      <c r="Z45">
        <f t="shared" si="1"/>
        <v>961.2</v>
      </c>
      <c r="AA45">
        <f t="shared" si="1"/>
        <v>960.19999999999993</v>
      </c>
      <c r="AB45">
        <f t="shared" si="1"/>
        <v>962.4</v>
      </c>
      <c r="AC45">
        <f t="shared" si="1"/>
        <v>960.5</v>
      </c>
    </row>
    <row r="46" spans="1:29" x14ac:dyDescent="0.25">
      <c r="A46" t="s">
        <v>26</v>
      </c>
      <c r="B46">
        <v>2014</v>
      </c>
      <c r="C46">
        <v>96.22</v>
      </c>
      <c r="D46">
        <v>96.1</v>
      </c>
      <c r="E46">
        <v>95.89</v>
      </c>
      <c r="F46">
        <v>95.83</v>
      </c>
      <c r="G46">
        <v>95.87</v>
      </c>
      <c r="H46">
        <v>95.99</v>
      </c>
      <c r="I46">
        <v>96.18</v>
      </c>
      <c r="J46">
        <v>96.14</v>
      </c>
      <c r="K46">
        <v>96.15</v>
      </c>
      <c r="L46">
        <v>96.09</v>
      </c>
      <c r="M46">
        <v>96.14</v>
      </c>
      <c r="N46">
        <v>96.33</v>
      </c>
      <c r="O46">
        <v>96.08</v>
      </c>
      <c r="Q46">
        <f t="shared" si="1"/>
        <v>962.2</v>
      </c>
      <c r="R46">
        <f t="shared" si="1"/>
        <v>961</v>
      </c>
      <c r="S46">
        <f t="shared" si="1"/>
        <v>958.9</v>
      </c>
      <c r="T46">
        <f t="shared" si="1"/>
        <v>958.3</v>
      </c>
      <c r="U46">
        <f t="shared" si="1"/>
        <v>958.7</v>
      </c>
      <c r="V46">
        <f t="shared" si="1"/>
        <v>959.9</v>
      </c>
      <c r="W46">
        <f t="shared" si="1"/>
        <v>961.80000000000007</v>
      </c>
      <c r="X46">
        <f t="shared" si="1"/>
        <v>961.4</v>
      </c>
      <c r="Y46">
        <f t="shared" si="1"/>
        <v>961.5</v>
      </c>
      <c r="Z46">
        <f t="shared" si="1"/>
        <v>960.90000000000009</v>
      </c>
      <c r="AA46">
        <f t="shared" si="1"/>
        <v>961.4</v>
      </c>
      <c r="AB46">
        <f t="shared" si="1"/>
        <v>963.3</v>
      </c>
      <c r="AC46">
        <f t="shared" si="1"/>
        <v>960.8</v>
      </c>
    </row>
    <row r="47" spans="1:29" x14ac:dyDescent="0.25">
      <c r="A47" t="s">
        <v>26</v>
      </c>
      <c r="B47">
        <v>2015</v>
      </c>
      <c r="C47">
        <v>96.48</v>
      </c>
      <c r="D47">
        <v>96.05</v>
      </c>
      <c r="E47">
        <v>95.96</v>
      </c>
      <c r="F47">
        <v>96.06</v>
      </c>
      <c r="G47">
        <v>95.9</v>
      </c>
      <c r="H47">
        <v>96.02</v>
      </c>
      <c r="I47">
        <v>96.11</v>
      </c>
      <c r="J47">
        <v>96.16</v>
      </c>
      <c r="K47">
        <v>96.13</v>
      </c>
      <c r="L47">
        <v>96.07</v>
      </c>
      <c r="M47">
        <v>96.22</v>
      </c>
      <c r="N47">
        <v>96.63</v>
      </c>
      <c r="O47">
        <v>96.15</v>
      </c>
      <c r="Q47">
        <f t="shared" si="1"/>
        <v>964.80000000000007</v>
      </c>
      <c r="R47">
        <f t="shared" si="1"/>
        <v>960.5</v>
      </c>
      <c r="S47">
        <f t="shared" si="1"/>
        <v>959.59999999999991</v>
      </c>
      <c r="T47">
        <f t="shared" si="1"/>
        <v>960.6</v>
      </c>
      <c r="U47">
        <f t="shared" si="1"/>
        <v>959</v>
      </c>
      <c r="V47">
        <f t="shared" si="1"/>
        <v>960.19999999999993</v>
      </c>
      <c r="W47">
        <f t="shared" ref="W47:AC52" si="2">I47*10</f>
        <v>961.1</v>
      </c>
      <c r="X47">
        <f t="shared" si="2"/>
        <v>961.59999999999991</v>
      </c>
      <c r="Y47">
        <f t="shared" si="2"/>
        <v>961.3</v>
      </c>
      <c r="Z47">
        <f t="shared" si="2"/>
        <v>960.69999999999993</v>
      </c>
      <c r="AA47">
        <f t="shared" si="2"/>
        <v>962.2</v>
      </c>
      <c r="AB47">
        <f t="shared" si="2"/>
        <v>966.3</v>
      </c>
      <c r="AC47">
        <f t="shared" si="2"/>
        <v>961.5</v>
      </c>
    </row>
    <row r="48" spans="1:29" x14ac:dyDescent="0.25">
      <c r="A48" t="s">
        <v>26</v>
      </c>
      <c r="B48">
        <v>2016</v>
      </c>
      <c r="C48">
        <v>96.5</v>
      </c>
      <c r="D48">
        <v>96.25</v>
      </c>
      <c r="E48">
        <v>95.94</v>
      </c>
      <c r="F48">
        <v>95.81</v>
      </c>
      <c r="G48">
        <v>95.95</v>
      </c>
      <c r="H48">
        <v>96.13</v>
      </c>
      <c r="I48">
        <v>96.12</v>
      </c>
      <c r="J48">
        <v>96.15</v>
      </c>
      <c r="K48">
        <v>96.15</v>
      </c>
      <c r="L48">
        <v>96.03</v>
      </c>
      <c r="M48">
        <v>96.11</v>
      </c>
      <c r="N48">
        <v>96.24</v>
      </c>
      <c r="O48">
        <v>96.11</v>
      </c>
      <c r="Q48">
        <f t="shared" ref="Q48:V52" si="3">C48*10</f>
        <v>965</v>
      </c>
      <c r="R48">
        <f t="shared" si="3"/>
        <v>962.5</v>
      </c>
      <c r="S48">
        <f t="shared" si="3"/>
        <v>959.4</v>
      </c>
      <c r="T48">
        <f t="shared" si="3"/>
        <v>958.1</v>
      </c>
      <c r="U48">
        <f t="shared" si="3"/>
        <v>959.5</v>
      </c>
      <c r="V48">
        <f t="shared" si="3"/>
        <v>961.3</v>
      </c>
      <c r="W48">
        <f t="shared" si="2"/>
        <v>961.2</v>
      </c>
      <c r="X48">
        <f t="shared" si="2"/>
        <v>961.5</v>
      </c>
      <c r="Y48">
        <f t="shared" si="2"/>
        <v>961.5</v>
      </c>
      <c r="Z48">
        <f t="shared" si="2"/>
        <v>960.3</v>
      </c>
      <c r="AA48">
        <f t="shared" si="2"/>
        <v>961.1</v>
      </c>
      <c r="AB48">
        <f t="shared" si="2"/>
        <v>962.4</v>
      </c>
      <c r="AC48">
        <f t="shared" si="2"/>
        <v>961.1</v>
      </c>
    </row>
    <row r="49" spans="1:29" x14ac:dyDescent="0.25">
      <c r="A49" t="s">
        <v>26</v>
      </c>
      <c r="B49">
        <v>2017</v>
      </c>
      <c r="C49">
        <v>96.19</v>
      </c>
      <c r="D49">
        <v>96.24</v>
      </c>
      <c r="E49">
        <v>95.96</v>
      </c>
      <c r="F49">
        <v>95.83</v>
      </c>
      <c r="G49">
        <v>95.92</v>
      </c>
      <c r="H49">
        <v>96.03</v>
      </c>
      <c r="I49">
        <v>96.19</v>
      </c>
      <c r="J49">
        <v>96.12</v>
      </c>
      <c r="K49">
        <v>96.12</v>
      </c>
      <c r="L49">
        <v>96.09</v>
      </c>
      <c r="M49">
        <v>96.14</v>
      </c>
      <c r="N49">
        <v>96.24</v>
      </c>
      <c r="O49">
        <v>96.09</v>
      </c>
      <c r="Q49">
        <f t="shared" si="3"/>
        <v>961.9</v>
      </c>
      <c r="R49">
        <f t="shared" si="3"/>
        <v>962.4</v>
      </c>
      <c r="S49">
        <f t="shared" si="3"/>
        <v>959.59999999999991</v>
      </c>
      <c r="T49">
        <f t="shared" si="3"/>
        <v>958.3</v>
      </c>
      <c r="U49">
        <f t="shared" si="3"/>
        <v>959.2</v>
      </c>
      <c r="V49">
        <f t="shared" si="3"/>
        <v>960.3</v>
      </c>
      <c r="W49">
        <f t="shared" si="2"/>
        <v>961.9</v>
      </c>
      <c r="X49">
        <f t="shared" si="2"/>
        <v>961.2</v>
      </c>
      <c r="Y49">
        <f t="shared" si="2"/>
        <v>961.2</v>
      </c>
      <c r="Z49">
        <f t="shared" si="2"/>
        <v>960.90000000000009</v>
      </c>
      <c r="AA49">
        <f t="shared" si="2"/>
        <v>961.4</v>
      </c>
      <c r="AB49">
        <f t="shared" si="2"/>
        <v>962.4</v>
      </c>
      <c r="AC49">
        <f t="shared" si="2"/>
        <v>960.90000000000009</v>
      </c>
    </row>
    <row r="50" spans="1:29" x14ac:dyDescent="0.25">
      <c r="A50" t="s">
        <v>26</v>
      </c>
      <c r="B50">
        <v>2018</v>
      </c>
      <c r="C50">
        <v>96.38</v>
      </c>
      <c r="D50">
        <v>95.93</v>
      </c>
      <c r="E50">
        <v>95.93</v>
      </c>
      <c r="F50">
        <v>95.78</v>
      </c>
      <c r="G50">
        <v>95.84</v>
      </c>
      <c r="H50">
        <v>96.04</v>
      </c>
      <c r="I50">
        <v>96.15</v>
      </c>
      <c r="J50">
        <v>96.16</v>
      </c>
      <c r="K50">
        <v>96.05</v>
      </c>
      <c r="L50">
        <v>96.02</v>
      </c>
      <c r="M50">
        <v>96.11</v>
      </c>
      <c r="N50">
        <v>96.38</v>
      </c>
      <c r="O50">
        <v>96.07</v>
      </c>
      <c r="Q50">
        <f t="shared" si="3"/>
        <v>963.8</v>
      </c>
      <c r="R50">
        <f t="shared" si="3"/>
        <v>959.30000000000007</v>
      </c>
      <c r="S50">
        <f t="shared" si="3"/>
        <v>959.30000000000007</v>
      </c>
      <c r="T50">
        <f t="shared" si="3"/>
        <v>957.8</v>
      </c>
      <c r="U50">
        <f t="shared" si="3"/>
        <v>958.40000000000009</v>
      </c>
      <c r="V50">
        <f t="shared" si="3"/>
        <v>960.40000000000009</v>
      </c>
      <c r="W50">
        <f t="shared" si="2"/>
        <v>961.5</v>
      </c>
      <c r="X50">
        <f t="shared" si="2"/>
        <v>961.59999999999991</v>
      </c>
      <c r="Y50">
        <f t="shared" si="2"/>
        <v>960.5</v>
      </c>
      <c r="Z50">
        <f t="shared" si="2"/>
        <v>960.19999999999993</v>
      </c>
      <c r="AA50">
        <f t="shared" si="2"/>
        <v>961.1</v>
      </c>
      <c r="AB50">
        <f t="shared" si="2"/>
        <v>963.8</v>
      </c>
      <c r="AC50">
        <f t="shared" si="2"/>
        <v>960.69999999999993</v>
      </c>
    </row>
    <row r="51" spans="1:29" x14ac:dyDescent="0.25">
      <c r="A51" t="s">
        <v>26</v>
      </c>
      <c r="B51">
        <v>2019</v>
      </c>
      <c r="C51">
        <v>96.29</v>
      </c>
      <c r="D51">
        <v>96.2</v>
      </c>
      <c r="E51">
        <v>96</v>
      </c>
      <c r="F51">
        <v>95.82</v>
      </c>
      <c r="G51">
        <v>95.84</v>
      </c>
      <c r="H51">
        <v>96.07</v>
      </c>
      <c r="I51">
        <v>96.1</v>
      </c>
      <c r="J51">
        <v>96.22</v>
      </c>
      <c r="K51">
        <v>96.14</v>
      </c>
      <c r="L51">
        <v>96.04</v>
      </c>
      <c r="M51">
        <v>96.05</v>
      </c>
      <c r="N51">
        <v>96.3</v>
      </c>
      <c r="O51">
        <v>96.09</v>
      </c>
      <c r="Q51">
        <f t="shared" si="3"/>
        <v>962.90000000000009</v>
      </c>
      <c r="R51">
        <f t="shared" si="3"/>
        <v>962</v>
      </c>
      <c r="S51">
        <f t="shared" si="3"/>
        <v>960</v>
      </c>
      <c r="T51">
        <f t="shared" si="3"/>
        <v>958.19999999999993</v>
      </c>
      <c r="U51">
        <f t="shared" si="3"/>
        <v>958.40000000000009</v>
      </c>
      <c r="V51">
        <f t="shared" si="3"/>
        <v>960.69999999999993</v>
      </c>
      <c r="W51">
        <f t="shared" si="2"/>
        <v>961</v>
      </c>
      <c r="X51">
        <f t="shared" si="2"/>
        <v>962.2</v>
      </c>
      <c r="Y51">
        <f t="shared" si="2"/>
        <v>961.4</v>
      </c>
      <c r="Z51">
        <f t="shared" si="2"/>
        <v>960.40000000000009</v>
      </c>
      <c r="AA51">
        <f t="shared" si="2"/>
        <v>960.5</v>
      </c>
      <c r="AB51">
        <f t="shared" si="2"/>
        <v>963</v>
      </c>
      <c r="AC51">
        <f t="shared" si="2"/>
        <v>960.90000000000009</v>
      </c>
    </row>
    <row r="52" spans="1:29" x14ac:dyDescent="0.25">
      <c r="A52" t="s">
        <v>26</v>
      </c>
      <c r="B52">
        <v>2020</v>
      </c>
      <c r="C52">
        <v>96.44</v>
      </c>
      <c r="D52">
        <v>96.33</v>
      </c>
      <c r="E52">
        <v>95.97</v>
      </c>
      <c r="F52">
        <v>95.92</v>
      </c>
      <c r="G52">
        <v>96.01</v>
      </c>
      <c r="H52">
        <v>96.04</v>
      </c>
      <c r="I52">
        <v>96.05</v>
      </c>
      <c r="J52">
        <v>96.07</v>
      </c>
      <c r="K52">
        <v>96.12</v>
      </c>
      <c r="L52">
        <v>96.13</v>
      </c>
      <c r="M52">
        <v>96.27</v>
      </c>
      <c r="N52">
        <v>96.2</v>
      </c>
      <c r="O52">
        <v>96.13</v>
      </c>
      <c r="Q52">
        <f t="shared" si="3"/>
        <v>964.4</v>
      </c>
      <c r="R52">
        <f t="shared" si="3"/>
        <v>963.3</v>
      </c>
      <c r="S52">
        <f t="shared" si="3"/>
        <v>959.7</v>
      </c>
      <c r="T52">
        <f t="shared" si="3"/>
        <v>959.2</v>
      </c>
      <c r="U52">
        <f t="shared" si="3"/>
        <v>960.1</v>
      </c>
      <c r="V52">
        <f t="shared" si="3"/>
        <v>960.40000000000009</v>
      </c>
      <c r="W52">
        <f t="shared" si="2"/>
        <v>960.5</v>
      </c>
      <c r="X52">
        <f t="shared" si="2"/>
        <v>960.69999999999993</v>
      </c>
      <c r="Y52">
        <f t="shared" si="2"/>
        <v>961.2</v>
      </c>
      <c r="Z52">
        <f t="shared" si="2"/>
        <v>961.3</v>
      </c>
      <c r="AA52">
        <f t="shared" si="2"/>
        <v>962.69999999999993</v>
      </c>
      <c r="AB52">
        <f t="shared" si="2"/>
        <v>962</v>
      </c>
      <c r="AC52">
        <f t="shared" si="2"/>
        <v>961.3</v>
      </c>
    </row>
    <row r="53" spans="1:29" x14ac:dyDescent="0.25">
      <c r="A53" t="s">
        <v>27</v>
      </c>
      <c r="B53">
        <v>1981</v>
      </c>
      <c r="C53">
        <v>19.149999999999999</v>
      </c>
      <c r="D53">
        <v>22.79</v>
      </c>
      <c r="E53">
        <v>26.59</v>
      </c>
      <c r="F53">
        <v>29.08</v>
      </c>
      <c r="G53">
        <v>30.27</v>
      </c>
      <c r="H53">
        <v>29.16</v>
      </c>
      <c r="I53">
        <v>25.81</v>
      </c>
      <c r="J53">
        <v>26.39</v>
      </c>
      <c r="K53">
        <v>26.05</v>
      </c>
      <c r="L53">
        <v>25.5</v>
      </c>
      <c r="M53">
        <v>21.58</v>
      </c>
      <c r="N53">
        <v>20.32</v>
      </c>
      <c r="O53">
        <v>25.23</v>
      </c>
    </row>
    <row r="54" spans="1:29" x14ac:dyDescent="0.25">
      <c r="A54" t="s">
        <v>27</v>
      </c>
      <c r="B54">
        <v>1982</v>
      </c>
      <c r="C54">
        <v>22.16</v>
      </c>
      <c r="D54">
        <v>22.81</v>
      </c>
      <c r="E54">
        <v>27.48</v>
      </c>
      <c r="F54">
        <v>30.15</v>
      </c>
      <c r="G54">
        <v>29.45</v>
      </c>
      <c r="H54">
        <v>28.56</v>
      </c>
      <c r="I54">
        <v>27.58</v>
      </c>
      <c r="J54">
        <v>25.32</v>
      </c>
      <c r="K54">
        <v>26.26</v>
      </c>
      <c r="L54">
        <v>26.12</v>
      </c>
      <c r="M54">
        <v>20.87</v>
      </c>
      <c r="N54">
        <v>20.52</v>
      </c>
      <c r="O54">
        <v>25.62</v>
      </c>
    </row>
    <row r="55" spans="1:29" x14ac:dyDescent="0.25">
      <c r="A55" t="s">
        <v>27</v>
      </c>
      <c r="B55">
        <v>1983</v>
      </c>
      <c r="C55">
        <v>17.45</v>
      </c>
      <c r="D55">
        <v>23.54</v>
      </c>
      <c r="E55">
        <v>25.15</v>
      </c>
      <c r="F55">
        <v>29.02</v>
      </c>
      <c r="G55">
        <v>30.8</v>
      </c>
      <c r="H55">
        <v>29.62</v>
      </c>
      <c r="I55">
        <v>27.17</v>
      </c>
      <c r="J55">
        <v>25.35</v>
      </c>
      <c r="K55">
        <v>25.61</v>
      </c>
      <c r="L55">
        <v>22.8</v>
      </c>
      <c r="M55">
        <v>21.35</v>
      </c>
      <c r="N55">
        <v>21</v>
      </c>
      <c r="O55">
        <v>24.9</v>
      </c>
    </row>
    <row r="56" spans="1:29" x14ac:dyDescent="0.25">
      <c r="A56" t="s">
        <v>27</v>
      </c>
      <c r="B56">
        <v>1984</v>
      </c>
      <c r="C56">
        <v>18.579999999999998</v>
      </c>
      <c r="D56">
        <v>22.16</v>
      </c>
      <c r="E56">
        <v>27.12</v>
      </c>
      <c r="F56">
        <v>29.97</v>
      </c>
      <c r="G56">
        <v>29.52</v>
      </c>
      <c r="H56">
        <v>29.01</v>
      </c>
      <c r="I56">
        <v>27.11</v>
      </c>
      <c r="J56">
        <v>26.84</v>
      </c>
      <c r="K56">
        <v>25.79</v>
      </c>
      <c r="L56">
        <v>25.31</v>
      </c>
      <c r="M56">
        <v>22.43</v>
      </c>
      <c r="N56">
        <v>19.829999999999998</v>
      </c>
      <c r="O56">
        <v>25.3</v>
      </c>
    </row>
    <row r="57" spans="1:29" x14ac:dyDescent="0.25">
      <c r="A57" t="s">
        <v>27</v>
      </c>
      <c r="B57">
        <v>1985</v>
      </c>
      <c r="C57">
        <v>21.72</v>
      </c>
      <c r="D57">
        <v>20.32</v>
      </c>
      <c r="E57">
        <v>27.31</v>
      </c>
      <c r="F57">
        <v>27.61</v>
      </c>
      <c r="G57">
        <v>30.19</v>
      </c>
      <c r="H57">
        <v>28.26</v>
      </c>
      <c r="I57">
        <v>25.93</v>
      </c>
      <c r="J57">
        <v>26.15</v>
      </c>
      <c r="K57">
        <v>26.21</v>
      </c>
      <c r="L57">
        <v>23.77</v>
      </c>
      <c r="M57">
        <v>22.73</v>
      </c>
      <c r="N57">
        <v>20.75</v>
      </c>
      <c r="O57">
        <v>25.11</v>
      </c>
    </row>
    <row r="58" spans="1:29" x14ac:dyDescent="0.25">
      <c r="A58" t="s">
        <v>27</v>
      </c>
      <c r="B58">
        <v>1986</v>
      </c>
      <c r="C58">
        <v>19.55</v>
      </c>
      <c r="D58">
        <v>23.98</v>
      </c>
      <c r="E58">
        <v>27.11</v>
      </c>
      <c r="F58">
        <v>29.89</v>
      </c>
      <c r="G58">
        <v>29.62</v>
      </c>
      <c r="H58">
        <v>29.19</v>
      </c>
      <c r="I58">
        <v>26.71</v>
      </c>
      <c r="J58">
        <v>26.08</v>
      </c>
      <c r="K58">
        <v>25.37</v>
      </c>
      <c r="L58">
        <v>24.1</v>
      </c>
      <c r="M58">
        <v>22.29</v>
      </c>
      <c r="N58">
        <v>18.48</v>
      </c>
      <c r="O58">
        <v>25.19</v>
      </c>
    </row>
    <row r="59" spans="1:29" x14ac:dyDescent="0.25">
      <c r="A59" t="s">
        <v>27</v>
      </c>
      <c r="B59">
        <v>1987</v>
      </c>
      <c r="C59">
        <v>20.190000000000001</v>
      </c>
      <c r="D59">
        <v>23.37</v>
      </c>
      <c r="E59">
        <v>26.87</v>
      </c>
      <c r="F59">
        <v>28.02</v>
      </c>
      <c r="G59">
        <v>31.01</v>
      </c>
      <c r="H59">
        <v>29.1</v>
      </c>
      <c r="I59">
        <v>28.32</v>
      </c>
      <c r="J59">
        <v>26.27</v>
      </c>
      <c r="K59">
        <v>26.71</v>
      </c>
      <c r="L59">
        <v>25.18</v>
      </c>
      <c r="M59">
        <v>22.62</v>
      </c>
      <c r="N59">
        <v>20.98</v>
      </c>
      <c r="O59">
        <v>25.73</v>
      </c>
    </row>
    <row r="60" spans="1:29" x14ac:dyDescent="0.25">
      <c r="A60" t="s">
        <v>27</v>
      </c>
      <c r="B60">
        <v>1988</v>
      </c>
      <c r="C60">
        <v>21.37</v>
      </c>
      <c r="D60">
        <v>23.46</v>
      </c>
      <c r="E60">
        <v>27.13</v>
      </c>
      <c r="F60">
        <v>30.11</v>
      </c>
      <c r="G60">
        <v>30.7</v>
      </c>
      <c r="H60">
        <v>28.75</v>
      </c>
      <c r="I60">
        <v>26.39</v>
      </c>
      <c r="J60">
        <v>24.98</v>
      </c>
      <c r="K60">
        <v>25.55</v>
      </c>
      <c r="L60">
        <v>23.18</v>
      </c>
      <c r="M60">
        <v>20.83</v>
      </c>
      <c r="N60">
        <v>20.16</v>
      </c>
      <c r="O60">
        <v>25.22</v>
      </c>
    </row>
    <row r="61" spans="1:29" x14ac:dyDescent="0.25">
      <c r="A61" t="s">
        <v>27</v>
      </c>
      <c r="B61">
        <v>1989</v>
      </c>
      <c r="C61">
        <v>16.690000000000001</v>
      </c>
      <c r="D61">
        <v>20.12</v>
      </c>
      <c r="E61">
        <v>25.01</v>
      </c>
      <c r="F61">
        <v>28.55</v>
      </c>
      <c r="G61">
        <v>29.45</v>
      </c>
      <c r="H61">
        <v>28.79</v>
      </c>
      <c r="I61">
        <v>26.2</v>
      </c>
      <c r="J61">
        <v>25.55</v>
      </c>
      <c r="K61">
        <v>25.65</v>
      </c>
      <c r="L61">
        <v>24.01</v>
      </c>
      <c r="M61">
        <v>21.4</v>
      </c>
      <c r="N61">
        <v>20.100000000000001</v>
      </c>
      <c r="O61">
        <v>24.3</v>
      </c>
    </row>
    <row r="62" spans="1:29" x14ac:dyDescent="0.25">
      <c r="A62" t="s">
        <v>27</v>
      </c>
      <c r="B62">
        <v>1990</v>
      </c>
      <c r="C62">
        <v>21.88</v>
      </c>
      <c r="D62">
        <v>21.62</v>
      </c>
      <c r="E62">
        <v>24.87</v>
      </c>
      <c r="F62">
        <v>30.63</v>
      </c>
      <c r="G62">
        <v>29.65</v>
      </c>
      <c r="H62">
        <v>29.4</v>
      </c>
      <c r="I62">
        <v>26.63</v>
      </c>
      <c r="J62">
        <v>26.35</v>
      </c>
      <c r="K62">
        <v>26.73</v>
      </c>
      <c r="L62">
        <v>25.57</v>
      </c>
      <c r="M62">
        <v>24.34</v>
      </c>
      <c r="N62">
        <v>23.19</v>
      </c>
      <c r="O62">
        <v>25.92</v>
      </c>
    </row>
    <row r="63" spans="1:29" x14ac:dyDescent="0.25">
      <c r="A63" t="s">
        <v>27</v>
      </c>
      <c r="B63">
        <v>1991</v>
      </c>
      <c r="C63">
        <v>21.48</v>
      </c>
      <c r="D63">
        <v>25.01</v>
      </c>
      <c r="E63">
        <v>27.9</v>
      </c>
      <c r="F63">
        <v>30.24</v>
      </c>
      <c r="G63">
        <v>29.28</v>
      </c>
      <c r="H63">
        <v>28.83</v>
      </c>
      <c r="I63">
        <v>26.13</v>
      </c>
      <c r="J63">
        <v>25.04</v>
      </c>
      <c r="K63">
        <v>26.42</v>
      </c>
      <c r="L63">
        <v>25.3</v>
      </c>
      <c r="M63">
        <v>22.35</v>
      </c>
      <c r="N63">
        <v>19.71</v>
      </c>
      <c r="O63">
        <v>25.63</v>
      </c>
    </row>
    <row r="64" spans="1:29" x14ac:dyDescent="0.25">
      <c r="A64" t="s">
        <v>27</v>
      </c>
      <c r="B64">
        <v>1992</v>
      </c>
      <c r="C64">
        <v>19.350000000000001</v>
      </c>
      <c r="D64">
        <v>21.4</v>
      </c>
      <c r="E64">
        <v>27.38</v>
      </c>
      <c r="F64">
        <v>29.52</v>
      </c>
      <c r="G64">
        <v>30.24</v>
      </c>
      <c r="H64">
        <v>29.12</v>
      </c>
      <c r="I64">
        <v>26.17</v>
      </c>
      <c r="J64">
        <v>24.94</v>
      </c>
      <c r="K64">
        <v>25.34</v>
      </c>
      <c r="L64">
        <v>24.69</v>
      </c>
      <c r="M64">
        <v>21.44</v>
      </c>
      <c r="N64">
        <v>19.350000000000001</v>
      </c>
      <c r="O64">
        <v>24.91</v>
      </c>
    </row>
    <row r="65" spans="1:15" x14ac:dyDescent="0.25">
      <c r="A65" t="s">
        <v>27</v>
      </c>
      <c r="B65">
        <v>1993</v>
      </c>
      <c r="C65">
        <v>18.25</v>
      </c>
      <c r="D65">
        <v>22.23</v>
      </c>
      <c r="E65">
        <v>26.77</v>
      </c>
      <c r="F65">
        <v>29.29</v>
      </c>
      <c r="G65">
        <v>30.83</v>
      </c>
      <c r="H65">
        <v>28.37</v>
      </c>
      <c r="I65">
        <v>26.83</v>
      </c>
      <c r="J65">
        <v>25.74</v>
      </c>
      <c r="K65">
        <v>25.78</v>
      </c>
      <c r="L65">
        <v>25.4</v>
      </c>
      <c r="M65">
        <v>23.19</v>
      </c>
      <c r="N65">
        <v>20.55</v>
      </c>
      <c r="O65">
        <v>25.28</v>
      </c>
    </row>
    <row r="66" spans="1:15" x14ac:dyDescent="0.25">
      <c r="A66" t="s">
        <v>27</v>
      </c>
      <c r="B66">
        <v>1994</v>
      </c>
      <c r="C66">
        <v>20.57</v>
      </c>
      <c r="D66">
        <v>21.93</v>
      </c>
      <c r="E66">
        <v>26.77</v>
      </c>
      <c r="F66">
        <v>30.55</v>
      </c>
      <c r="G66">
        <v>30.76</v>
      </c>
      <c r="H66">
        <v>28.92</v>
      </c>
      <c r="I66">
        <v>26.73</v>
      </c>
      <c r="J66">
        <v>24.73</v>
      </c>
      <c r="K66">
        <v>25.12</v>
      </c>
      <c r="L66">
        <v>25.37</v>
      </c>
      <c r="M66">
        <v>19.86</v>
      </c>
      <c r="N66">
        <v>17.21</v>
      </c>
      <c r="O66">
        <v>24.89</v>
      </c>
    </row>
    <row r="67" spans="1:15" x14ac:dyDescent="0.25">
      <c r="A67" t="s">
        <v>27</v>
      </c>
      <c r="B67">
        <v>1995</v>
      </c>
      <c r="C67">
        <v>18.649999999999999</v>
      </c>
      <c r="D67">
        <v>21.15</v>
      </c>
      <c r="E67">
        <v>26.96</v>
      </c>
      <c r="F67">
        <v>29.52</v>
      </c>
      <c r="G67">
        <v>30.04</v>
      </c>
      <c r="H67">
        <v>28.47</v>
      </c>
      <c r="I67">
        <v>26.66</v>
      </c>
      <c r="J67">
        <v>25.44</v>
      </c>
      <c r="K67">
        <v>25.67</v>
      </c>
      <c r="L67">
        <v>25.69</v>
      </c>
      <c r="M67">
        <v>20.69</v>
      </c>
      <c r="N67">
        <v>20.84</v>
      </c>
      <c r="O67">
        <v>25</v>
      </c>
    </row>
    <row r="68" spans="1:15" x14ac:dyDescent="0.25">
      <c r="A68" t="s">
        <v>27</v>
      </c>
      <c r="B68">
        <v>1996</v>
      </c>
      <c r="C68">
        <v>20.65</v>
      </c>
      <c r="D68">
        <v>23.31</v>
      </c>
      <c r="E68">
        <v>27.43</v>
      </c>
      <c r="F68">
        <v>29.66</v>
      </c>
      <c r="G68">
        <v>30.73</v>
      </c>
      <c r="H68">
        <v>28.37</v>
      </c>
      <c r="I68">
        <v>26.54</v>
      </c>
      <c r="J68">
        <v>25.52</v>
      </c>
      <c r="K68">
        <v>25.47</v>
      </c>
      <c r="L68">
        <v>23.9</v>
      </c>
      <c r="M68">
        <v>18.86</v>
      </c>
      <c r="N68">
        <v>19.190000000000001</v>
      </c>
      <c r="O68">
        <v>24.98</v>
      </c>
    </row>
    <row r="69" spans="1:15" x14ac:dyDescent="0.25">
      <c r="A69" t="s">
        <v>27</v>
      </c>
      <c r="B69">
        <v>1997</v>
      </c>
      <c r="C69">
        <v>20.22</v>
      </c>
      <c r="D69">
        <v>19.93</v>
      </c>
      <c r="E69">
        <v>26.23</v>
      </c>
      <c r="F69">
        <v>29.06</v>
      </c>
      <c r="G69">
        <v>29.13</v>
      </c>
      <c r="H69">
        <v>27.99</v>
      </c>
      <c r="I69">
        <v>27.23</v>
      </c>
      <c r="J69">
        <v>26.37</v>
      </c>
      <c r="K69">
        <v>26.92</v>
      </c>
      <c r="L69">
        <v>27.44</v>
      </c>
      <c r="M69">
        <v>23.62</v>
      </c>
      <c r="N69">
        <v>20.329999999999998</v>
      </c>
      <c r="O69">
        <v>25.4</v>
      </c>
    </row>
    <row r="70" spans="1:15" x14ac:dyDescent="0.25">
      <c r="A70" t="s">
        <v>27</v>
      </c>
      <c r="B70">
        <v>1998</v>
      </c>
      <c r="C70">
        <v>19.760000000000002</v>
      </c>
      <c r="D70">
        <v>24.15</v>
      </c>
      <c r="E70">
        <v>25.51</v>
      </c>
      <c r="F70">
        <v>30.43</v>
      </c>
      <c r="G70">
        <v>31.76</v>
      </c>
      <c r="H70">
        <v>29.98</v>
      </c>
      <c r="I70">
        <v>27.67</v>
      </c>
      <c r="J70">
        <v>26.27</v>
      </c>
      <c r="K70">
        <v>25.6</v>
      </c>
      <c r="L70">
        <v>25.31</v>
      </c>
      <c r="M70">
        <v>22.17</v>
      </c>
      <c r="N70">
        <v>20.170000000000002</v>
      </c>
      <c r="O70">
        <v>25.73</v>
      </c>
    </row>
    <row r="71" spans="1:15" x14ac:dyDescent="0.25">
      <c r="A71" t="s">
        <v>27</v>
      </c>
      <c r="B71">
        <v>1999</v>
      </c>
      <c r="C71">
        <v>20.329999999999998</v>
      </c>
      <c r="D71">
        <v>24.63</v>
      </c>
      <c r="E71">
        <v>27.44</v>
      </c>
      <c r="F71">
        <v>29.73</v>
      </c>
      <c r="G71">
        <v>31.28</v>
      </c>
      <c r="H71">
        <v>31.08</v>
      </c>
      <c r="I71">
        <v>29.4</v>
      </c>
      <c r="J71">
        <v>27.12</v>
      </c>
      <c r="K71">
        <v>28.86</v>
      </c>
      <c r="L71">
        <v>26.92</v>
      </c>
      <c r="M71">
        <v>24.95</v>
      </c>
      <c r="N71">
        <v>20.85</v>
      </c>
      <c r="O71">
        <v>26.88</v>
      </c>
    </row>
    <row r="72" spans="1:15" x14ac:dyDescent="0.25">
      <c r="A72" t="s">
        <v>27</v>
      </c>
      <c r="B72">
        <v>2000</v>
      </c>
      <c r="C72">
        <v>22.74</v>
      </c>
      <c r="D72">
        <v>21.6</v>
      </c>
      <c r="E72">
        <v>26.61</v>
      </c>
      <c r="F72">
        <v>30.4</v>
      </c>
      <c r="G72">
        <v>31.64</v>
      </c>
      <c r="H72">
        <v>28.67</v>
      </c>
      <c r="I72">
        <v>26.86</v>
      </c>
      <c r="J72">
        <v>26.48</v>
      </c>
      <c r="K72">
        <v>26.84</v>
      </c>
      <c r="L72">
        <v>25.76</v>
      </c>
      <c r="M72">
        <v>22.38</v>
      </c>
      <c r="N72">
        <v>19.690000000000001</v>
      </c>
      <c r="O72">
        <v>25.81</v>
      </c>
    </row>
    <row r="73" spans="1:15" x14ac:dyDescent="0.25">
      <c r="A73" t="s">
        <v>27</v>
      </c>
      <c r="B73">
        <v>2001</v>
      </c>
      <c r="C73">
        <v>18.39</v>
      </c>
      <c r="D73">
        <v>21.41</v>
      </c>
      <c r="E73">
        <v>26.23</v>
      </c>
      <c r="F73">
        <v>30.21</v>
      </c>
      <c r="G73">
        <v>30.63</v>
      </c>
      <c r="H73">
        <v>29.27</v>
      </c>
      <c r="I73">
        <v>27.3</v>
      </c>
      <c r="J73">
        <v>25.91</v>
      </c>
      <c r="K73">
        <v>26.09</v>
      </c>
      <c r="L73">
        <v>24.55</v>
      </c>
      <c r="M73">
        <v>22.26</v>
      </c>
      <c r="N73">
        <v>21.5</v>
      </c>
      <c r="O73">
        <v>25.33</v>
      </c>
    </row>
    <row r="74" spans="1:15" x14ac:dyDescent="0.25">
      <c r="A74" t="s">
        <v>27</v>
      </c>
      <c r="B74">
        <v>2002</v>
      </c>
      <c r="C74">
        <v>19.14</v>
      </c>
      <c r="D74">
        <v>22.25</v>
      </c>
      <c r="E74">
        <v>27.8</v>
      </c>
      <c r="F74">
        <v>31.15</v>
      </c>
      <c r="G74">
        <v>30.82</v>
      </c>
      <c r="H74">
        <v>29.9</v>
      </c>
      <c r="I74">
        <v>28.27</v>
      </c>
      <c r="J74">
        <v>26.92</v>
      </c>
      <c r="K74">
        <v>27.23</v>
      </c>
      <c r="L74">
        <v>25.98</v>
      </c>
      <c r="M74">
        <v>23.38</v>
      </c>
      <c r="N74">
        <v>20.87</v>
      </c>
      <c r="O74">
        <v>26.15</v>
      </c>
    </row>
    <row r="75" spans="1:15" x14ac:dyDescent="0.25">
      <c r="A75" t="s">
        <v>27</v>
      </c>
      <c r="B75">
        <v>2003</v>
      </c>
      <c r="C75">
        <v>20.41</v>
      </c>
      <c r="D75">
        <v>25.14</v>
      </c>
      <c r="E75">
        <v>27.1</v>
      </c>
      <c r="F75">
        <v>30.25</v>
      </c>
      <c r="G75">
        <v>29.98</v>
      </c>
      <c r="H75">
        <v>29.93</v>
      </c>
      <c r="I75">
        <v>27.65</v>
      </c>
      <c r="J75">
        <v>27.07</v>
      </c>
      <c r="K75">
        <v>26.62</v>
      </c>
      <c r="L75">
        <v>26.66</v>
      </c>
      <c r="M75">
        <v>24.01</v>
      </c>
      <c r="N75">
        <v>21.27</v>
      </c>
      <c r="O75">
        <v>26.33</v>
      </c>
    </row>
    <row r="76" spans="1:15" x14ac:dyDescent="0.25">
      <c r="A76" t="s">
        <v>27</v>
      </c>
      <c r="B76">
        <v>2004</v>
      </c>
      <c r="C76">
        <v>22.39</v>
      </c>
      <c r="D76">
        <v>22.7</v>
      </c>
      <c r="E76">
        <v>25.91</v>
      </c>
      <c r="F76">
        <v>30.5</v>
      </c>
      <c r="G76">
        <v>30.44</v>
      </c>
      <c r="H76">
        <v>30.63</v>
      </c>
      <c r="I76">
        <v>29.06</v>
      </c>
      <c r="J76">
        <v>28.01</v>
      </c>
      <c r="K76">
        <v>29.33</v>
      </c>
      <c r="L76">
        <v>28.59</v>
      </c>
      <c r="M76">
        <v>25.31</v>
      </c>
      <c r="N76">
        <v>22.37</v>
      </c>
      <c r="O76">
        <v>27.11</v>
      </c>
    </row>
    <row r="77" spans="1:15" x14ac:dyDescent="0.25">
      <c r="A77" t="s">
        <v>27</v>
      </c>
      <c r="B77">
        <v>2005</v>
      </c>
      <c r="C77">
        <v>20.52</v>
      </c>
      <c r="D77">
        <v>27.49</v>
      </c>
      <c r="E77">
        <v>29.51</v>
      </c>
      <c r="F77">
        <v>31.41</v>
      </c>
      <c r="G77">
        <v>30.23</v>
      </c>
      <c r="H77">
        <v>30.33</v>
      </c>
      <c r="I77">
        <v>28.55</v>
      </c>
      <c r="J77">
        <v>27.88</v>
      </c>
      <c r="K77">
        <v>27.7</v>
      </c>
      <c r="L77">
        <v>27.01</v>
      </c>
      <c r="M77">
        <v>24.27</v>
      </c>
      <c r="N77">
        <v>23.24</v>
      </c>
      <c r="O77">
        <v>27.33</v>
      </c>
    </row>
    <row r="78" spans="1:15" x14ac:dyDescent="0.25">
      <c r="A78" t="s">
        <v>27</v>
      </c>
      <c r="B78">
        <v>2006</v>
      </c>
      <c r="C78">
        <v>24.43</v>
      </c>
      <c r="D78">
        <v>26.44</v>
      </c>
      <c r="E78">
        <v>27.62</v>
      </c>
      <c r="F78">
        <v>29.31</v>
      </c>
      <c r="G78">
        <v>32.200000000000003</v>
      </c>
      <c r="H78">
        <v>32.119999999999997</v>
      </c>
      <c r="I78">
        <v>30.79</v>
      </c>
      <c r="J78">
        <v>27.15</v>
      </c>
      <c r="K78">
        <v>27.3</v>
      </c>
      <c r="L78">
        <v>28.34</v>
      </c>
      <c r="M78">
        <v>22.88</v>
      </c>
      <c r="N78">
        <v>19.43</v>
      </c>
      <c r="O78">
        <v>27.33</v>
      </c>
    </row>
    <row r="79" spans="1:15" x14ac:dyDescent="0.25">
      <c r="A79" t="s">
        <v>27</v>
      </c>
      <c r="B79">
        <v>2007</v>
      </c>
      <c r="C79">
        <v>18.649999999999999</v>
      </c>
      <c r="D79">
        <v>23.73</v>
      </c>
      <c r="E79">
        <v>26.94</v>
      </c>
      <c r="F79">
        <v>31.22</v>
      </c>
      <c r="G79">
        <v>31.73</v>
      </c>
      <c r="H79">
        <v>29.01</v>
      </c>
      <c r="I79">
        <v>27.26</v>
      </c>
      <c r="J79">
        <v>25.45</v>
      </c>
      <c r="K79">
        <v>25.67</v>
      </c>
      <c r="L79">
        <v>24.98</v>
      </c>
      <c r="M79">
        <v>22.92</v>
      </c>
      <c r="N79">
        <v>20.76</v>
      </c>
      <c r="O79">
        <v>25.69</v>
      </c>
    </row>
    <row r="80" spans="1:15" x14ac:dyDescent="0.25">
      <c r="A80" t="s">
        <v>27</v>
      </c>
      <c r="B80">
        <v>2008</v>
      </c>
      <c r="C80">
        <v>19.54</v>
      </c>
      <c r="D80">
        <v>21.41</v>
      </c>
      <c r="E80">
        <v>27.26</v>
      </c>
      <c r="F80">
        <v>29.52</v>
      </c>
      <c r="G80">
        <v>31.22</v>
      </c>
      <c r="H80">
        <v>30.59</v>
      </c>
      <c r="I80">
        <v>27.39</v>
      </c>
      <c r="J80">
        <v>25.55</v>
      </c>
      <c r="K80">
        <v>26.01</v>
      </c>
      <c r="L80">
        <v>24.87</v>
      </c>
      <c r="M80">
        <v>21.94</v>
      </c>
      <c r="N80">
        <v>21.74</v>
      </c>
      <c r="O80">
        <v>25.59</v>
      </c>
    </row>
    <row r="81" spans="1:15" x14ac:dyDescent="0.25">
      <c r="A81" t="s">
        <v>27</v>
      </c>
      <c r="B81">
        <v>2009</v>
      </c>
      <c r="C81">
        <v>22.41</v>
      </c>
      <c r="D81">
        <v>24.82</v>
      </c>
      <c r="E81">
        <v>27.18</v>
      </c>
      <c r="F81">
        <v>31.72</v>
      </c>
      <c r="G81">
        <v>30.78</v>
      </c>
      <c r="H81">
        <v>29.96</v>
      </c>
      <c r="I81">
        <v>28.47</v>
      </c>
      <c r="J81">
        <v>26.81</v>
      </c>
      <c r="K81">
        <v>27.41</v>
      </c>
      <c r="L81">
        <v>28.12</v>
      </c>
      <c r="M81">
        <v>24.55</v>
      </c>
      <c r="N81">
        <v>21.77</v>
      </c>
      <c r="O81">
        <v>27.01</v>
      </c>
    </row>
    <row r="82" spans="1:15" x14ac:dyDescent="0.25">
      <c r="A82" t="s">
        <v>27</v>
      </c>
      <c r="B82">
        <v>2010</v>
      </c>
      <c r="C82">
        <v>21.88</v>
      </c>
      <c r="D82">
        <v>26.17</v>
      </c>
      <c r="E82">
        <v>27.66</v>
      </c>
      <c r="F82">
        <v>31.37</v>
      </c>
      <c r="G82">
        <v>32.81</v>
      </c>
      <c r="H82">
        <v>29.73</v>
      </c>
      <c r="I82">
        <v>26.84</v>
      </c>
      <c r="J82">
        <v>25.9</v>
      </c>
      <c r="K82">
        <v>25.64</v>
      </c>
      <c r="L82">
        <v>26.83</v>
      </c>
      <c r="M82">
        <v>23.8</v>
      </c>
      <c r="N82">
        <v>19.57</v>
      </c>
      <c r="O82">
        <v>26.51</v>
      </c>
    </row>
    <row r="83" spans="1:15" x14ac:dyDescent="0.25">
      <c r="A83" t="s">
        <v>27</v>
      </c>
      <c r="B83">
        <v>2011</v>
      </c>
      <c r="C83">
        <v>19.62</v>
      </c>
      <c r="D83">
        <v>25.74</v>
      </c>
      <c r="E83">
        <v>27.58</v>
      </c>
      <c r="F83">
        <v>30.31</v>
      </c>
      <c r="G83">
        <v>31.37</v>
      </c>
      <c r="H83">
        <v>30.88</v>
      </c>
      <c r="I83">
        <v>29.19</v>
      </c>
      <c r="J83">
        <v>26.72</v>
      </c>
      <c r="K83">
        <v>26.52</v>
      </c>
      <c r="L83">
        <v>26.56</v>
      </c>
      <c r="M83">
        <v>22.22</v>
      </c>
      <c r="N83">
        <v>19.510000000000002</v>
      </c>
      <c r="O83">
        <v>26.34</v>
      </c>
    </row>
    <row r="84" spans="1:15" x14ac:dyDescent="0.25">
      <c r="A84" t="s">
        <v>27</v>
      </c>
      <c r="B84">
        <v>2012</v>
      </c>
      <c r="C84">
        <v>20.51</v>
      </c>
      <c r="D84">
        <v>25.32</v>
      </c>
      <c r="E84">
        <v>26.51</v>
      </c>
      <c r="F84">
        <v>31.43</v>
      </c>
      <c r="G84">
        <v>29.51</v>
      </c>
      <c r="H84">
        <v>28.04</v>
      </c>
      <c r="I84">
        <v>26.24</v>
      </c>
      <c r="J84">
        <v>24.81</v>
      </c>
      <c r="K84">
        <v>25.32</v>
      </c>
      <c r="L84">
        <v>25.6</v>
      </c>
      <c r="M84">
        <v>22.72</v>
      </c>
      <c r="N84">
        <v>19.37</v>
      </c>
      <c r="O84">
        <v>25.44</v>
      </c>
    </row>
    <row r="85" spans="1:15" x14ac:dyDescent="0.25">
      <c r="A85" t="s">
        <v>27</v>
      </c>
      <c r="B85">
        <v>2013</v>
      </c>
      <c r="C85">
        <v>21.52</v>
      </c>
      <c r="D85">
        <v>24.23</v>
      </c>
      <c r="E85">
        <v>28.19</v>
      </c>
      <c r="F85">
        <v>30.36</v>
      </c>
      <c r="G85">
        <v>32.549999999999997</v>
      </c>
      <c r="H85">
        <v>30.74</v>
      </c>
      <c r="I85">
        <v>28.55</v>
      </c>
      <c r="J85">
        <v>25.98</v>
      </c>
      <c r="K85">
        <v>27.51</v>
      </c>
      <c r="L85">
        <v>26.48</v>
      </c>
      <c r="M85">
        <v>24.7</v>
      </c>
      <c r="N85">
        <v>22.43</v>
      </c>
      <c r="O85">
        <v>26.94</v>
      </c>
    </row>
    <row r="86" spans="1:15" x14ac:dyDescent="0.25">
      <c r="A86" t="s">
        <v>27</v>
      </c>
      <c r="B86">
        <v>2014</v>
      </c>
      <c r="C86">
        <v>22.01</v>
      </c>
      <c r="D86">
        <v>24.39</v>
      </c>
      <c r="E86">
        <v>28.83</v>
      </c>
      <c r="F86">
        <v>31.6</v>
      </c>
      <c r="G86">
        <v>31.85</v>
      </c>
      <c r="H86">
        <v>31.42</v>
      </c>
      <c r="I86">
        <v>28.83</v>
      </c>
      <c r="J86">
        <v>26.34</v>
      </c>
      <c r="K86">
        <v>26.8</v>
      </c>
      <c r="L86">
        <v>26.6</v>
      </c>
      <c r="M86">
        <v>24.48</v>
      </c>
      <c r="N86">
        <v>21.22</v>
      </c>
      <c r="O86">
        <v>27.04</v>
      </c>
    </row>
    <row r="87" spans="1:15" x14ac:dyDescent="0.25">
      <c r="A87" t="s">
        <v>27</v>
      </c>
      <c r="B87">
        <v>2015</v>
      </c>
      <c r="C87">
        <v>18.98</v>
      </c>
      <c r="D87">
        <v>25.44</v>
      </c>
      <c r="E87">
        <v>28.16</v>
      </c>
      <c r="F87">
        <v>28.74</v>
      </c>
      <c r="G87">
        <v>32.08</v>
      </c>
      <c r="H87">
        <v>32.07</v>
      </c>
      <c r="I87">
        <v>29.62</v>
      </c>
      <c r="J87">
        <v>26.58</v>
      </c>
      <c r="K87">
        <v>27.65</v>
      </c>
      <c r="L87">
        <v>28.37</v>
      </c>
      <c r="M87">
        <v>24.47</v>
      </c>
      <c r="N87">
        <v>18.079999999999998</v>
      </c>
      <c r="O87">
        <v>26.68</v>
      </c>
    </row>
    <row r="88" spans="1:15" x14ac:dyDescent="0.25">
      <c r="A88" t="s">
        <v>27</v>
      </c>
      <c r="B88">
        <v>2016</v>
      </c>
      <c r="C88">
        <v>19.190000000000001</v>
      </c>
      <c r="D88">
        <v>22.66</v>
      </c>
      <c r="E88">
        <v>30.8</v>
      </c>
      <c r="F88">
        <v>31.8</v>
      </c>
      <c r="G88">
        <v>32.97</v>
      </c>
      <c r="H88">
        <v>30.65</v>
      </c>
      <c r="I88">
        <v>28.03</v>
      </c>
      <c r="J88">
        <v>26.91</v>
      </c>
      <c r="K88">
        <v>27.55</v>
      </c>
      <c r="L88">
        <v>27.44</v>
      </c>
      <c r="M88">
        <v>25.61</v>
      </c>
      <c r="N88">
        <v>23.2</v>
      </c>
      <c r="O88">
        <v>27.24</v>
      </c>
    </row>
    <row r="89" spans="1:15" x14ac:dyDescent="0.25">
      <c r="A89" t="s">
        <v>27</v>
      </c>
      <c r="B89">
        <v>2017</v>
      </c>
      <c r="C89">
        <v>23.15</v>
      </c>
      <c r="D89">
        <v>23.14</v>
      </c>
      <c r="E89">
        <v>27.33</v>
      </c>
      <c r="F89">
        <v>31.33</v>
      </c>
      <c r="G89">
        <v>31.61</v>
      </c>
      <c r="H89">
        <v>30.05</v>
      </c>
      <c r="I89">
        <v>27.73</v>
      </c>
      <c r="J89">
        <v>26.34</v>
      </c>
      <c r="K89">
        <v>27.69</v>
      </c>
      <c r="L89">
        <v>26.19</v>
      </c>
      <c r="M89">
        <v>23.74</v>
      </c>
      <c r="N89">
        <v>22.57</v>
      </c>
      <c r="O89">
        <v>26.75</v>
      </c>
    </row>
    <row r="90" spans="1:15" x14ac:dyDescent="0.25">
      <c r="A90" t="s">
        <v>27</v>
      </c>
      <c r="B90">
        <v>2018</v>
      </c>
      <c r="C90">
        <v>18.62</v>
      </c>
      <c r="D90">
        <v>25.5</v>
      </c>
      <c r="E90">
        <v>27.65</v>
      </c>
      <c r="F90">
        <v>31.49</v>
      </c>
      <c r="G90">
        <v>32.770000000000003</v>
      </c>
      <c r="H90">
        <v>31.23</v>
      </c>
      <c r="I90">
        <v>28.88</v>
      </c>
      <c r="J90">
        <v>26.62</v>
      </c>
      <c r="K90">
        <v>27.34</v>
      </c>
      <c r="L90">
        <v>28.48</v>
      </c>
      <c r="M90">
        <v>24.37</v>
      </c>
      <c r="N90">
        <v>21.37</v>
      </c>
      <c r="O90">
        <v>27.02</v>
      </c>
    </row>
    <row r="91" spans="1:15" x14ac:dyDescent="0.25">
      <c r="A91" t="s">
        <v>27</v>
      </c>
      <c r="B91">
        <v>2019</v>
      </c>
      <c r="C91">
        <v>21.95</v>
      </c>
      <c r="D91">
        <v>23.73</v>
      </c>
      <c r="E91">
        <v>28.99</v>
      </c>
      <c r="F91">
        <v>31.63</v>
      </c>
      <c r="G91">
        <v>32.65</v>
      </c>
      <c r="H91">
        <v>31.44</v>
      </c>
      <c r="I91">
        <v>29.14</v>
      </c>
      <c r="J91">
        <v>25.87</v>
      </c>
      <c r="K91">
        <v>27.6</v>
      </c>
      <c r="L91">
        <v>27.15</v>
      </c>
      <c r="M91">
        <v>25.15</v>
      </c>
      <c r="N91">
        <v>20.05</v>
      </c>
      <c r="O91">
        <v>27.12</v>
      </c>
    </row>
    <row r="92" spans="1:15" x14ac:dyDescent="0.25">
      <c r="A92" t="s">
        <v>27</v>
      </c>
      <c r="B92">
        <v>2020</v>
      </c>
      <c r="C92">
        <v>19.989999999999998</v>
      </c>
      <c r="D92">
        <v>22.31</v>
      </c>
      <c r="E92">
        <v>27.96</v>
      </c>
      <c r="F92">
        <v>29.94</v>
      </c>
      <c r="G92">
        <v>30.81</v>
      </c>
      <c r="H92">
        <v>30.33</v>
      </c>
      <c r="I92">
        <v>26.79</v>
      </c>
      <c r="J92">
        <v>25.23</v>
      </c>
      <c r="K92">
        <v>25.59</v>
      </c>
      <c r="L92">
        <v>24.71</v>
      </c>
      <c r="M92">
        <v>21.12</v>
      </c>
      <c r="N92">
        <v>21.44</v>
      </c>
      <c r="O92">
        <v>25.52</v>
      </c>
    </row>
    <row r="93" spans="1:15" x14ac:dyDescent="0.25">
      <c r="A93" t="s">
        <v>28</v>
      </c>
      <c r="B93">
        <v>1981</v>
      </c>
      <c r="C93">
        <v>26.19</v>
      </c>
      <c r="D93">
        <v>20.059999999999999</v>
      </c>
      <c r="E93">
        <v>19.12</v>
      </c>
      <c r="F93">
        <v>34.619999999999997</v>
      </c>
      <c r="G93">
        <v>53.5</v>
      </c>
      <c r="H93">
        <v>58.5</v>
      </c>
      <c r="I93">
        <v>75.38</v>
      </c>
      <c r="J93">
        <v>74</v>
      </c>
      <c r="K93">
        <v>75.12</v>
      </c>
      <c r="L93">
        <v>54.62</v>
      </c>
      <c r="M93">
        <v>34.19</v>
      </c>
      <c r="N93">
        <v>27.31</v>
      </c>
      <c r="O93">
        <v>46.19</v>
      </c>
    </row>
    <row r="94" spans="1:15" x14ac:dyDescent="0.25">
      <c r="A94" t="s">
        <v>28</v>
      </c>
      <c r="B94">
        <v>1982</v>
      </c>
      <c r="C94">
        <v>28.56</v>
      </c>
      <c r="D94">
        <v>23.81</v>
      </c>
      <c r="E94">
        <v>24.5</v>
      </c>
      <c r="F94">
        <v>42.19</v>
      </c>
      <c r="G94">
        <v>54.06</v>
      </c>
      <c r="H94">
        <v>61.19</v>
      </c>
      <c r="I94">
        <v>65.06</v>
      </c>
      <c r="J94">
        <v>75.56</v>
      </c>
      <c r="K94">
        <v>73.06</v>
      </c>
      <c r="L94">
        <v>63.12</v>
      </c>
      <c r="M94">
        <v>36.31</v>
      </c>
      <c r="N94">
        <v>30.25</v>
      </c>
      <c r="O94">
        <v>48.31</v>
      </c>
    </row>
    <row r="95" spans="1:15" x14ac:dyDescent="0.25">
      <c r="A95" t="s">
        <v>28</v>
      </c>
      <c r="B95">
        <v>1983</v>
      </c>
      <c r="C95">
        <v>26.06</v>
      </c>
      <c r="D95">
        <v>20.309999999999999</v>
      </c>
      <c r="E95">
        <v>19.940000000000001</v>
      </c>
      <c r="F95">
        <v>17.25</v>
      </c>
      <c r="G95">
        <v>46.19</v>
      </c>
      <c r="H95">
        <v>56.38</v>
      </c>
      <c r="I95">
        <v>70.44</v>
      </c>
      <c r="J95">
        <v>80.06</v>
      </c>
      <c r="K95">
        <v>76.69</v>
      </c>
      <c r="L95">
        <v>48.56</v>
      </c>
      <c r="M95">
        <v>32.44</v>
      </c>
      <c r="N95">
        <v>31.75</v>
      </c>
      <c r="O95">
        <v>44</v>
      </c>
    </row>
    <row r="96" spans="1:15" x14ac:dyDescent="0.25">
      <c r="A96" t="s">
        <v>28</v>
      </c>
      <c r="B96">
        <v>1984</v>
      </c>
      <c r="C96">
        <v>26.81</v>
      </c>
      <c r="D96">
        <v>22.19</v>
      </c>
      <c r="E96">
        <v>25.25</v>
      </c>
      <c r="F96">
        <v>38.94</v>
      </c>
      <c r="G96">
        <v>60.81</v>
      </c>
      <c r="H96">
        <v>58.81</v>
      </c>
      <c r="I96">
        <v>68.06</v>
      </c>
      <c r="J96">
        <v>70.12</v>
      </c>
      <c r="K96">
        <v>74.25</v>
      </c>
      <c r="L96">
        <v>59.19</v>
      </c>
      <c r="M96">
        <v>34.56</v>
      </c>
      <c r="N96">
        <v>32.25</v>
      </c>
      <c r="O96">
        <v>47.69</v>
      </c>
    </row>
    <row r="97" spans="1:15" x14ac:dyDescent="0.25">
      <c r="A97" t="s">
        <v>28</v>
      </c>
      <c r="B97">
        <v>1985</v>
      </c>
      <c r="C97">
        <v>27.25</v>
      </c>
      <c r="D97">
        <v>17.559999999999999</v>
      </c>
      <c r="E97">
        <v>31.06</v>
      </c>
      <c r="F97">
        <v>21.5</v>
      </c>
      <c r="G97">
        <v>50.38</v>
      </c>
      <c r="H97">
        <v>63.44</v>
      </c>
      <c r="I97">
        <v>71.62</v>
      </c>
      <c r="J97">
        <v>74.44</v>
      </c>
      <c r="K97">
        <v>73.38</v>
      </c>
      <c r="L97">
        <v>48.62</v>
      </c>
      <c r="M97">
        <v>32.06</v>
      </c>
      <c r="N97">
        <v>29.06</v>
      </c>
      <c r="O97">
        <v>45.25</v>
      </c>
    </row>
    <row r="98" spans="1:15" x14ac:dyDescent="0.25">
      <c r="A98" t="s">
        <v>28</v>
      </c>
      <c r="B98">
        <v>1986</v>
      </c>
      <c r="C98">
        <v>24.19</v>
      </c>
      <c r="D98">
        <v>18.309999999999999</v>
      </c>
      <c r="E98">
        <v>25.19</v>
      </c>
      <c r="F98">
        <v>37.44</v>
      </c>
      <c r="G98">
        <v>51.38</v>
      </c>
      <c r="H98">
        <v>57</v>
      </c>
      <c r="I98">
        <v>69.75</v>
      </c>
      <c r="J98">
        <v>73.88</v>
      </c>
      <c r="K98">
        <v>78.31</v>
      </c>
      <c r="L98">
        <v>60.75</v>
      </c>
      <c r="M98">
        <v>45.69</v>
      </c>
      <c r="N98">
        <v>33.25</v>
      </c>
      <c r="O98">
        <v>48.12</v>
      </c>
    </row>
    <row r="99" spans="1:15" x14ac:dyDescent="0.25">
      <c r="A99" t="s">
        <v>28</v>
      </c>
      <c r="B99">
        <v>1987</v>
      </c>
      <c r="C99">
        <v>27.12</v>
      </c>
      <c r="D99">
        <v>21.75</v>
      </c>
      <c r="E99">
        <v>26</v>
      </c>
      <c r="F99">
        <v>19.38</v>
      </c>
      <c r="G99">
        <v>33.25</v>
      </c>
      <c r="H99">
        <v>56.31</v>
      </c>
      <c r="I99">
        <v>66.44</v>
      </c>
      <c r="J99">
        <v>76.94</v>
      </c>
      <c r="K99">
        <v>73.69</v>
      </c>
      <c r="L99">
        <v>56.06</v>
      </c>
      <c r="M99">
        <v>32.119999999999997</v>
      </c>
      <c r="N99">
        <v>28.88</v>
      </c>
      <c r="O99">
        <v>43.31</v>
      </c>
    </row>
    <row r="100" spans="1:15" x14ac:dyDescent="0.25">
      <c r="A100" t="s">
        <v>28</v>
      </c>
      <c r="B100">
        <v>1988</v>
      </c>
      <c r="C100">
        <v>26</v>
      </c>
      <c r="D100">
        <v>20.5</v>
      </c>
      <c r="E100">
        <v>16.88</v>
      </c>
      <c r="F100">
        <v>36.25</v>
      </c>
      <c r="G100">
        <v>44.69</v>
      </c>
      <c r="H100">
        <v>64</v>
      </c>
      <c r="I100">
        <v>74.12</v>
      </c>
      <c r="J100">
        <v>82.25</v>
      </c>
      <c r="K100">
        <v>79.69</v>
      </c>
      <c r="L100">
        <v>61.12</v>
      </c>
      <c r="M100">
        <v>43.88</v>
      </c>
      <c r="N100">
        <v>39</v>
      </c>
      <c r="O100">
        <v>49.12</v>
      </c>
    </row>
    <row r="101" spans="1:15" x14ac:dyDescent="0.25">
      <c r="A101" t="s">
        <v>28</v>
      </c>
      <c r="B101">
        <v>1989</v>
      </c>
      <c r="C101">
        <v>30.25</v>
      </c>
      <c r="D101">
        <v>23.62</v>
      </c>
      <c r="E101">
        <v>20.94</v>
      </c>
      <c r="F101">
        <v>33.380000000000003</v>
      </c>
      <c r="G101">
        <v>50</v>
      </c>
      <c r="H101">
        <v>62.56</v>
      </c>
      <c r="I101">
        <v>74.44</v>
      </c>
      <c r="J101">
        <v>78.56</v>
      </c>
      <c r="K101">
        <v>79.12</v>
      </c>
      <c r="L101">
        <v>64.06</v>
      </c>
      <c r="M101">
        <v>40.380000000000003</v>
      </c>
      <c r="N101">
        <v>33.56</v>
      </c>
      <c r="O101">
        <v>49.38</v>
      </c>
    </row>
    <row r="102" spans="1:15" x14ac:dyDescent="0.25">
      <c r="A102" t="s">
        <v>28</v>
      </c>
      <c r="B102">
        <v>1990</v>
      </c>
      <c r="C102">
        <v>28.38</v>
      </c>
      <c r="D102">
        <v>21.69</v>
      </c>
      <c r="E102">
        <v>17.059999999999999</v>
      </c>
      <c r="F102">
        <v>38.94</v>
      </c>
      <c r="G102">
        <v>61.25</v>
      </c>
      <c r="H102">
        <v>61.69</v>
      </c>
      <c r="I102">
        <v>72.12</v>
      </c>
      <c r="J102">
        <v>74.62</v>
      </c>
      <c r="K102">
        <v>70.44</v>
      </c>
      <c r="L102">
        <v>56.06</v>
      </c>
      <c r="M102">
        <v>36.25</v>
      </c>
      <c r="N102">
        <v>29.75</v>
      </c>
      <c r="O102">
        <v>47.5</v>
      </c>
    </row>
    <row r="103" spans="1:15" x14ac:dyDescent="0.25">
      <c r="A103" t="s">
        <v>28</v>
      </c>
      <c r="B103">
        <v>1991</v>
      </c>
      <c r="C103">
        <v>25.69</v>
      </c>
      <c r="D103">
        <v>21.44</v>
      </c>
      <c r="E103">
        <v>23.12</v>
      </c>
      <c r="F103">
        <v>35.619999999999997</v>
      </c>
      <c r="G103">
        <v>63.69</v>
      </c>
      <c r="H103">
        <v>65.88</v>
      </c>
      <c r="I103">
        <v>76.31</v>
      </c>
      <c r="J103">
        <v>80.94</v>
      </c>
      <c r="K103">
        <v>74.94</v>
      </c>
      <c r="L103">
        <v>59.75</v>
      </c>
      <c r="M103">
        <v>35.44</v>
      </c>
      <c r="N103">
        <v>31.94</v>
      </c>
      <c r="O103">
        <v>49.75</v>
      </c>
    </row>
    <row r="104" spans="1:15" x14ac:dyDescent="0.25">
      <c r="A104" t="s">
        <v>28</v>
      </c>
      <c r="B104">
        <v>1992</v>
      </c>
      <c r="C104">
        <v>27.44</v>
      </c>
      <c r="D104">
        <v>19.059999999999999</v>
      </c>
      <c r="E104">
        <v>26.5</v>
      </c>
      <c r="F104">
        <v>34.94</v>
      </c>
      <c r="G104">
        <v>56.81</v>
      </c>
      <c r="H104">
        <v>62.56</v>
      </c>
      <c r="I104">
        <v>73.38</v>
      </c>
      <c r="J104">
        <v>80.62</v>
      </c>
      <c r="K104">
        <v>77.44</v>
      </c>
      <c r="L104">
        <v>56.69</v>
      </c>
      <c r="M104">
        <v>41.12</v>
      </c>
      <c r="N104">
        <v>33.5</v>
      </c>
      <c r="O104">
        <v>49.25</v>
      </c>
    </row>
    <row r="105" spans="1:15" x14ac:dyDescent="0.25">
      <c r="A105" t="s">
        <v>28</v>
      </c>
      <c r="B105">
        <v>1993</v>
      </c>
      <c r="C105">
        <v>28.81</v>
      </c>
      <c r="D105">
        <v>21.25</v>
      </c>
      <c r="E105">
        <v>25.06</v>
      </c>
      <c r="F105">
        <v>32.380000000000003</v>
      </c>
      <c r="G105">
        <v>54.44</v>
      </c>
      <c r="H105">
        <v>64.81</v>
      </c>
      <c r="I105">
        <v>72</v>
      </c>
      <c r="J105">
        <v>78.75</v>
      </c>
      <c r="K105">
        <v>77.38</v>
      </c>
      <c r="L105">
        <v>59.56</v>
      </c>
      <c r="M105">
        <v>36.119999999999997</v>
      </c>
      <c r="N105">
        <v>34.25</v>
      </c>
      <c r="O105">
        <v>48.94</v>
      </c>
    </row>
    <row r="106" spans="1:15" x14ac:dyDescent="0.25">
      <c r="A106" t="s">
        <v>28</v>
      </c>
      <c r="B106">
        <v>1994</v>
      </c>
      <c r="C106">
        <v>28.25</v>
      </c>
      <c r="D106">
        <v>19.309999999999999</v>
      </c>
      <c r="E106">
        <v>19.190000000000001</v>
      </c>
      <c r="F106">
        <v>42.5</v>
      </c>
      <c r="G106">
        <v>45.88</v>
      </c>
      <c r="H106">
        <v>62.19</v>
      </c>
      <c r="I106">
        <v>71.25</v>
      </c>
      <c r="J106">
        <v>82.69</v>
      </c>
      <c r="K106">
        <v>81.81</v>
      </c>
      <c r="L106">
        <v>76.38</v>
      </c>
      <c r="M106">
        <v>49.56</v>
      </c>
      <c r="N106">
        <v>42.81</v>
      </c>
      <c r="O106">
        <v>52</v>
      </c>
    </row>
    <row r="107" spans="1:15" x14ac:dyDescent="0.25">
      <c r="A107" t="s">
        <v>28</v>
      </c>
      <c r="B107">
        <v>1995</v>
      </c>
      <c r="C107">
        <v>33.25</v>
      </c>
      <c r="D107">
        <v>27.38</v>
      </c>
      <c r="E107">
        <v>27.5</v>
      </c>
      <c r="F107">
        <v>39.06</v>
      </c>
      <c r="G107">
        <v>53.5</v>
      </c>
      <c r="H107">
        <v>65.44</v>
      </c>
      <c r="I107">
        <v>73.88</v>
      </c>
      <c r="J107">
        <v>80.94</v>
      </c>
      <c r="K107">
        <v>80.44</v>
      </c>
      <c r="L107">
        <v>69.88</v>
      </c>
      <c r="M107">
        <v>44.75</v>
      </c>
      <c r="N107">
        <v>36.81</v>
      </c>
      <c r="O107">
        <v>52.88</v>
      </c>
    </row>
    <row r="108" spans="1:15" x14ac:dyDescent="0.25">
      <c r="A108" t="s">
        <v>28</v>
      </c>
      <c r="B108">
        <v>1996</v>
      </c>
      <c r="C108">
        <v>27.69</v>
      </c>
      <c r="D108">
        <v>25.12</v>
      </c>
      <c r="E108">
        <v>25</v>
      </c>
      <c r="F108">
        <v>30.12</v>
      </c>
      <c r="G108">
        <v>56.81</v>
      </c>
      <c r="H108">
        <v>65.62</v>
      </c>
      <c r="I108">
        <v>74.06</v>
      </c>
      <c r="J108">
        <v>79.62</v>
      </c>
      <c r="K108">
        <v>80.06</v>
      </c>
      <c r="L108">
        <v>68.69</v>
      </c>
      <c r="M108">
        <v>44.06</v>
      </c>
      <c r="N108">
        <v>35</v>
      </c>
      <c r="O108">
        <v>51.06</v>
      </c>
    </row>
    <row r="109" spans="1:15" x14ac:dyDescent="0.25">
      <c r="A109" t="s">
        <v>28</v>
      </c>
      <c r="B109">
        <v>1997</v>
      </c>
      <c r="C109">
        <v>29.5</v>
      </c>
      <c r="D109">
        <v>22.56</v>
      </c>
      <c r="E109">
        <v>30.44</v>
      </c>
      <c r="F109">
        <v>42.75</v>
      </c>
      <c r="G109">
        <v>60</v>
      </c>
      <c r="H109">
        <v>68.19</v>
      </c>
      <c r="I109">
        <v>71</v>
      </c>
      <c r="J109">
        <v>75.88</v>
      </c>
      <c r="K109">
        <v>73.38</v>
      </c>
      <c r="L109">
        <v>62.69</v>
      </c>
      <c r="M109">
        <v>36.69</v>
      </c>
      <c r="N109">
        <v>29.38</v>
      </c>
      <c r="O109">
        <v>50.38</v>
      </c>
    </row>
    <row r="110" spans="1:15" x14ac:dyDescent="0.25">
      <c r="A110" t="s">
        <v>28</v>
      </c>
      <c r="B110">
        <v>1998</v>
      </c>
      <c r="C110">
        <v>25.94</v>
      </c>
      <c r="D110">
        <v>21.19</v>
      </c>
      <c r="E110">
        <v>16</v>
      </c>
      <c r="F110">
        <v>32.19</v>
      </c>
      <c r="G110">
        <v>56.19</v>
      </c>
      <c r="H110">
        <v>61</v>
      </c>
      <c r="I110">
        <v>70.06</v>
      </c>
      <c r="J110">
        <v>78.62</v>
      </c>
      <c r="K110">
        <v>80.44</v>
      </c>
      <c r="L110">
        <v>65.62</v>
      </c>
      <c r="M110">
        <v>44.19</v>
      </c>
      <c r="N110">
        <v>37.880000000000003</v>
      </c>
      <c r="O110">
        <v>49.25</v>
      </c>
    </row>
    <row r="111" spans="1:15" x14ac:dyDescent="0.25">
      <c r="A111" t="s">
        <v>28</v>
      </c>
      <c r="B111">
        <v>1999</v>
      </c>
      <c r="C111">
        <v>30.12</v>
      </c>
      <c r="D111">
        <v>27.31</v>
      </c>
      <c r="E111">
        <v>18.38</v>
      </c>
      <c r="F111">
        <v>23.38</v>
      </c>
      <c r="G111">
        <v>30.81</v>
      </c>
      <c r="H111">
        <v>42.19</v>
      </c>
      <c r="I111">
        <v>54.62</v>
      </c>
      <c r="J111">
        <v>65.88</v>
      </c>
      <c r="K111">
        <v>57.56</v>
      </c>
      <c r="L111">
        <v>47.69</v>
      </c>
      <c r="M111">
        <v>28.19</v>
      </c>
      <c r="N111">
        <v>23.5</v>
      </c>
      <c r="O111">
        <v>37.56</v>
      </c>
    </row>
    <row r="112" spans="1:15" x14ac:dyDescent="0.25">
      <c r="A112" t="s">
        <v>28</v>
      </c>
      <c r="B112">
        <v>2000</v>
      </c>
      <c r="C112">
        <v>24.56</v>
      </c>
      <c r="D112">
        <v>20.059999999999999</v>
      </c>
      <c r="E112">
        <v>14.75</v>
      </c>
      <c r="F112">
        <v>15.25</v>
      </c>
      <c r="G112">
        <v>30.94</v>
      </c>
      <c r="H112">
        <v>63.5</v>
      </c>
      <c r="I112">
        <v>71.06</v>
      </c>
      <c r="J112">
        <v>72.25</v>
      </c>
      <c r="K112">
        <v>70.62</v>
      </c>
      <c r="L112">
        <v>52.81</v>
      </c>
      <c r="M112">
        <v>30.75</v>
      </c>
      <c r="N112">
        <v>28.06</v>
      </c>
      <c r="O112">
        <v>41.31</v>
      </c>
    </row>
    <row r="113" spans="1:15" x14ac:dyDescent="0.25">
      <c r="A113" t="s">
        <v>28</v>
      </c>
      <c r="B113">
        <v>2001</v>
      </c>
      <c r="C113">
        <v>22.19</v>
      </c>
      <c r="D113">
        <v>19.690000000000001</v>
      </c>
      <c r="E113">
        <v>14.44</v>
      </c>
      <c r="F113">
        <v>38.119999999999997</v>
      </c>
      <c r="G113">
        <v>48.44</v>
      </c>
      <c r="H113">
        <v>60.06</v>
      </c>
      <c r="I113">
        <v>69.12</v>
      </c>
      <c r="J113">
        <v>78.5</v>
      </c>
      <c r="K113">
        <v>74.06</v>
      </c>
      <c r="L113">
        <v>50.12</v>
      </c>
      <c r="M113">
        <v>33.69</v>
      </c>
      <c r="N113">
        <v>28.94</v>
      </c>
      <c r="O113">
        <v>44.94</v>
      </c>
    </row>
    <row r="114" spans="1:15" x14ac:dyDescent="0.25">
      <c r="A114" t="s">
        <v>28</v>
      </c>
      <c r="B114">
        <v>2002</v>
      </c>
      <c r="C114">
        <v>24.38</v>
      </c>
      <c r="D114">
        <v>19.809999999999999</v>
      </c>
      <c r="E114">
        <v>19.809999999999999</v>
      </c>
      <c r="F114">
        <v>35.119999999999997</v>
      </c>
      <c r="G114">
        <v>41.56</v>
      </c>
      <c r="H114">
        <v>58.56</v>
      </c>
      <c r="I114">
        <v>65.62</v>
      </c>
      <c r="J114">
        <v>71.75</v>
      </c>
      <c r="K114">
        <v>70.25</v>
      </c>
      <c r="L114">
        <v>52.94</v>
      </c>
      <c r="M114">
        <v>31.5</v>
      </c>
      <c r="N114">
        <v>27.06</v>
      </c>
      <c r="O114">
        <v>43.31</v>
      </c>
    </row>
    <row r="115" spans="1:15" x14ac:dyDescent="0.25">
      <c r="A115" t="s">
        <v>28</v>
      </c>
      <c r="B115">
        <v>2003</v>
      </c>
      <c r="C115">
        <v>22.25</v>
      </c>
      <c r="D115">
        <v>18.940000000000001</v>
      </c>
      <c r="E115">
        <v>14.88</v>
      </c>
      <c r="F115">
        <v>36.119999999999997</v>
      </c>
      <c r="G115">
        <v>35.619999999999997</v>
      </c>
      <c r="H115">
        <v>56.12</v>
      </c>
      <c r="I115">
        <v>66.19</v>
      </c>
      <c r="J115">
        <v>70.94</v>
      </c>
      <c r="K115">
        <v>71.94</v>
      </c>
      <c r="L115">
        <v>50.81</v>
      </c>
      <c r="M115">
        <v>32.5</v>
      </c>
      <c r="N115">
        <v>26.44</v>
      </c>
      <c r="O115">
        <v>42</v>
      </c>
    </row>
    <row r="116" spans="1:15" x14ac:dyDescent="0.25">
      <c r="A116" t="s">
        <v>28</v>
      </c>
      <c r="B116">
        <v>2004</v>
      </c>
      <c r="C116">
        <v>21.75</v>
      </c>
      <c r="D116">
        <v>17.559999999999999</v>
      </c>
      <c r="E116">
        <v>15.31</v>
      </c>
      <c r="F116">
        <v>25.38</v>
      </c>
      <c r="G116">
        <v>59.12</v>
      </c>
      <c r="H116">
        <v>53.38</v>
      </c>
      <c r="I116">
        <v>56.69</v>
      </c>
      <c r="J116">
        <v>64.5</v>
      </c>
      <c r="K116">
        <v>54.75</v>
      </c>
      <c r="L116">
        <v>32.880000000000003</v>
      </c>
      <c r="M116">
        <v>22.38</v>
      </c>
      <c r="N116">
        <v>20.94</v>
      </c>
      <c r="O116">
        <v>37.119999999999997</v>
      </c>
    </row>
    <row r="117" spans="1:15" x14ac:dyDescent="0.25">
      <c r="A117" t="s">
        <v>28</v>
      </c>
      <c r="B117">
        <v>2005</v>
      </c>
      <c r="C117">
        <v>21.19</v>
      </c>
      <c r="D117">
        <v>18.62</v>
      </c>
      <c r="E117">
        <v>15</v>
      </c>
      <c r="F117">
        <v>23.62</v>
      </c>
      <c r="G117">
        <v>37.06</v>
      </c>
      <c r="H117">
        <v>55.12</v>
      </c>
      <c r="I117">
        <v>62.25</v>
      </c>
      <c r="J117">
        <v>65.94</v>
      </c>
      <c r="K117">
        <v>65.12</v>
      </c>
      <c r="L117">
        <v>45.12</v>
      </c>
      <c r="M117">
        <v>27</v>
      </c>
      <c r="N117">
        <v>25</v>
      </c>
      <c r="O117">
        <v>38.56</v>
      </c>
    </row>
    <row r="118" spans="1:15" x14ac:dyDescent="0.25">
      <c r="A118" t="s">
        <v>28</v>
      </c>
      <c r="B118">
        <v>2006</v>
      </c>
      <c r="C118">
        <v>21.38</v>
      </c>
      <c r="D118">
        <v>18.38</v>
      </c>
      <c r="E118">
        <v>12.38</v>
      </c>
      <c r="F118">
        <v>15.62</v>
      </c>
      <c r="G118">
        <v>41.88</v>
      </c>
      <c r="H118">
        <v>41.5</v>
      </c>
      <c r="I118">
        <v>48.62</v>
      </c>
      <c r="J118">
        <v>71</v>
      </c>
      <c r="K118">
        <v>68.5</v>
      </c>
      <c r="L118">
        <v>51.06</v>
      </c>
      <c r="M118">
        <v>31.12</v>
      </c>
      <c r="N118">
        <v>27.12</v>
      </c>
      <c r="O118">
        <v>37.5</v>
      </c>
    </row>
    <row r="119" spans="1:15" x14ac:dyDescent="0.25">
      <c r="A119" t="s">
        <v>28</v>
      </c>
      <c r="B119">
        <v>2007</v>
      </c>
      <c r="C119">
        <v>24.81</v>
      </c>
      <c r="D119">
        <v>17.690000000000001</v>
      </c>
      <c r="E119">
        <v>15.12</v>
      </c>
      <c r="F119">
        <v>31.75</v>
      </c>
      <c r="G119">
        <v>46.31</v>
      </c>
      <c r="H119">
        <v>62.5</v>
      </c>
      <c r="I119">
        <v>70.06</v>
      </c>
      <c r="J119">
        <v>80.69</v>
      </c>
      <c r="K119">
        <v>76.19</v>
      </c>
      <c r="L119">
        <v>56.31</v>
      </c>
      <c r="M119">
        <v>36.5</v>
      </c>
      <c r="N119">
        <v>31.25</v>
      </c>
      <c r="O119">
        <v>45.94</v>
      </c>
    </row>
    <row r="120" spans="1:15" x14ac:dyDescent="0.25">
      <c r="A120" t="s">
        <v>28</v>
      </c>
      <c r="B120">
        <v>2008</v>
      </c>
      <c r="C120">
        <v>29.62</v>
      </c>
      <c r="D120">
        <v>20.440000000000001</v>
      </c>
      <c r="E120">
        <v>16.25</v>
      </c>
      <c r="F120">
        <v>22.31</v>
      </c>
      <c r="G120">
        <v>40.75</v>
      </c>
      <c r="H120">
        <v>49.94</v>
      </c>
      <c r="I120">
        <v>67.44</v>
      </c>
      <c r="J120">
        <v>79.25</v>
      </c>
      <c r="K120">
        <v>78.06</v>
      </c>
      <c r="L120">
        <v>57.12</v>
      </c>
      <c r="M120">
        <v>35.69</v>
      </c>
      <c r="N120">
        <v>32.25</v>
      </c>
      <c r="O120">
        <v>44.19</v>
      </c>
    </row>
    <row r="121" spans="1:15" x14ac:dyDescent="0.25">
      <c r="A121" t="s">
        <v>28</v>
      </c>
      <c r="B121">
        <v>2009</v>
      </c>
      <c r="C121">
        <v>26.12</v>
      </c>
      <c r="D121">
        <v>18.75</v>
      </c>
      <c r="E121">
        <v>14.88</v>
      </c>
      <c r="F121">
        <v>35.380000000000003</v>
      </c>
      <c r="G121">
        <v>41.12</v>
      </c>
      <c r="H121">
        <v>50.88</v>
      </c>
      <c r="I121">
        <v>62.69</v>
      </c>
      <c r="J121">
        <v>73.31</v>
      </c>
      <c r="K121">
        <v>70</v>
      </c>
      <c r="L121">
        <v>56.25</v>
      </c>
      <c r="M121">
        <v>33.380000000000003</v>
      </c>
      <c r="N121">
        <v>24.62</v>
      </c>
      <c r="O121">
        <v>42.44</v>
      </c>
    </row>
    <row r="122" spans="1:15" x14ac:dyDescent="0.25">
      <c r="A122" t="s">
        <v>28</v>
      </c>
      <c r="B122">
        <v>2010</v>
      </c>
      <c r="C122">
        <v>22.94</v>
      </c>
      <c r="D122">
        <v>17.309999999999999</v>
      </c>
      <c r="E122">
        <v>18.690000000000001</v>
      </c>
      <c r="F122">
        <v>26.69</v>
      </c>
      <c r="G122">
        <v>42.5</v>
      </c>
      <c r="H122">
        <v>61.12</v>
      </c>
      <c r="I122">
        <v>72.56</v>
      </c>
      <c r="J122">
        <v>78.25</v>
      </c>
      <c r="K122">
        <v>80.31</v>
      </c>
      <c r="L122">
        <v>69.25</v>
      </c>
      <c r="M122">
        <v>41.81</v>
      </c>
      <c r="N122">
        <v>33</v>
      </c>
      <c r="O122">
        <v>47.19</v>
      </c>
    </row>
    <row r="123" spans="1:15" x14ac:dyDescent="0.25">
      <c r="A123" t="s">
        <v>28</v>
      </c>
      <c r="B123">
        <v>2011</v>
      </c>
      <c r="C123">
        <v>28</v>
      </c>
      <c r="D123">
        <v>24.94</v>
      </c>
      <c r="E123">
        <v>16.190000000000001</v>
      </c>
      <c r="F123">
        <v>21.88</v>
      </c>
      <c r="G123">
        <v>42.56</v>
      </c>
      <c r="H123">
        <v>52.19</v>
      </c>
      <c r="I123">
        <v>57.31</v>
      </c>
      <c r="J123">
        <v>72</v>
      </c>
      <c r="K123">
        <v>71.44</v>
      </c>
      <c r="L123">
        <v>55.75</v>
      </c>
      <c r="M123">
        <v>30</v>
      </c>
      <c r="N123">
        <v>27.5</v>
      </c>
      <c r="O123">
        <v>41.75</v>
      </c>
    </row>
    <row r="124" spans="1:15" x14ac:dyDescent="0.25">
      <c r="A124" t="s">
        <v>28</v>
      </c>
      <c r="B124">
        <v>2012</v>
      </c>
      <c r="C124">
        <v>25.38</v>
      </c>
      <c r="D124">
        <v>19.309999999999999</v>
      </c>
      <c r="E124">
        <v>13.81</v>
      </c>
      <c r="F124">
        <v>30.19</v>
      </c>
      <c r="G124">
        <v>52.62</v>
      </c>
      <c r="H124">
        <v>66.31</v>
      </c>
      <c r="I124">
        <v>74.44</v>
      </c>
      <c r="J124">
        <v>82.81</v>
      </c>
      <c r="K124">
        <v>79.94</v>
      </c>
      <c r="L124">
        <v>67.38</v>
      </c>
      <c r="M124">
        <v>45.25</v>
      </c>
      <c r="N124">
        <v>37</v>
      </c>
      <c r="O124">
        <v>49.62</v>
      </c>
    </row>
    <row r="125" spans="1:15" x14ac:dyDescent="0.25">
      <c r="A125" t="s">
        <v>28</v>
      </c>
      <c r="B125">
        <v>2013</v>
      </c>
      <c r="C125">
        <v>32</v>
      </c>
      <c r="D125">
        <v>24.06</v>
      </c>
      <c r="E125">
        <v>20.5</v>
      </c>
      <c r="F125">
        <v>29.62</v>
      </c>
      <c r="G125">
        <v>39.94</v>
      </c>
      <c r="H125">
        <v>51.19</v>
      </c>
      <c r="I125">
        <v>59.19</v>
      </c>
      <c r="J125">
        <v>74.75</v>
      </c>
      <c r="K125">
        <v>65.94</v>
      </c>
      <c r="L125">
        <v>44.69</v>
      </c>
      <c r="M125">
        <v>26.94</v>
      </c>
      <c r="N125">
        <v>25.94</v>
      </c>
      <c r="O125">
        <v>41.31</v>
      </c>
    </row>
    <row r="126" spans="1:15" x14ac:dyDescent="0.25">
      <c r="A126" t="s">
        <v>28</v>
      </c>
      <c r="B126">
        <v>2014</v>
      </c>
      <c r="C126">
        <v>20.309999999999999</v>
      </c>
      <c r="D126">
        <v>16.809999999999999</v>
      </c>
      <c r="E126">
        <v>20.25</v>
      </c>
      <c r="F126">
        <v>33.380000000000003</v>
      </c>
      <c r="G126">
        <v>41.75</v>
      </c>
      <c r="H126">
        <v>49.75</v>
      </c>
      <c r="I126">
        <v>61.12</v>
      </c>
      <c r="J126">
        <v>73.5</v>
      </c>
      <c r="K126">
        <v>70.06</v>
      </c>
      <c r="L126">
        <v>49.06</v>
      </c>
      <c r="M126">
        <v>30.06</v>
      </c>
      <c r="N126">
        <v>26.56</v>
      </c>
      <c r="O126">
        <v>41.19</v>
      </c>
    </row>
    <row r="127" spans="1:15" x14ac:dyDescent="0.25">
      <c r="A127" t="s">
        <v>28</v>
      </c>
      <c r="B127">
        <v>2015</v>
      </c>
      <c r="C127">
        <v>23</v>
      </c>
      <c r="D127">
        <v>18.25</v>
      </c>
      <c r="E127">
        <v>19.88</v>
      </c>
      <c r="F127">
        <v>13.94</v>
      </c>
      <c r="G127">
        <v>27.69</v>
      </c>
      <c r="H127">
        <v>45.38</v>
      </c>
      <c r="I127">
        <v>58</v>
      </c>
      <c r="J127">
        <v>74.81</v>
      </c>
      <c r="K127">
        <v>69</v>
      </c>
      <c r="L127">
        <v>49.75</v>
      </c>
      <c r="M127">
        <v>30.69</v>
      </c>
      <c r="N127">
        <v>29.06</v>
      </c>
      <c r="O127">
        <v>38.44</v>
      </c>
    </row>
    <row r="128" spans="1:15" x14ac:dyDescent="0.25">
      <c r="A128" t="s">
        <v>28</v>
      </c>
      <c r="B128">
        <v>2016</v>
      </c>
      <c r="C128">
        <v>22.19</v>
      </c>
      <c r="D128">
        <v>17.809999999999999</v>
      </c>
      <c r="E128">
        <v>23.75</v>
      </c>
      <c r="F128">
        <v>29.69</v>
      </c>
      <c r="G128">
        <v>39.5</v>
      </c>
      <c r="H128">
        <v>52.56</v>
      </c>
      <c r="I128">
        <v>66</v>
      </c>
      <c r="J128">
        <v>72.38</v>
      </c>
      <c r="K128">
        <v>68.56</v>
      </c>
      <c r="L128">
        <v>47.19</v>
      </c>
      <c r="M128">
        <v>30.25</v>
      </c>
      <c r="N128">
        <v>25.75</v>
      </c>
      <c r="O128">
        <v>41.38</v>
      </c>
    </row>
    <row r="129" spans="1:15" x14ac:dyDescent="0.25">
      <c r="A129" t="s">
        <v>28</v>
      </c>
      <c r="B129">
        <v>2017</v>
      </c>
      <c r="C129">
        <v>23.44</v>
      </c>
      <c r="D129">
        <v>13.56</v>
      </c>
      <c r="E129">
        <v>13.94</v>
      </c>
      <c r="F129">
        <v>22.62</v>
      </c>
      <c r="G129">
        <v>49.5</v>
      </c>
      <c r="H129">
        <v>58.12</v>
      </c>
      <c r="I129">
        <v>68.06</v>
      </c>
      <c r="J129">
        <v>76.19</v>
      </c>
      <c r="K129">
        <v>68.31</v>
      </c>
      <c r="L129">
        <v>43.12</v>
      </c>
      <c r="M129">
        <v>28.12</v>
      </c>
      <c r="N129">
        <v>29.25</v>
      </c>
      <c r="O129">
        <v>41.38</v>
      </c>
    </row>
    <row r="130" spans="1:15" x14ac:dyDescent="0.25">
      <c r="A130" t="s">
        <v>28</v>
      </c>
      <c r="B130">
        <v>2018</v>
      </c>
      <c r="C130">
        <v>21.5</v>
      </c>
      <c r="D130">
        <v>22.56</v>
      </c>
      <c r="E130">
        <v>14.5</v>
      </c>
      <c r="F130">
        <v>24.88</v>
      </c>
      <c r="G130">
        <v>44.5</v>
      </c>
      <c r="H130">
        <v>49.69</v>
      </c>
      <c r="I130">
        <v>59.56</v>
      </c>
      <c r="J130">
        <v>72.88</v>
      </c>
      <c r="K130">
        <v>70.62</v>
      </c>
      <c r="L130">
        <v>52.69</v>
      </c>
      <c r="M130">
        <v>29.88</v>
      </c>
      <c r="N130">
        <v>27.44</v>
      </c>
      <c r="O130">
        <v>41</v>
      </c>
    </row>
    <row r="131" spans="1:15" x14ac:dyDescent="0.25">
      <c r="A131" t="s">
        <v>28</v>
      </c>
      <c r="B131">
        <v>2019</v>
      </c>
      <c r="C131">
        <v>19.38</v>
      </c>
      <c r="D131">
        <v>19.309999999999999</v>
      </c>
      <c r="E131">
        <v>17.440000000000001</v>
      </c>
      <c r="F131">
        <v>21.25</v>
      </c>
      <c r="G131">
        <v>46.81</v>
      </c>
      <c r="H131">
        <v>49.25</v>
      </c>
      <c r="I131">
        <v>59.81</v>
      </c>
      <c r="J131">
        <v>76.56</v>
      </c>
      <c r="K131">
        <v>69.19</v>
      </c>
      <c r="L131">
        <v>65.88</v>
      </c>
      <c r="M131">
        <v>42.56</v>
      </c>
      <c r="N131">
        <v>28</v>
      </c>
      <c r="O131">
        <v>43.12</v>
      </c>
    </row>
    <row r="132" spans="1:15" x14ac:dyDescent="0.25">
      <c r="A132" t="s">
        <v>28</v>
      </c>
      <c r="B132">
        <v>2020</v>
      </c>
      <c r="C132">
        <v>26.19</v>
      </c>
      <c r="D132">
        <v>20.75</v>
      </c>
      <c r="E132">
        <v>21.94</v>
      </c>
      <c r="F132">
        <v>46.25</v>
      </c>
      <c r="G132">
        <v>55.19</v>
      </c>
      <c r="H132">
        <v>59.19</v>
      </c>
      <c r="I132">
        <v>73.19</v>
      </c>
      <c r="J132">
        <v>82.38</v>
      </c>
      <c r="K132">
        <v>79.88</v>
      </c>
      <c r="L132">
        <v>63.94</v>
      </c>
      <c r="M132">
        <v>57.12</v>
      </c>
      <c r="N132">
        <v>41.38</v>
      </c>
      <c r="O132">
        <v>52.38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opLeftCell="A488" workbookViewId="0">
      <selection activeCell="O477" sqref="O477:O516"/>
    </sheetView>
  </sheetViews>
  <sheetFormatPr defaultRowHeight="15" x14ac:dyDescent="0.25"/>
  <sheetData>
    <row r="1" spans="1:15" x14ac:dyDescent="0.25">
      <c r="A1" s="1"/>
      <c r="B1" s="9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1"/>
      <c r="B2" s="2" t="s">
        <v>35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3" t="s">
        <v>36</v>
      </c>
    </row>
    <row r="3" spans="1:15" x14ac:dyDescent="0.25">
      <c r="A3" s="1">
        <v>1981</v>
      </c>
      <c r="B3">
        <v>19.149999999999999</v>
      </c>
      <c r="C3">
        <v>22.79</v>
      </c>
      <c r="D3">
        <v>26.59</v>
      </c>
      <c r="E3">
        <v>29.08</v>
      </c>
      <c r="F3">
        <v>30.27</v>
      </c>
      <c r="G3">
        <v>29.16</v>
      </c>
      <c r="H3">
        <v>25.81</v>
      </c>
      <c r="I3">
        <v>26.39</v>
      </c>
      <c r="J3">
        <v>26.05</v>
      </c>
      <c r="K3">
        <v>25.5</v>
      </c>
      <c r="L3">
        <v>21.58</v>
      </c>
      <c r="M3">
        <v>20.32</v>
      </c>
      <c r="N3">
        <v>25.23</v>
      </c>
      <c r="O3">
        <f>AVERAGE(B3:M3)</f>
        <v>25.224166666666665</v>
      </c>
    </row>
    <row r="4" spans="1:15" x14ac:dyDescent="0.25">
      <c r="A4" s="1">
        <v>1982</v>
      </c>
      <c r="B4">
        <v>22.16</v>
      </c>
      <c r="C4">
        <v>22.81</v>
      </c>
      <c r="D4">
        <v>27.48</v>
      </c>
      <c r="E4">
        <v>30.15</v>
      </c>
      <c r="F4">
        <v>29.45</v>
      </c>
      <c r="G4">
        <v>28.56</v>
      </c>
      <c r="H4">
        <v>27.58</v>
      </c>
      <c r="I4">
        <v>25.32</v>
      </c>
      <c r="J4">
        <v>26.26</v>
      </c>
      <c r="K4">
        <v>26.12</v>
      </c>
      <c r="L4">
        <v>20.87</v>
      </c>
      <c r="M4">
        <v>20.52</v>
      </c>
      <c r="N4">
        <v>25.62</v>
      </c>
      <c r="O4">
        <f t="shared" ref="O4:O42" si="0">AVERAGE(B4:M4)</f>
        <v>25.606666666666666</v>
      </c>
    </row>
    <row r="5" spans="1:15" x14ac:dyDescent="0.25">
      <c r="A5" s="1">
        <v>1983</v>
      </c>
      <c r="B5">
        <v>17.45</v>
      </c>
      <c r="C5">
        <v>23.54</v>
      </c>
      <c r="D5">
        <v>25.15</v>
      </c>
      <c r="E5">
        <v>29.02</v>
      </c>
      <c r="F5">
        <v>30.8</v>
      </c>
      <c r="G5">
        <v>29.62</v>
      </c>
      <c r="H5">
        <v>27.17</v>
      </c>
      <c r="I5">
        <v>25.35</v>
      </c>
      <c r="J5">
        <v>25.61</v>
      </c>
      <c r="K5">
        <v>22.8</v>
      </c>
      <c r="L5">
        <v>21.35</v>
      </c>
      <c r="M5">
        <v>21</v>
      </c>
      <c r="N5">
        <v>24.9</v>
      </c>
      <c r="O5">
        <f t="shared" si="0"/>
        <v>24.905000000000001</v>
      </c>
    </row>
    <row r="6" spans="1:15" x14ac:dyDescent="0.25">
      <c r="A6" s="1">
        <v>1984</v>
      </c>
      <c r="B6">
        <v>18.579999999999998</v>
      </c>
      <c r="C6">
        <v>22.16</v>
      </c>
      <c r="D6">
        <v>27.12</v>
      </c>
      <c r="E6">
        <v>29.97</v>
      </c>
      <c r="F6">
        <v>29.52</v>
      </c>
      <c r="G6">
        <v>29.01</v>
      </c>
      <c r="H6">
        <v>27.11</v>
      </c>
      <c r="I6">
        <v>26.84</v>
      </c>
      <c r="J6">
        <v>25.79</v>
      </c>
      <c r="K6">
        <v>25.31</v>
      </c>
      <c r="L6">
        <v>22.43</v>
      </c>
      <c r="M6">
        <v>19.829999999999998</v>
      </c>
      <c r="N6">
        <v>25.3</v>
      </c>
      <c r="O6">
        <f t="shared" si="0"/>
        <v>25.305833333333329</v>
      </c>
    </row>
    <row r="7" spans="1:15" x14ac:dyDescent="0.25">
      <c r="A7" s="1">
        <v>1985</v>
      </c>
      <c r="B7">
        <v>21.72</v>
      </c>
      <c r="C7">
        <v>20.32</v>
      </c>
      <c r="D7">
        <v>27.31</v>
      </c>
      <c r="E7">
        <v>27.61</v>
      </c>
      <c r="F7">
        <v>30.19</v>
      </c>
      <c r="G7">
        <v>28.26</v>
      </c>
      <c r="H7">
        <v>25.93</v>
      </c>
      <c r="I7">
        <v>26.15</v>
      </c>
      <c r="J7">
        <v>26.21</v>
      </c>
      <c r="K7">
        <v>23.77</v>
      </c>
      <c r="L7">
        <v>22.73</v>
      </c>
      <c r="M7">
        <v>20.75</v>
      </c>
      <c r="N7">
        <v>25.11</v>
      </c>
      <c r="O7">
        <f t="shared" si="0"/>
        <v>25.079166666666669</v>
      </c>
    </row>
    <row r="8" spans="1:15" x14ac:dyDescent="0.25">
      <c r="A8" s="1">
        <v>1986</v>
      </c>
      <c r="B8">
        <v>19.55</v>
      </c>
      <c r="C8">
        <v>23.98</v>
      </c>
      <c r="D8">
        <v>27.11</v>
      </c>
      <c r="E8">
        <v>29.89</v>
      </c>
      <c r="F8">
        <v>29.62</v>
      </c>
      <c r="G8">
        <v>29.19</v>
      </c>
      <c r="H8">
        <v>26.71</v>
      </c>
      <c r="I8">
        <v>26.08</v>
      </c>
      <c r="J8">
        <v>25.37</v>
      </c>
      <c r="K8">
        <v>24.1</v>
      </c>
      <c r="L8">
        <v>22.29</v>
      </c>
      <c r="M8">
        <v>18.48</v>
      </c>
      <c r="N8">
        <v>25.19</v>
      </c>
      <c r="O8">
        <f t="shared" si="0"/>
        <v>25.197500000000005</v>
      </c>
    </row>
    <row r="9" spans="1:15" x14ac:dyDescent="0.25">
      <c r="A9" s="1">
        <v>1987</v>
      </c>
      <c r="B9">
        <v>20.190000000000001</v>
      </c>
      <c r="C9">
        <v>23.37</v>
      </c>
      <c r="D9">
        <v>26.87</v>
      </c>
      <c r="E9">
        <v>28.02</v>
      </c>
      <c r="F9">
        <v>31.01</v>
      </c>
      <c r="G9">
        <v>29.1</v>
      </c>
      <c r="H9">
        <v>28.32</v>
      </c>
      <c r="I9">
        <v>26.27</v>
      </c>
      <c r="J9">
        <v>26.71</v>
      </c>
      <c r="K9">
        <v>25.18</v>
      </c>
      <c r="L9">
        <v>22.62</v>
      </c>
      <c r="M9">
        <v>20.98</v>
      </c>
      <c r="N9">
        <v>25.73</v>
      </c>
      <c r="O9">
        <f t="shared" si="0"/>
        <v>25.720000000000002</v>
      </c>
    </row>
    <row r="10" spans="1:15" x14ac:dyDescent="0.25">
      <c r="A10" s="1">
        <v>1988</v>
      </c>
      <c r="B10">
        <v>21.37</v>
      </c>
      <c r="C10">
        <v>23.46</v>
      </c>
      <c r="D10">
        <v>27.13</v>
      </c>
      <c r="E10">
        <v>30.11</v>
      </c>
      <c r="F10">
        <v>30.7</v>
      </c>
      <c r="G10">
        <v>28.75</v>
      </c>
      <c r="H10">
        <v>26.39</v>
      </c>
      <c r="I10">
        <v>24.98</v>
      </c>
      <c r="J10">
        <v>25.55</v>
      </c>
      <c r="K10">
        <v>23.18</v>
      </c>
      <c r="L10">
        <v>20.83</v>
      </c>
      <c r="M10">
        <v>20.16</v>
      </c>
      <c r="N10">
        <v>25.22</v>
      </c>
      <c r="O10">
        <f t="shared" si="0"/>
        <v>25.217499999999998</v>
      </c>
    </row>
    <row r="11" spans="1:15" x14ac:dyDescent="0.25">
      <c r="A11" s="1">
        <v>1989</v>
      </c>
      <c r="B11">
        <v>16.690000000000001</v>
      </c>
      <c r="C11">
        <v>20.12</v>
      </c>
      <c r="D11">
        <v>25.01</v>
      </c>
      <c r="E11">
        <v>28.55</v>
      </c>
      <c r="F11">
        <v>29.45</v>
      </c>
      <c r="G11">
        <v>28.79</v>
      </c>
      <c r="H11">
        <v>26.2</v>
      </c>
      <c r="I11">
        <v>25.55</v>
      </c>
      <c r="J11">
        <v>25.65</v>
      </c>
      <c r="K11">
        <v>24.01</v>
      </c>
      <c r="L11">
        <v>21.4</v>
      </c>
      <c r="M11">
        <v>20.100000000000001</v>
      </c>
      <c r="N11">
        <v>24.3</v>
      </c>
      <c r="O11">
        <f t="shared" si="0"/>
        <v>24.293333333333337</v>
      </c>
    </row>
    <row r="12" spans="1:15" x14ac:dyDescent="0.25">
      <c r="A12" s="1">
        <v>1990</v>
      </c>
      <c r="B12">
        <v>21.88</v>
      </c>
      <c r="C12">
        <v>21.62</v>
      </c>
      <c r="D12">
        <v>24.87</v>
      </c>
      <c r="E12">
        <v>30.63</v>
      </c>
      <c r="F12">
        <v>29.65</v>
      </c>
      <c r="G12">
        <v>29.4</v>
      </c>
      <c r="H12">
        <v>26.63</v>
      </c>
      <c r="I12">
        <v>26.35</v>
      </c>
      <c r="J12">
        <v>26.73</v>
      </c>
      <c r="K12">
        <v>25.57</v>
      </c>
      <c r="L12">
        <v>24.34</v>
      </c>
      <c r="M12">
        <v>23.19</v>
      </c>
      <c r="N12">
        <v>25.92</v>
      </c>
      <c r="O12">
        <f t="shared" si="0"/>
        <v>25.904999999999998</v>
      </c>
    </row>
    <row r="13" spans="1:15" x14ac:dyDescent="0.25">
      <c r="A13" s="1">
        <v>1991</v>
      </c>
      <c r="B13">
        <v>21.48</v>
      </c>
      <c r="C13">
        <v>25.01</v>
      </c>
      <c r="D13">
        <v>27.9</v>
      </c>
      <c r="E13">
        <v>30.24</v>
      </c>
      <c r="F13">
        <v>29.28</v>
      </c>
      <c r="G13">
        <v>28.83</v>
      </c>
      <c r="H13">
        <v>26.13</v>
      </c>
      <c r="I13">
        <v>25.04</v>
      </c>
      <c r="J13">
        <v>26.42</v>
      </c>
      <c r="K13">
        <v>25.3</v>
      </c>
      <c r="L13">
        <v>22.35</v>
      </c>
      <c r="M13">
        <v>19.71</v>
      </c>
      <c r="N13">
        <v>25.63</v>
      </c>
      <c r="O13">
        <f t="shared" si="0"/>
        <v>25.640833333333333</v>
      </c>
    </row>
    <row r="14" spans="1:15" x14ac:dyDescent="0.25">
      <c r="A14" s="1">
        <v>1992</v>
      </c>
      <c r="B14">
        <v>19.350000000000001</v>
      </c>
      <c r="C14">
        <v>21.4</v>
      </c>
      <c r="D14">
        <v>27.38</v>
      </c>
      <c r="E14">
        <v>29.52</v>
      </c>
      <c r="F14">
        <v>30.24</v>
      </c>
      <c r="G14">
        <v>29.12</v>
      </c>
      <c r="H14">
        <v>26.17</v>
      </c>
      <c r="I14">
        <v>24.94</v>
      </c>
      <c r="J14">
        <v>25.34</v>
      </c>
      <c r="K14">
        <v>24.69</v>
      </c>
      <c r="L14">
        <v>21.44</v>
      </c>
      <c r="M14">
        <v>19.350000000000001</v>
      </c>
      <c r="N14">
        <v>24.91</v>
      </c>
      <c r="O14">
        <f t="shared" si="0"/>
        <v>24.911666666666672</v>
      </c>
    </row>
    <row r="15" spans="1:15" x14ac:dyDescent="0.25">
      <c r="A15" s="1">
        <v>1993</v>
      </c>
      <c r="B15">
        <v>18.25</v>
      </c>
      <c r="C15">
        <v>22.23</v>
      </c>
      <c r="D15">
        <v>26.77</v>
      </c>
      <c r="E15">
        <v>29.29</v>
      </c>
      <c r="F15">
        <v>30.83</v>
      </c>
      <c r="G15">
        <v>28.37</v>
      </c>
      <c r="H15">
        <v>26.83</v>
      </c>
      <c r="I15">
        <v>25.74</v>
      </c>
      <c r="J15">
        <v>25.78</v>
      </c>
      <c r="K15">
        <v>25.4</v>
      </c>
      <c r="L15">
        <v>23.19</v>
      </c>
      <c r="M15">
        <v>20.55</v>
      </c>
      <c r="N15">
        <v>25.28</v>
      </c>
      <c r="O15">
        <f t="shared" si="0"/>
        <v>25.269166666666667</v>
      </c>
    </row>
    <row r="16" spans="1:15" x14ac:dyDescent="0.25">
      <c r="A16" s="1">
        <v>1994</v>
      </c>
      <c r="B16">
        <v>20.57</v>
      </c>
      <c r="C16">
        <v>21.93</v>
      </c>
      <c r="D16">
        <v>26.77</v>
      </c>
      <c r="E16">
        <v>30.55</v>
      </c>
      <c r="F16">
        <v>30.76</v>
      </c>
      <c r="G16">
        <v>28.92</v>
      </c>
      <c r="H16">
        <v>26.73</v>
      </c>
      <c r="I16">
        <v>24.73</v>
      </c>
      <c r="J16">
        <v>25.12</v>
      </c>
      <c r="K16">
        <v>25.37</v>
      </c>
      <c r="L16">
        <v>19.86</v>
      </c>
      <c r="M16">
        <v>17.21</v>
      </c>
      <c r="N16">
        <v>24.89</v>
      </c>
      <c r="O16">
        <f t="shared" si="0"/>
        <v>24.876666666666665</v>
      </c>
    </row>
    <row r="17" spans="1:15" x14ac:dyDescent="0.25">
      <c r="A17" s="1">
        <v>1995</v>
      </c>
      <c r="B17">
        <v>18.649999999999999</v>
      </c>
      <c r="C17">
        <v>21.15</v>
      </c>
      <c r="D17">
        <v>26.96</v>
      </c>
      <c r="E17">
        <v>29.52</v>
      </c>
      <c r="F17">
        <v>30.04</v>
      </c>
      <c r="G17">
        <v>28.47</v>
      </c>
      <c r="H17">
        <v>26.66</v>
      </c>
      <c r="I17">
        <v>25.44</v>
      </c>
      <c r="J17">
        <v>25.67</v>
      </c>
      <c r="K17">
        <v>25.69</v>
      </c>
      <c r="L17">
        <v>20.69</v>
      </c>
      <c r="M17">
        <v>20.84</v>
      </c>
      <c r="N17">
        <v>25</v>
      </c>
      <c r="O17">
        <f t="shared" si="0"/>
        <v>24.981666666666666</v>
      </c>
    </row>
    <row r="18" spans="1:15" x14ac:dyDescent="0.25">
      <c r="A18" s="1">
        <v>1996</v>
      </c>
      <c r="B18">
        <v>20.65</v>
      </c>
      <c r="C18">
        <v>23.31</v>
      </c>
      <c r="D18">
        <v>27.43</v>
      </c>
      <c r="E18">
        <v>29.66</v>
      </c>
      <c r="F18">
        <v>30.73</v>
      </c>
      <c r="G18">
        <v>28.37</v>
      </c>
      <c r="H18">
        <v>26.54</v>
      </c>
      <c r="I18">
        <v>25.52</v>
      </c>
      <c r="J18">
        <v>25.47</v>
      </c>
      <c r="K18">
        <v>23.9</v>
      </c>
      <c r="L18">
        <v>18.86</v>
      </c>
      <c r="M18">
        <v>19.190000000000001</v>
      </c>
      <c r="N18">
        <v>24.98</v>
      </c>
      <c r="O18">
        <f t="shared" si="0"/>
        <v>24.969166666666666</v>
      </c>
    </row>
    <row r="19" spans="1:15" x14ac:dyDescent="0.25">
      <c r="A19" s="1">
        <v>1997</v>
      </c>
      <c r="B19">
        <v>20.22</v>
      </c>
      <c r="C19">
        <v>19.93</v>
      </c>
      <c r="D19">
        <v>26.23</v>
      </c>
      <c r="E19">
        <v>29.06</v>
      </c>
      <c r="F19">
        <v>29.13</v>
      </c>
      <c r="G19">
        <v>27.99</v>
      </c>
      <c r="H19">
        <v>27.23</v>
      </c>
      <c r="I19">
        <v>26.37</v>
      </c>
      <c r="J19">
        <v>26.92</v>
      </c>
      <c r="K19">
        <v>27.44</v>
      </c>
      <c r="L19">
        <v>23.62</v>
      </c>
      <c r="M19">
        <v>20.329999999999998</v>
      </c>
      <c r="N19">
        <v>25.4</v>
      </c>
      <c r="O19">
        <f t="shared" si="0"/>
        <v>25.372499999999999</v>
      </c>
    </row>
    <row r="20" spans="1:15" x14ac:dyDescent="0.25">
      <c r="A20" s="1">
        <v>1998</v>
      </c>
      <c r="B20">
        <v>19.760000000000002</v>
      </c>
      <c r="C20">
        <v>24.15</v>
      </c>
      <c r="D20">
        <v>25.51</v>
      </c>
      <c r="E20">
        <v>30.43</v>
      </c>
      <c r="F20">
        <v>31.76</v>
      </c>
      <c r="G20">
        <v>29.98</v>
      </c>
      <c r="H20">
        <v>27.67</v>
      </c>
      <c r="I20">
        <v>26.27</v>
      </c>
      <c r="J20">
        <v>25.6</v>
      </c>
      <c r="K20">
        <v>25.31</v>
      </c>
      <c r="L20">
        <v>22.17</v>
      </c>
      <c r="M20">
        <v>20.170000000000002</v>
      </c>
      <c r="N20">
        <v>25.73</v>
      </c>
      <c r="O20">
        <f t="shared" si="0"/>
        <v>25.731666666666669</v>
      </c>
    </row>
    <row r="21" spans="1:15" x14ac:dyDescent="0.25">
      <c r="A21" s="1">
        <v>1999</v>
      </c>
      <c r="B21">
        <v>20.329999999999998</v>
      </c>
      <c r="C21">
        <v>24.63</v>
      </c>
      <c r="D21">
        <v>27.44</v>
      </c>
      <c r="E21">
        <v>29.73</v>
      </c>
      <c r="F21">
        <v>31.28</v>
      </c>
      <c r="G21">
        <v>31.08</v>
      </c>
      <c r="H21">
        <v>29.4</v>
      </c>
      <c r="I21">
        <v>27.12</v>
      </c>
      <c r="J21">
        <v>28.86</v>
      </c>
      <c r="K21">
        <v>26.92</v>
      </c>
      <c r="L21">
        <v>24.95</v>
      </c>
      <c r="M21">
        <v>20.85</v>
      </c>
      <c r="N21">
        <v>26.88</v>
      </c>
      <c r="O21">
        <f t="shared" si="0"/>
        <v>26.882500000000004</v>
      </c>
    </row>
    <row r="22" spans="1:15" x14ac:dyDescent="0.25">
      <c r="A22" s="1">
        <v>2000</v>
      </c>
      <c r="B22">
        <v>22.74</v>
      </c>
      <c r="C22">
        <v>21.6</v>
      </c>
      <c r="D22">
        <v>26.61</v>
      </c>
      <c r="E22">
        <v>30.4</v>
      </c>
      <c r="F22">
        <v>31.64</v>
      </c>
      <c r="G22">
        <v>28.67</v>
      </c>
      <c r="H22">
        <v>26.86</v>
      </c>
      <c r="I22">
        <v>26.48</v>
      </c>
      <c r="J22">
        <v>26.84</v>
      </c>
      <c r="K22">
        <v>25.76</v>
      </c>
      <c r="L22">
        <v>22.38</v>
      </c>
      <c r="M22">
        <v>19.690000000000001</v>
      </c>
      <c r="N22">
        <v>25.81</v>
      </c>
      <c r="O22">
        <f t="shared" si="0"/>
        <v>25.805833333333336</v>
      </c>
    </row>
    <row r="23" spans="1:15" x14ac:dyDescent="0.25">
      <c r="A23" s="1">
        <v>2001</v>
      </c>
      <c r="B23">
        <v>18.39</v>
      </c>
      <c r="C23">
        <v>21.41</v>
      </c>
      <c r="D23">
        <v>26.23</v>
      </c>
      <c r="E23">
        <v>30.21</v>
      </c>
      <c r="F23">
        <v>30.63</v>
      </c>
      <c r="G23">
        <v>29.27</v>
      </c>
      <c r="H23">
        <v>27.3</v>
      </c>
      <c r="I23">
        <v>25.91</v>
      </c>
      <c r="J23">
        <v>26.09</v>
      </c>
      <c r="K23">
        <v>24.55</v>
      </c>
      <c r="L23">
        <v>22.26</v>
      </c>
      <c r="M23">
        <v>21.5</v>
      </c>
      <c r="N23">
        <v>25.33</v>
      </c>
      <c r="O23">
        <f t="shared" si="0"/>
        <v>25.3125</v>
      </c>
    </row>
    <row r="24" spans="1:15" x14ac:dyDescent="0.25">
      <c r="A24" s="1">
        <v>2002</v>
      </c>
      <c r="B24">
        <v>19.14</v>
      </c>
      <c r="C24">
        <v>22.25</v>
      </c>
      <c r="D24">
        <v>27.8</v>
      </c>
      <c r="E24">
        <v>31.15</v>
      </c>
      <c r="F24">
        <v>30.82</v>
      </c>
      <c r="G24">
        <v>29.9</v>
      </c>
      <c r="H24">
        <v>28.27</v>
      </c>
      <c r="I24">
        <v>26.92</v>
      </c>
      <c r="J24">
        <v>27.23</v>
      </c>
      <c r="K24">
        <v>25.98</v>
      </c>
      <c r="L24">
        <v>23.38</v>
      </c>
      <c r="M24">
        <v>20.87</v>
      </c>
      <c r="N24">
        <v>26.15</v>
      </c>
      <c r="O24">
        <f t="shared" si="0"/>
        <v>26.142499999999998</v>
      </c>
    </row>
    <row r="25" spans="1:15" x14ac:dyDescent="0.25">
      <c r="A25" s="1">
        <v>2003</v>
      </c>
      <c r="B25">
        <v>20.41</v>
      </c>
      <c r="C25">
        <v>25.14</v>
      </c>
      <c r="D25">
        <v>27.1</v>
      </c>
      <c r="E25">
        <v>30.25</v>
      </c>
      <c r="F25">
        <v>29.98</v>
      </c>
      <c r="G25">
        <v>29.93</v>
      </c>
      <c r="H25">
        <v>27.65</v>
      </c>
      <c r="I25">
        <v>27.07</v>
      </c>
      <c r="J25">
        <v>26.62</v>
      </c>
      <c r="K25">
        <v>26.66</v>
      </c>
      <c r="L25">
        <v>24.01</v>
      </c>
      <c r="M25">
        <v>21.27</v>
      </c>
      <c r="N25">
        <v>26.33</v>
      </c>
      <c r="O25">
        <f t="shared" si="0"/>
        <v>26.340833333333332</v>
      </c>
    </row>
    <row r="26" spans="1:15" x14ac:dyDescent="0.25">
      <c r="A26" s="1">
        <v>2004</v>
      </c>
      <c r="B26">
        <v>22.39</v>
      </c>
      <c r="C26">
        <v>22.7</v>
      </c>
      <c r="D26">
        <v>25.91</v>
      </c>
      <c r="E26">
        <v>30.5</v>
      </c>
      <c r="F26">
        <v>30.44</v>
      </c>
      <c r="G26">
        <v>30.63</v>
      </c>
      <c r="H26">
        <v>29.06</v>
      </c>
      <c r="I26">
        <v>28.01</v>
      </c>
      <c r="J26">
        <v>29.33</v>
      </c>
      <c r="K26">
        <v>28.59</v>
      </c>
      <c r="L26">
        <v>25.31</v>
      </c>
      <c r="M26">
        <v>22.37</v>
      </c>
      <c r="N26">
        <v>27.11</v>
      </c>
      <c r="O26">
        <f t="shared" si="0"/>
        <v>27.103333333333328</v>
      </c>
    </row>
    <row r="27" spans="1:15" x14ac:dyDescent="0.25">
      <c r="A27" s="1">
        <v>2005</v>
      </c>
      <c r="B27">
        <v>20.52</v>
      </c>
      <c r="C27">
        <v>27.49</v>
      </c>
      <c r="D27">
        <v>29.51</v>
      </c>
      <c r="E27">
        <v>31.41</v>
      </c>
      <c r="F27">
        <v>30.23</v>
      </c>
      <c r="G27">
        <v>30.33</v>
      </c>
      <c r="H27">
        <v>28.55</v>
      </c>
      <c r="I27">
        <v>27.88</v>
      </c>
      <c r="J27">
        <v>27.7</v>
      </c>
      <c r="K27">
        <v>27.01</v>
      </c>
      <c r="L27">
        <v>24.27</v>
      </c>
      <c r="M27">
        <v>23.24</v>
      </c>
      <c r="N27">
        <v>27.33</v>
      </c>
      <c r="O27">
        <f t="shared" si="0"/>
        <v>27.344999999999999</v>
      </c>
    </row>
    <row r="28" spans="1:15" x14ac:dyDescent="0.25">
      <c r="A28" s="1">
        <v>2006</v>
      </c>
      <c r="B28">
        <v>24.43</v>
      </c>
      <c r="C28">
        <v>26.44</v>
      </c>
      <c r="D28">
        <v>27.62</v>
      </c>
      <c r="E28">
        <v>29.31</v>
      </c>
      <c r="F28">
        <v>32.200000000000003</v>
      </c>
      <c r="G28">
        <v>32.119999999999997</v>
      </c>
      <c r="H28">
        <v>30.79</v>
      </c>
      <c r="I28">
        <v>27.15</v>
      </c>
      <c r="J28">
        <v>27.3</v>
      </c>
      <c r="K28">
        <v>28.34</v>
      </c>
      <c r="L28">
        <v>22.88</v>
      </c>
      <c r="M28">
        <v>19.43</v>
      </c>
      <c r="N28">
        <v>27.33</v>
      </c>
      <c r="O28">
        <f t="shared" si="0"/>
        <v>27.334166666666665</v>
      </c>
    </row>
    <row r="29" spans="1:15" x14ac:dyDescent="0.25">
      <c r="A29" s="1">
        <v>2007</v>
      </c>
      <c r="B29">
        <v>18.649999999999999</v>
      </c>
      <c r="C29">
        <v>23.73</v>
      </c>
      <c r="D29">
        <v>26.94</v>
      </c>
      <c r="E29">
        <v>31.22</v>
      </c>
      <c r="F29">
        <v>31.73</v>
      </c>
      <c r="G29">
        <v>29.01</v>
      </c>
      <c r="H29">
        <v>27.26</v>
      </c>
      <c r="I29">
        <v>25.45</v>
      </c>
      <c r="J29">
        <v>25.67</v>
      </c>
      <c r="K29">
        <v>24.98</v>
      </c>
      <c r="L29">
        <v>22.92</v>
      </c>
      <c r="M29">
        <v>20.76</v>
      </c>
      <c r="N29">
        <v>25.69</v>
      </c>
      <c r="O29">
        <f t="shared" si="0"/>
        <v>25.693333333333332</v>
      </c>
    </row>
    <row r="30" spans="1:15" x14ac:dyDescent="0.25">
      <c r="A30" s="1">
        <v>2008</v>
      </c>
      <c r="B30">
        <v>19.54</v>
      </c>
      <c r="C30">
        <v>21.41</v>
      </c>
      <c r="D30">
        <v>27.26</v>
      </c>
      <c r="E30">
        <v>29.52</v>
      </c>
      <c r="F30">
        <v>31.22</v>
      </c>
      <c r="G30">
        <v>30.59</v>
      </c>
      <c r="H30">
        <v>27.39</v>
      </c>
      <c r="I30">
        <v>25.55</v>
      </c>
      <c r="J30">
        <v>26.01</v>
      </c>
      <c r="K30">
        <v>24.87</v>
      </c>
      <c r="L30">
        <v>21.94</v>
      </c>
      <c r="M30">
        <v>21.74</v>
      </c>
      <c r="N30">
        <v>25.59</v>
      </c>
      <c r="O30">
        <f t="shared" si="0"/>
        <v>25.58666666666667</v>
      </c>
    </row>
    <row r="31" spans="1:15" x14ac:dyDescent="0.25">
      <c r="A31" s="1">
        <v>2009</v>
      </c>
      <c r="B31">
        <v>22.41</v>
      </c>
      <c r="C31">
        <v>24.82</v>
      </c>
      <c r="D31">
        <v>27.18</v>
      </c>
      <c r="E31">
        <v>31.72</v>
      </c>
      <c r="F31">
        <v>30.78</v>
      </c>
      <c r="G31">
        <v>29.96</v>
      </c>
      <c r="H31">
        <v>28.47</v>
      </c>
      <c r="I31">
        <v>26.81</v>
      </c>
      <c r="J31">
        <v>27.41</v>
      </c>
      <c r="K31">
        <v>28.12</v>
      </c>
      <c r="L31">
        <v>24.55</v>
      </c>
      <c r="M31">
        <v>21.77</v>
      </c>
      <c r="N31">
        <v>27.01</v>
      </c>
      <c r="O31">
        <f t="shared" si="0"/>
        <v>27</v>
      </c>
    </row>
    <row r="32" spans="1:15" x14ac:dyDescent="0.25">
      <c r="A32" s="1">
        <v>2010</v>
      </c>
      <c r="B32">
        <v>21.88</v>
      </c>
      <c r="C32">
        <v>26.17</v>
      </c>
      <c r="D32">
        <v>27.66</v>
      </c>
      <c r="E32">
        <v>31.37</v>
      </c>
      <c r="F32">
        <v>32.81</v>
      </c>
      <c r="G32">
        <v>29.73</v>
      </c>
      <c r="H32">
        <v>26.84</v>
      </c>
      <c r="I32">
        <v>25.9</v>
      </c>
      <c r="J32">
        <v>25.64</v>
      </c>
      <c r="K32">
        <v>26.83</v>
      </c>
      <c r="L32">
        <v>23.8</v>
      </c>
      <c r="M32">
        <v>19.57</v>
      </c>
      <c r="N32">
        <v>26.51</v>
      </c>
      <c r="O32">
        <f t="shared" si="0"/>
        <v>26.516666666666666</v>
      </c>
    </row>
    <row r="33" spans="1:15" x14ac:dyDescent="0.25">
      <c r="A33" s="1">
        <v>2011</v>
      </c>
      <c r="B33">
        <v>19.62</v>
      </c>
      <c r="C33">
        <v>25.74</v>
      </c>
      <c r="D33">
        <v>27.58</v>
      </c>
      <c r="E33">
        <v>30.31</v>
      </c>
      <c r="F33">
        <v>31.37</v>
      </c>
      <c r="G33">
        <v>30.88</v>
      </c>
      <c r="H33">
        <v>29.19</v>
      </c>
      <c r="I33">
        <v>26.72</v>
      </c>
      <c r="J33">
        <v>26.52</v>
      </c>
      <c r="K33">
        <v>26.56</v>
      </c>
      <c r="L33">
        <v>22.22</v>
      </c>
      <c r="M33">
        <v>19.510000000000002</v>
      </c>
      <c r="N33">
        <v>26.34</v>
      </c>
      <c r="O33">
        <f t="shared" si="0"/>
        <v>26.35166666666667</v>
      </c>
    </row>
    <row r="34" spans="1:15" x14ac:dyDescent="0.25">
      <c r="A34" s="1">
        <v>2012</v>
      </c>
      <c r="B34">
        <v>20.51</v>
      </c>
      <c r="C34">
        <v>25.32</v>
      </c>
      <c r="D34">
        <v>26.51</v>
      </c>
      <c r="E34">
        <v>31.43</v>
      </c>
      <c r="F34">
        <v>29.51</v>
      </c>
      <c r="G34">
        <v>28.04</v>
      </c>
      <c r="H34">
        <v>26.24</v>
      </c>
      <c r="I34">
        <v>24.81</v>
      </c>
      <c r="J34">
        <v>25.32</v>
      </c>
      <c r="K34">
        <v>25.6</v>
      </c>
      <c r="L34">
        <v>22.72</v>
      </c>
      <c r="M34">
        <v>19.37</v>
      </c>
      <c r="N34">
        <v>25.44</v>
      </c>
      <c r="O34">
        <f t="shared" si="0"/>
        <v>25.448333333333334</v>
      </c>
    </row>
    <row r="35" spans="1:15" x14ac:dyDescent="0.25">
      <c r="A35" s="1">
        <v>2013</v>
      </c>
      <c r="B35">
        <v>21.52</v>
      </c>
      <c r="C35">
        <v>24.23</v>
      </c>
      <c r="D35">
        <v>28.19</v>
      </c>
      <c r="E35">
        <v>30.36</v>
      </c>
      <c r="F35">
        <v>32.549999999999997</v>
      </c>
      <c r="G35">
        <v>30.74</v>
      </c>
      <c r="H35">
        <v>28.55</v>
      </c>
      <c r="I35">
        <v>25.98</v>
      </c>
      <c r="J35">
        <v>27.51</v>
      </c>
      <c r="K35">
        <v>26.48</v>
      </c>
      <c r="L35">
        <v>24.7</v>
      </c>
      <c r="M35">
        <v>22.43</v>
      </c>
      <c r="N35">
        <v>26.94</v>
      </c>
      <c r="O35">
        <f t="shared" si="0"/>
        <v>26.936666666666667</v>
      </c>
    </row>
    <row r="36" spans="1:15" x14ac:dyDescent="0.25">
      <c r="A36" s="1">
        <v>2014</v>
      </c>
      <c r="B36">
        <v>22.01</v>
      </c>
      <c r="C36">
        <v>24.39</v>
      </c>
      <c r="D36">
        <v>28.83</v>
      </c>
      <c r="E36">
        <v>31.6</v>
      </c>
      <c r="F36">
        <v>31.85</v>
      </c>
      <c r="G36">
        <v>31.42</v>
      </c>
      <c r="H36">
        <v>28.83</v>
      </c>
      <c r="I36">
        <v>26.34</v>
      </c>
      <c r="J36">
        <v>26.8</v>
      </c>
      <c r="K36">
        <v>26.6</v>
      </c>
      <c r="L36">
        <v>24.48</v>
      </c>
      <c r="M36">
        <v>21.22</v>
      </c>
      <c r="N36">
        <v>27.04</v>
      </c>
      <c r="O36">
        <f t="shared" si="0"/>
        <v>27.030833333333334</v>
      </c>
    </row>
    <row r="37" spans="1:15" x14ac:dyDescent="0.25">
      <c r="A37" s="1">
        <v>2015</v>
      </c>
      <c r="B37">
        <v>18.98</v>
      </c>
      <c r="C37">
        <v>25.44</v>
      </c>
      <c r="D37">
        <v>28.16</v>
      </c>
      <c r="E37">
        <v>28.74</v>
      </c>
      <c r="F37">
        <v>32.08</v>
      </c>
      <c r="G37">
        <v>32.07</v>
      </c>
      <c r="H37">
        <v>29.62</v>
      </c>
      <c r="I37">
        <v>26.58</v>
      </c>
      <c r="J37">
        <v>27.65</v>
      </c>
      <c r="K37">
        <v>28.37</v>
      </c>
      <c r="L37">
        <v>24.47</v>
      </c>
      <c r="M37">
        <v>18.079999999999998</v>
      </c>
      <c r="N37">
        <v>26.68</v>
      </c>
      <c r="O37">
        <f t="shared" si="0"/>
        <v>26.686666666666664</v>
      </c>
    </row>
    <row r="38" spans="1:15" x14ac:dyDescent="0.25">
      <c r="A38" s="1">
        <v>2016</v>
      </c>
      <c r="B38">
        <v>19.190000000000001</v>
      </c>
      <c r="C38">
        <v>22.66</v>
      </c>
      <c r="D38">
        <v>30.8</v>
      </c>
      <c r="E38">
        <v>31.8</v>
      </c>
      <c r="F38">
        <v>32.97</v>
      </c>
      <c r="G38">
        <v>30.65</v>
      </c>
      <c r="H38">
        <v>28.03</v>
      </c>
      <c r="I38">
        <v>26.91</v>
      </c>
      <c r="J38">
        <v>27.55</v>
      </c>
      <c r="K38">
        <v>27.44</v>
      </c>
      <c r="L38">
        <v>25.61</v>
      </c>
      <c r="M38">
        <v>23.2</v>
      </c>
      <c r="N38">
        <v>27.24</v>
      </c>
      <c r="O38">
        <f t="shared" si="0"/>
        <v>27.23416666666667</v>
      </c>
    </row>
    <row r="39" spans="1:15" x14ac:dyDescent="0.25">
      <c r="A39" s="1">
        <v>2017</v>
      </c>
      <c r="B39">
        <v>23.15</v>
      </c>
      <c r="C39">
        <v>23.14</v>
      </c>
      <c r="D39">
        <v>27.33</v>
      </c>
      <c r="E39">
        <v>31.33</v>
      </c>
      <c r="F39">
        <v>31.61</v>
      </c>
      <c r="G39">
        <v>30.05</v>
      </c>
      <c r="H39">
        <v>27.73</v>
      </c>
      <c r="I39">
        <v>26.34</v>
      </c>
      <c r="J39">
        <v>27.69</v>
      </c>
      <c r="K39">
        <v>26.19</v>
      </c>
      <c r="L39">
        <v>23.74</v>
      </c>
      <c r="M39">
        <v>22.57</v>
      </c>
      <c r="N39">
        <v>26.75</v>
      </c>
      <c r="O39">
        <f t="shared" si="0"/>
        <v>26.739166666666666</v>
      </c>
    </row>
    <row r="40" spans="1:15" x14ac:dyDescent="0.25">
      <c r="A40" s="1">
        <v>2018</v>
      </c>
      <c r="B40">
        <v>18.62</v>
      </c>
      <c r="C40">
        <v>25.5</v>
      </c>
      <c r="D40">
        <v>27.65</v>
      </c>
      <c r="E40">
        <v>31.49</v>
      </c>
      <c r="F40">
        <v>32.770000000000003</v>
      </c>
      <c r="G40">
        <v>31.23</v>
      </c>
      <c r="H40">
        <v>28.88</v>
      </c>
      <c r="I40">
        <v>26.62</v>
      </c>
      <c r="J40">
        <v>27.34</v>
      </c>
      <c r="K40">
        <v>28.48</v>
      </c>
      <c r="L40">
        <v>24.37</v>
      </c>
      <c r="M40">
        <v>21.37</v>
      </c>
      <c r="N40">
        <v>27.02</v>
      </c>
      <c r="O40">
        <f t="shared" si="0"/>
        <v>27.026666666666667</v>
      </c>
    </row>
    <row r="41" spans="1:15" x14ac:dyDescent="0.25">
      <c r="A41" s="1">
        <v>2019</v>
      </c>
      <c r="B41">
        <v>21.95</v>
      </c>
      <c r="C41">
        <v>23.73</v>
      </c>
      <c r="D41">
        <v>28.99</v>
      </c>
      <c r="E41">
        <v>31.63</v>
      </c>
      <c r="F41">
        <v>32.65</v>
      </c>
      <c r="G41">
        <v>31.44</v>
      </c>
      <c r="H41">
        <v>29.14</v>
      </c>
      <c r="I41">
        <v>25.87</v>
      </c>
      <c r="J41">
        <v>27.6</v>
      </c>
      <c r="K41">
        <v>27.15</v>
      </c>
      <c r="L41">
        <v>25.15</v>
      </c>
      <c r="M41">
        <v>20.05</v>
      </c>
      <c r="N41">
        <v>27.12</v>
      </c>
      <c r="O41">
        <f t="shared" si="0"/>
        <v>27.112499999999997</v>
      </c>
    </row>
    <row r="42" spans="1:15" x14ac:dyDescent="0.25">
      <c r="A42" s="1">
        <v>2020</v>
      </c>
      <c r="B42">
        <v>19.989999999999998</v>
      </c>
      <c r="C42">
        <v>22.31</v>
      </c>
      <c r="D42">
        <v>27.96</v>
      </c>
      <c r="E42">
        <v>29.94</v>
      </c>
      <c r="F42">
        <v>30.81</v>
      </c>
      <c r="G42">
        <v>30.33</v>
      </c>
      <c r="H42">
        <v>26.79</v>
      </c>
      <c r="I42">
        <v>25.23</v>
      </c>
      <c r="J42">
        <v>25.59</v>
      </c>
      <c r="K42">
        <v>24.71</v>
      </c>
      <c r="L42">
        <v>21.12</v>
      </c>
      <c r="M42">
        <v>21.44</v>
      </c>
      <c r="N42">
        <v>25.52</v>
      </c>
      <c r="O42">
        <f t="shared" si="0"/>
        <v>25.518333333333331</v>
      </c>
    </row>
    <row r="45" spans="1:15" x14ac:dyDescent="0.25">
      <c r="A45" s="1"/>
      <c r="B45" s="9" t="s">
        <v>37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5">
      <c r="A46" s="1"/>
      <c r="B46" s="2" t="s">
        <v>35</v>
      </c>
      <c r="C46" s="2" t="s">
        <v>14</v>
      </c>
      <c r="D46" s="2" t="s">
        <v>15</v>
      </c>
      <c r="E46" s="2" t="s">
        <v>16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22</v>
      </c>
      <c r="L46" s="2" t="s">
        <v>23</v>
      </c>
      <c r="M46" s="2" t="s">
        <v>24</v>
      </c>
      <c r="N46" s="3" t="s">
        <v>36</v>
      </c>
    </row>
    <row r="47" spans="1:15" x14ac:dyDescent="0.25">
      <c r="A47" s="1">
        <v>1981</v>
      </c>
      <c r="B47" s="1">
        <f>CONVERT(B3, "C", "K")</f>
        <v>292.29999999999995</v>
      </c>
      <c r="C47" s="1">
        <f t="shared" ref="C47:M47" si="1">CONVERT(C3, "C", "K")</f>
        <v>295.94</v>
      </c>
      <c r="D47" s="1">
        <f t="shared" si="1"/>
        <v>299.73999999999995</v>
      </c>
      <c r="E47" s="1">
        <f t="shared" si="1"/>
        <v>302.22999999999996</v>
      </c>
      <c r="F47" s="1">
        <f t="shared" si="1"/>
        <v>303.41999999999996</v>
      </c>
      <c r="G47" s="1">
        <f t="shared" si="1"/>
        <v>302.31</v>
      </c>
      <c r="H47" s="1">
        <f t="shared" si="1"/>
        <v>298.95999999999998</v>
      </c>
      <c r="I47" s="1">
        <f t="shared" si="1"/>
        <v>299.53999999999996</v>
      </c>
      <c r="J47" s="1">
        <f t="shared" si="1"/>
        <v>299.2</v>
      </c>
      <c r="K47" s="1">
        <f t="shared" si="1"/>
        <v>298.64999999999998</v>
      </c>
      <c r="L47" s="1">
        <f t="shared" si="1"/>
        <v>294.72999999999996</v>
      </c>
      <c r="M47" s="1">
        <f t="shared" si="1"/>
        <v>293.46999999999997</v>
      </c>
      <c r="N47" s="1">
        <f>CONVERT(N3, "C", "K")</f>
        <v>298.38</v>
      </c>
      <c r="O47">
        <f>AVERAGE(B47:M47)</f>
        <v>298.37416666666667</v>
      </c>
    </row>
    <row r="48" spans="1:15" x14ac:dyDescent="0.25">
      <c r="A48" s="1">
        <v>1982</v>
      </c>
      <c r="B48" s="1">
        <f t="shared" ref="B48:N63" si="2">CONVERT(B4, "C", "K")</f>
        <v>295.31</v>
      </c>
      <c r="C48" s="1">
        <f t="shared" si="2"/>
        <v>295.95999999999998</v>
      </c>
      <c r="D48" s="1">
        <f t="shared" si="2"/>
        <v>300.63</v>
      </c>
      <c r="E48" s="1">
        <f t="shared" si="2"/>
        <v>303.29999999999995</v>
      </c>
      <c r="F48" s="1">
        <f t="shared" si="2"/>
        <v>302.59999999999997</v>
      </c>
      <c r="G48" s="1">
        <f t="shared" si="2"/>
        <v>301.70999999999998</v>
      </c>
      <c r="H48" s="1">
        <f t="shared" si="2"/>
        <v>300.72999999999996</v>
      </c>
      <c r="I48" s="1">
        <f t="shared" si="2"/>
        <v>298.46999999999997</v>
      </c>
      <c r="J48" s="1">
        <f t="shared" si="2"/>
        <v>299.40999999999997</v>
      </c>
      <c r="K48" s="1">
        <f t="shared" si="2"/>
        <v>299.27</v>
      </c>
      <c r="L48" s="1">
        <f t="shared" si="2"/>
        <v>294.02</v>
      </c>
      <c r="M48" s="1">
        <f t="shared" si="2"/>
        <v>293.66999999999996</v>
      </c>
      <c r="N48" s="1">
        <f t="shared" si="2"/>
        <v>298.77</v>
      </c>
      <c r="O48">
        <f t="shared" ref="O48:O86" si="3">AVERAGE(B48:M48)</f>
        <v>298.7566666666666</v>
      </c>
    </row>
    <row r="49" spans="1:15" x14ac:dyDescent="0.25">
      <c r="A49" s="1">
        <v>1983</v>
      </c>
      <c r="B49" s="1">
        <f t="shared" si="2"/>
        <v>290.59999999999997</v>
      </c>
      <c r="C49" s="1">
        <f t="shared" si="2"/>
        <v>296.69</v>
      </c>
      <c r="D49" s="1">
        <f t="shared" si="2"/>
        <v>298.29999999999995</v>
      </c>
      <c r="E49" s="1">
        <f t="shared" si="2"/>
        <v>302.16999999999996</v>
      </c>
      <c r="F49" s="1">
        <f t="shared" si="2"/>
        <v>303.95</v>
      </c>
      <c r="G49" s="1">
        <f t="shared" si="2"/>
        <v>302.77</v>
      </c>
      <c r="H49" s="1">
        <f t="shared" si="2"/>
        <v>300.32</v>
      </c>
      <c r="I49" s="1">
        <f t="shared" si="2"/>
        <v>298.5</v>
      </c>
      <c r="J49" s="1">
        <f t="shared" si="2"/>
        <v>298.76</v>
      </c>
      <c r="K49" s="1">
        <f t="shared" si="2"/>
        <v>295.95</v>
      </c>
      <c r="L49" s="1">
        <f t="shared" si="2"/>
        <v>294.5</v>
      </c>
      <c r="M49" s="1">
        <f t="shared" si="2"/>
        <v>294.14999999999998</v>
      </c>
      <c r="N49" s="1">
        <f t="shared" si="2"/>
        <v>298.04999999999995</v>
      </c>
      <c r="O49">
        <f t="shared" si="3"/>
        <v>298.05499999999995</v>
      </c>
    </row>
    <row r="50" spans="1:15" x14ac:dyDescent="0.25">
      <c r="A50" s="1">
        <v>1984</v>
      </c>
      <c r="B50" s="1">
        <f t="shared" si="2"/>
        <v>291.72999999999996</v>
      </c>
      <c r="C50" s="1">
        <f t="shared" si="2"/>
        <v>295.31</v>
      </c>
      <c r="D50" s="1">
        <f t="shared" si="2"/>
        <v>300.27</v>
      </c>
      <c r="E50" s="1">
        <f t="shared" si="2"/>
        <v>303.12</v>
      </c>
      <c r="F50" s="1">
        <f t="shared" si="2"/>
        <v>302.66999999999996</v>
      </c>
      <c r="G50" s="1">
        <f t="shared" si="2"/>
        <v>302.15999999999997</v>
      </c>
      <c r="H50" s="1">
        <f t="shared" si="2"/>
        <v>300.26</v>
      </c>
      <c r="I50" s="1">
        <f t="shared" si="2"/>
        <v>299.98999999999995</v>
      </c>
      <c r="J50" s="1">
        <f t="shared" si="2"/>
        <v>298.94</v>
      </c>
      <c r="K50" s="1">
        <f t="shared" si="2"/>
        <v>298.45999999999998</v>
      </c>
      <c r="L50" s="1">
        <f t="shared" si="2"/>
        <v>295.58</v>
      </c>
      <c r="M50" s="1">
        <f t="shared" si="2"/>
        <v>292.97999999999996</v>
      </c>
      <c r="N50" s="1">
        <f t="shared" si="2"/>
        <v>298.45</v>
      </c>
      <c r="O50">
        <f t="shared" si="3"/>
        <v>298.45583333333326</v>
      </c>
    </row>
    <row r="51" spans="1:15" x14ac:dyDescent="0.25">
      <c r="A51" s="1">
        <v>1985</v>
      </c>
      <c r="B51" s="1">
        <f t="shared" si="2"/>
        <v>294.87</v>
      </c>
      <c r="C51" s="1">
        <f t="shared" si="2"/>
        <v>293.46999999999997</v>
      </c>
      <c r="D51" s="1">
        <f t="shared" si="2"/>
        <v>300.45999999999998</v>
      </c>
      <c r="E51" s="1">
        <f t="shared" si="2"/>
        <v>300.76</v>
      </c>
      <c r="F51" s="1">
        <f t="shared" si="2"/>
        <v>303.33999999999997</v>
      </c>
      <c r="G51" s="1">
        <f t="shared" si="2"/>
        <v>301.40999999999997</v>
      </c>
      <c r="H51" s="1">
        <f t="shared" si="2"/>
        <v>299.08</v>
      </c>
      <c r="I51" s="1">
        <f t="shared" si="2"/>
        <v>299.29999999999995</v>
      </c>
      <c r="J51" s="1">
        <f t="shared" si="2"/>
        <v>299.35999999999996</v>
      </c>
      <c r="K51" s="1">
        <f t="shared" si="2"/>
        <v>296.91999999999996</v>
      </c>
      <c r="L51" s="1">
        <f t="shared" si="2"/>
        <v>295.88</v>
      </c>
      <c r="M51" s="1">
        <f t="shared" si="2"/>
        <v>293.89999999999998</v>
      </c>
      <c r="N51" s="1">
        <f t="shared" si="2"/>
        <v>298.26</v>
      </c>
      <c r="O51">
        <f t="shared" si="3"/>
        <v>298.22916666666669</v>
      </c>
    </row>
    <row r="52" spans="1:15" x14ac:dyDescent="0.25">
      <c r="A52" s="1">
        <v>1986</v>
      </c>
      <c r="B52" s="1">
        <f t="shared" si="2"/>
        <v>292.7</v>
      </c>
      <c r="C52" s="1">
        <f t="shared" si="2"/>
        <v>297.13</v>
      </c>
      <c r="D52" s="1">
        <f t="shared" si="2"/>
        <v>300.26</v>
      </c>
      <c r="E52" s="1">
        <f t="shared" si="2"/>
        <v>303.03999999999996</v>
      </c>
      <c r="F52" s="1">
        <f t="shared" si="2"/>
        <v>302.77</v>
      </c>
      <c r="G52" s="1">
        <f t="shared" si="2"/>
        <v>302.33999999999997</v>
      </c>
      <c r="H52" s="1">
        <f t="shared" si="2"/>
        <v>299.85999999999996</v>
      </c>
      <c r="I52" s="1">
        <f t="shared" si="2"/>
        <v>299.22999999999996</v>
      </c>
      <c r="J52" s="1">
        <f t="shared" si="2"/>
        <v>298.52</v>
      </c>
      <c r="K52" s="1">
        <f t="shared" si="2"/>
        <v>297.25</v>
      </c>
      <c r="L52" s="1">
        <f t="shared" si="2"/>
        <v>295.44</v>
      </c>
      <c r="M52" s="1">
        <f t="shared" si="2"/>
        <v>291.63</v>
      </c>
      <c r="N52" s="1">
        <f t="shared" si="2"/>
        <v>298.33999999999997</v>
      </c>
      <c r="O52">
        <f t="shared" si="3"/>
        <v>298.34750000000003</v>
      </c>
    </row>
    <row r="53" spans="1:15" x14ac:dyDescent="0.25">
      <c r="A53" s="1">
        <v>1987</v>
      </c>
      <c r="B53" s="1">
        <f t="shared" si="2"/>
        <v>293.33999999999997</v>
      </c>
      <c r="C53" s="1">
        <f t="shared" si="2"/>
        <v>296.52</v>
      </c>
      <c r="D53" s="1">
        <f t="shared" si="2"/>
        <v>300.02</v>
      </c>
      <c r="E53" s="1">
        <f t="shared" si="2"/>
        <v>301.16999999999996</v>
      </c>
      <c r="F53" s="1">
        <f t="shared" si="2"/>
        <v>304.15999999999997</v>
      </c>
      <c r="G53" s="1">
        <f t="shared" si="2"/>
        <v>302.25</v>
      </c>
      <c r="H53" s="1">
        <f t="shared" si="2"/>
        <v>301.46999999999997</v>
      </c>
      <c r="I53" s="1">
        <f t="shared" si="2"/>
        <v>299.41999999999996</v>
      </c>
      <c r="J53" s="1">
        <f t="shared" si="2"/>
        <v>299.85999999999996</v>
      </c>
      <c r="K53" s="1">
        <f t="shared" si="2"/>
        <v>298.33</v>
      </c>
      <c r="L53" s="1">
        <f t="shared" si="2"/>
        <v>295.77</v>
      </c>
      <c r="M53" s="1">
        <f t="shared" si="2"/>
        <v>294.13</v>
      </c>
      <c r="N53" s="1">
        <f t="shared" si="2"/>
        <v>298.88</v>
      </c>
      <c r="O53">
        <f t="shared" si="3"/>
        <v>298.86999999999995</v>
      </c>
    </row>
    <row r="54" spans="1:15" x14ac:dyDescent="0.25">
      <c r="A54" s="1">
        <v>1988</v>
      </c>
      <c r="B54" s="1">
        <f t="shared" si="2"/>
        <v>294.52</v>
      </c>
      <c r="C54" s="1">
        <f t="shared" si="2"/>
        <v>296.60999999999996</v>
      </c>
      <c r="D54" s="1">
        <f t="shared" si="2"/>
        <v>300.27999999999997</v>
      </c>
      <c r="E54" s="1">
        <f t="shared" si="2"/>
        <v>303.26</v>
      </c>
      <c r="F54" s="1">
        <f t="shared" si="2"/>
        <v>303.84999999999997</v>
      </c>
      <c r="G54" s="1">
        <f t="shared" si="2"/>
        <v>301.89999999999998</v>
      </c>
      <c r="H54" s="1">
        <f t="shared" si="2"/>
        <v>299.53999999999996</v>
      </c>
      <c r="I54" s="1">
        <f t="shared" si="2"/>
        <v>298.13</v>
      </c>
      <c r="J54" s="1">
        <f t="shared" si="2"/>
        <v>298.7</v>
      </c>
      <c r="K54" s="1">
        <f t="shared" si="2"/>
        <v>296.33</v>
      </c>
      <c r="L54" s="1">
        <f t="shared" si="2"/>
        <v>293.97999999999996</v>
      </c>
      <c r="M54" s="1">
        <f t="shared" si="2"/>
        <v>293.31</v>
      </c>
      <c r="N54" s="1">
        <f t="shared" si="2"/>
        <v>298.37</v>
      </c>
      <c r="O54">
        <f t="shared" si="3"/>
        <v>298.36749999999995</v>
      </c>
    </row>
    <row r="55" spans="1:15" x14ac:dyDescent="0.25">
      <c r="A55" s="1">
        <v>1989</v>
      </c>
      <c r="B55" s="1">
        <f t="shared" si="2"/>
        <v>289.83999999999997</v>
      </c>
      <c r="C55" s="1">
        <f t="shared" si="2"/>
        <v>293.27</v>
      </c>
      <c r="D55" s="1">
        <f t="shared" si="2"/>
        <v>298.15999999999997</v>
      </c>
      <c r="E55" s="1">
        <f t="shared" si="2"/>
        <v>301.7</v>
      </c>
      <c r="F55" s="1">
        <f t="shared" si="2"/>
        <v>302.59999999999997</v>
      </c>
      <c r="G55" s="1">
        <f t="shared" si="2"/>
        <v>301.94</v>
      </c>
      <c r="H55" s="1">
        <f t="shared" si="2"/>
        <v>299.34999999999997</v>
      </c>
      <c r="I55" s="1">
        <f t="shared" si="2"/>
        <v>298.7</v>
      </c>
      <c r="J55" s="1">
        <f t="shared" si="2"/>
        <v>298.79999999999995</v>
      </c>
      <c r="K55" s="1">
        <f t="shared" si="2"/>
        <v>297.15999999999997</v>
      </c>
      <c r="L55" s="1">
        <f t="shared" si="2"/>
        <v>294.54999999999995</v>
      </c>
      <c r="M55" s="1">
        <f t="shared" si="2"/>
        <v>293.25</v>
      </c>
      <c r="N55" s="1">
        <f t="shared" si="2"/>
        <v>297.45</v>
      </c>
      <c r="O55">
        <f t="shared" si="3"/>
        <v>297.44333333333333</v>
      </c>
    </row>
    <row r="56" spans="1:15" x14ac:dyDescent="0.25">
      <c r="A56" s="1">
        <v>1990</v>
      </c>
      <c r="B56" s="1">
        <f t="shared" si="2"/>
        <v>295.02999999999997</v>
      </c>
      <c r="C56" s="1">
        <f t="shared" si="2"/>
        <v>294.77</v>
      </c>
      <c r="D56" s="1">
        <f t="shared" si="2"/>
        <v>298.02</v>
      </c>
      <c r="E56" s="1">
        <f t="shared" si="2"/>
        <v>303.77999999999997</v>
      </c>
      <c r="F56" s="1">
        <f t="shared" si="2"/>
        <v>302.79999999999995</v>
      </c>
      <c r="G56" s="1">
        <f t="shared" si="2"/>
        <v>302.54999999999995</v>
      </c>
      <c r="H56" s="1">
        <f t="shared" si="2"/>
        <v>299.77999999999997</v>
      </c>
      <c r="I56" s="1">
        <f t="shared" si="2"/>
        <v>299.5</v>
      </c>
      <c r="J56" s="1">
        <f t="shared" si="2"/>
        <v>299.88</v>
      </c>
      <c r="K56" s="1">
        <f t="shared" si="2"/>
        <v>298.71999999999997</v>
      </c>
      <c r="L56" s="1">
        <f t="shared" si="2"/>
        <v>297.48999999999995</v>
      </c>
      <c r="M56" s="1">
        <f t="shared" si="2"/>
        <v>296.33999999999997</v>
      </c>
      <c r="N56" s="1">
        <f t="shared" si="2"/>
        <v>299.07</v>
      </c>
      <c r="O56">
        <f t="shared" si="3"/>
        <v>299.05499999999995</v>
      </c>
    </row>
    <row r="57" spans="1:15" x14ac:dyDescent="0.25">
      <c r="A57" s="1">
        <v>1991</v>
      </c>
      <c r="B57" s="1">
        <f t="shared" si="2"/>
        <v>294.63</v>
      </c>
      <c r="C57" s="1">
        <f t="shared" si="2"/>
        <v>298.15999999999997</v>
      </c>
      <c r="D57" s="1">
        <f t="shared" si="2"/>
        <v>301.04999999999995</v>
      </c>
      <c r="E57" s="1">
        <f t="shared" si="2"/>
        <v>303.39</v>
      </c>
      <c r="F57" s="1">
        <f t="shared" si="2"/>
        <v>302.42999999999995</v>
      </c>
      <c r="G57" s="1">
        <f t="shared" si="2"/>
        <v>301.97999999999996</v>
      </c>
      <c r="H57" s="1">
        <f t="shared" si="2"/>
        <v>299.27999999999997</v>
      </c>
      <c r="I57" s="1">
        <f t="shared" si="2"/>
        <v>298.19</v>
      </c>
      <c r="J57" s="1">
        <f t="shared" si="2"/>
        <v>299.57</v>
      </c>
      <c r="K57" s="1">
        <f t="shared" si="2"/>
        <v>298.45</v>
      </c>
      <c r="L57" s="1">
        <f t="shared" si="2"/>
        <v>295.5</v>
      </c>
      <c r="M57" s="1">
        <f t="shared" si="2"/>
        <v>292.85999999999996</v>
      </c>
      <c r="N57" s="1">
        <f t="shared" si="2"/>
        <v>298.77999999999997</v>
      </c>
      <c r="O57">
        <f t="shared" si="3"/>
        <v>298.79083333333335</v>
      </c>
    </row>
    <row r="58" spans="1:15" x14ac:dyDescent="0.25">
      <c r="A58" s="1">
        <v>1992</v>
      </c>
      <c r="B58" s="1">
        <f t="shared" si="2"/>
        <v>292.5</v>
      </c>
      <c r="C58" s="1">
        <f t="shared" si="2"/>
        <v>294.54999999999995</v>
      </c>
      <c r="D58" s="1">
        <f t="shared" si="2"/>
        <v>300.52999999999997</v>
      </c>
      <c r="E58" s="1">
        <f t="shared" si="2"/>
        <v>302.66999999999996</v>
      </c>
      <c r="F58" s="1">
        <f t="shared" si="2"/>
        <v>303.39</v>
      </c>
      <c r="G58" s="1">
        <f t="shared" si="2"/>
        <v>302.27</v>
      </c>
      <c r="H58" s="1">
        <f t="shared" si="2"/>
        <v>299.32</v>
      </c>
      <c r="I58" s="1">
        <f t="shared" si="2"/>
        <v>298.08999999999997</v>
      </c>
      <c r="J58" s="1">
        <f t="shared" si="2"/>
        <v>298.48999999999995</v>
      </c>
      <c r="K58" s="1">
        <f t="shared" si="2"/>
        <v>297.83999999999997</v>
      </c>
      <c r="L58" s="1">
        <f t="shared" si="2"/>
        <v>294.58999999999997</v>
      </c>
      <c r="M58" s="1">
        <f t="shared" si="2"/>
        <v>292.5</v>
      </c>
      <c r="N58" s="1">
        <f t="shared" si="2"/>
        <v>298.06</v>
      </c>
      <c r="O58">
        <f t="shared" si="3"/>
        <v>298.06166666666667</v>
      </c>
    </row>
    <row r="59" spans="1:15" x14ac:dyDescent="0.25">
      <c r="A59" s="1">
        <v>1993</v>
      </c>
      <c r="B59" s="1">
        <f t="shared" si="2"/>
        <v>291.39999999999998</v>
      </c>
      <c r="C59" s="1">
        <f t="shared" si="2"/>
        <v>295.38</v>
      </c>
      <c r="D59" s="1">
        <f t="shared" si="2"/>
        <v>299.91999999999996</v>
      </c>
      <c r="E59" s="1">
        <f t="shared" si="2"/>
        <v>302.44</v>
      </c>
      <c r="F59" s="1">
        <f t="shared" si="2"/>
        <v>303.97999999999996</v>
      </c>
      <c r="G59" s="1">
        <f t="shared" si="2"/>
        <v>301.52</v>
      </c>
      <c r="H59" s="1">
        <f t="shared" si="2"/>
        <v>299.97999999999996</v>
      </c>
      <c r="I59" s="1">
        <f t="shared" si="2"/>
        <v>298.89</v>
      </c>
      <c r="J59" s="1">
        <f t="shared" si="2"/>
        <v>298.92999999999995</v>
      </c>
      <c r="K59" s="1">
        <f t="shared" si="2"/>
        <v>298.54999999999995</v>
      </c>
      <c r="L59" s="1">
        <f t="shared" si="2"/>
        <v>296.33999999999997</v>
      </c>
      <c r="M59" s="1">
        <f t="shared" si="2"/>
        <v>293.7</v>
      </c>
      <c r="N59" s="1">
        <f t="shared" si="2"/>
        <v>298.42999999999995</v>
      </c>
      <c r="O59">
        <f t="shared" si="3"/>
        <v>298.41916666666663</v>
      </c>
    </row>
    <row r="60" spans="1:15" x14ac:dyDescent="0.25">
      <c r="A60" s="1">
        <v>1994</v>
      </c>
      <c r="B60" s="1">
        <f t="shared" si="2"/>
        <v>293.71999999999997</v>
      </c>
      <c r="C60" s="1">
        <f t="shared" si="2"/>
        <v>295.08</v>
      </c>
      <c r="D60" s="1">
        <f t="shared" si="2"/>
        <v>299.91999999999996</v>
      </c>
      <c r="E60" s="1">
        <f t="shared" si="2"/>
        <v>303.7</v>
      </c>
      <c r="F60" s="1">
        <f t="shared" si="2"/>
        <v>303.90999999999997</v>
      </c>
      <c r="G60" s="1">
        <f t="shared" si="2"/>
        <v>302.07</v>
      </c>
      <c r="H60" s="1">
        <f t="shared" si="2"/>
        <v>299.88</v>
      </c>
      <c r="I60" s="1">
        <f t="shared" si="2"/>
        <v>297.88</v>
      </c>
      <c r="J60" s="1">
        <f t="shared" si="2"/>
        <v>298.27</v>
      </c>
      <c r="K60" s="1">
        <f t="shared" si="2"/>
        <v>298.52</v>
      </c>
      <c r="L60" s="1">
        <f t="shared" si="2"/>
        <v>293.01</v>
      </c>
      <c r="M60" s="1">
        <f t="shared" si="2"/>
        <v>290.35999999999996</v>
      </c>
      <c r="N60" s="1">
        <f t="shared" si="2"/>
        <v>298.03999999999996</v>
      </c>
      <c r="O60">
        <f t="shared" si="3"/>
        <v>298.0266666666667</v>
      </c>
    </row>
    <row r="61" spans="1:15" x14ac:dyDescent="0.25">
      <c r="A61" s="1">
        <v>1995</v>
      </c>
      <c r="B61" s="1">
        <f t="shared" si="2"/>
        <v>291.79999999999995</v>
      </c>
      <c r="C61" s="1">
        <f t="shared" si="2"/>
        <v>294.29999999999995</v>
      </c>
      <c r="D61" s="1">
        <f t="shared" si="2"/>
        <v>300.10999999999996</v>
      </c>
      <c r="E61" s="1">
        <f t="shared" si="2"/>
        <v>302.66999999999996</v>
      </c>
      <c r="F61" s="1">
        <f t="shared" si="2"/>
        <v>303.19</v>
      </c>
      <c r="G61" s="1">
        <f t="shared" si="2"/>
        <v>301.62</v>
      </c>
      <c r="H61" s="1">
        <f t="shared" si="2"/>
        <v>299.81</v>
      </c>
      <c r="I61" s="1">
        <f t="shared" si="2"/>
        <v>298.58999999999997</v>
      </c>
      <c r="J61" s="1">
        <f t="shared" si="2"/>
        <v>298.82</v>
      </c>
      <c r="K61" s="1">
        <f t="shared" si="2"/>
        <v>298.83999999999997</v>
      </c>
      <c r="L61" s="1">
        <f t="shared" si="2"/>
        <v>293.83999999999997</v>
      </c>
      <c r="M61" s="1">
        <f t="shared" si="2"/>
        <v>293.98999999999995</v>
      </c>
      <c r="N61" s="1">
        <f t="shared" si="2"/>
        <v>298.14999999999998</v>
      </c>
      <c r="O61">
        <f t="shared" si="3"/>
        <v>298.13166666666666</v>
      </c>
    </row>
    <row r="62" spans="1:15" x14ac:dyDescent="0.25">
      <c r="A62" s="1">
        <v>1996</v>
      </c>
      <c r="B62" s="1">
        <f t="shared" si="2"/>
        <v>293.79999999999995</v>
      </c>
      <c r="C62" s="1">
        <f t="shared" si="2"/>
        <v>296.45999999999998</v>
      </c>
      <c r="D62" s="1">
        <f t="shared" si="2"/>
        <v>300.58</v>
      </c>
      <c r="E62" s="1">
        <f t="shared" si="2"/>
        <v>302.81</v>
      </c>
      <c r="F62" s="1">
        <f t="shared" si="2"/>
        <v>303.88</v>
      </c>
      <c r="G62" s="1">
        <f t="shared" si="2"/>
        <v>301.52</v>
      </c>
      <c r="H62" s="1">
        <f t="shared" si="2"/>
        <v>299.69</v>
      </c>
      <c r="I62" s="1">
        <f t="shared" si="2"/>
        <v>298.66999999999996</v>
      </c>
      <c r="J62" s="1">
        <f t="shared" si="2"/>
        <v>298.62</v>
      </c>
      <c r="K62" s="1">
        <f t="shared" si="2"/>
        <v>297.04999999999995</v>
      </c>
      <c r="L62" s="1">
        <f t="shared" si="2"/>
        <v>292.01</v>
      </c>
      <c r="M62" s="1">
        <f t="shared" si="2"/>
        <v>292.33999999999997</v>
      </c>
      <c r="N62" s="1">
        <f t="shared" si="2"/>
        <v>298.13</v>
      </c>
      <c r="O62">
        <f t="shared" si="3"/>
        <v>298.11916666666667</v>
      </c>
    </row>
    <row r="63" spans="1:15" x14ac:dyDescent="0.25">
      <c r="A63" s="1">
        <v>1997</v>
      </c>
      <c r="B63" s="1">
        <f t="shared" si="2"/>
        <v>293.37</v>
      </c>
      <c r="C63" s="1">
        <f t="shared" si="2"/>
        <v>293.08</v>
      </c>
      <c r="D63" s="1">
        <f t="shared" si="2"/>
        <v>299.38</v>
      </c>
      <c r="E63" s="1">
        <f t="shared" si="2"/>
        <v>302.20999999999998</v>
      </c>
      <c r="F63" s="1">
        <f t="shared" si="2"/>
        <v>302.27999999999997</v>
      </c>
      <c r="G63" s="1">
        <f t="shared" si="2"/>
        <v>301.14</v>
      </c>
      <c r="H63" s="1">
        <f t="shared" si="2"/>
        <v>300.38</v>
      </c>
      <c r="I63" s="1">
        <f t="shared" si="2"/>
        <v>299.52</v>
      </c>
      <c r="J63" s="1">
        <f t="shared" si="2"/>
        <v>300.07</v>
      </c>
      <c r="K63" s="1">
        <f t="shared" si="2"/>
        <v>300.58999999999997</v>
      </c>
      <c r="L63" s="1">
        <f t="shared" si="2"/>
        <v>296.77</v>
      </c>
      <c r="M63" s="1">
        <f t="shared" si="2"/>
        <v>293.47999999999996</v>
      </c>
      <c r="N63" s="1">
        <f t="shared" si="2"/>
        <v>298.54999999999995</v>
      </c>
      <c r="O63">
        <f t="shared" si="3"/>
        <v>298.52250000000004</v>
      </c>
    </row>
    <row r="64" spans="1:15" x14ac:dyDescent="0.25">
      <c r="A64" s="1">
        <v>1998</v>
      </c>
      <c r="B64" s="1">
        <f t="shared" ref="B64:N79" si="4">CONVERT(B20, "C", "K")</f>
        <v>292.90999999999997</v>
      </c>
      <c r="C64" s="1">
        <f t="shared" si="4"/>
        <v>297.29999999999995</v>
      </c>
      <c r="D64" s="1">
        <f t="shared" si="4"/>
        <v>298.65999999999997</v>
      </c>
      <c r="E64" s="1">
        <f t="shared" si="4"/>
        <v>303.58</v>
      </c>
      <c r="F64" s="1">
        <f t="shared" si="4"/>
        <v>304.90999999999997</v>
      </c>
      <c r="G64" s="1">
        <f t="shared" si="4"/>
        <v>303.13</v>
      </c>
      <c r="H64" s="1">
        <f t="shared" si="4"/>
        <v>300.82</v>
      </c>
      <c r="I64" s="1">
        <f t="shared" si="4"/>
        <v>299.41999999999996</v>
      </c>
      <c r="J64" s="1">
        <f t="shared" si="4"/>
        <v>298.75</v>
      </c>
      <c r="K64" s="1">
        <f t="shared" si="4"/>
        <v>298.45999999999998</v>
      </c>
      <c r="L64" s="1">
        <f t="shared" si="4"/>
        <v>295.32</v>
      </c>
      <c r="M64" s="1">
        <f t="shared" si="4"/>
        <v>293.32</v>
      </c>
      <c r="N64" s="1">
        <f t="shared" si="4"/>
        <v>298.88</v>
      </c>
      <c r="O64">
        <f t="shared" si="3"/>
        <v>298.88166666666672</v>
      </c>
    </row>
    <row r="65" spans="1:15" x14ac:dyDescent="0.25">
      <c r="A65" s="1">
        <v>1999</v>
      </c>
      <c r="B65" s="1">
        <f t="shared" si="4"/>
        <v>293.47999999999996</v>
      </c>
      <c r="C65" s="1">
        <f t="shared" si="4"/>
        <v>297.77999999999997</v>
      </c>
      <c r="D65" s="1">
        <f t="shared" si="4"/>
        <v>300.58999999999997</v>
      </c>
      <c r="E65" s="1">
        <f t="shared" si="4"/>
        <v>302.88</v>
      </c>
      <c r="F65" s="1">
        <f t="shared" si="4"/>
        <v>304.42999999999995</v>
      </c>
      <c r="G65" s="1">
        <f t="shared" si="4"/>
        <v>304.22999999999996</v>
      </c>
      <c r="H65" s="1">
        <f t="shared" si="4"/>
        <v>302.54999999999995</v>
      </c>
      <c r="I65" s="1">
        <f t="shared" si="4"/>
        <v>300.27</v>
      </c>
      <c r="J65" s="1">
        <f t="shared" si="4"/>
        <v>302.01</v>
      </c>
      <c r="K65" s="1">
        <f t="shared" si="4"/>
        <v>300.07</v>
      </c>
      <c r="L65" s="1">
        <f t="shared" si="4"/>
        <v>298.09999999999997</v>
      </c>
      <c r="M65" s="1">
        <f t="shared" si="4"/>
        <v>294</v>
      </c>
      <c r="N65" s="1">
        <f t="shared" si="4"/>
        <v>300.02999999999997</v>
      </c>
      <c r="O65">
        <f t="shared" si="3"/>
        <v>300.03249999999997</v>
      </c>
    </row>
    <row r="66" spans="1:15" x14ac:dyDescent="0.25">
      <c r="A66" s="1">
        <v>2000</v>
      </c>
      <c r="B66" s="1">
        <f t="shared" si="4"/>
        <v>295.89</v>
      </c>
      <c r="C66" s="1">
        <f t="shared" si="4"/>
        <v>294.75</v>
      </c>
      <c r="D66" s="1">
        <f t="shared" si="4"/>
        <v>299.76</v>
      </c>
      <c r="E66" s="1">
        <f t="shared" si="4"/>
        <v>303.54999999999995</v>
      </c>
      <c r="F66" s="1">
        <f t="shared" si="4"/>
        <v>304.78999999999996</v>
      </c>
      <c r="G66" s="1">
        <f t="shared" si="4"/>
        <v>301.82</v>
      </c>
      <c r="H66" s="1">
        <f t="shared" si="4"/>
        <v>300.01</v>
      </c>
      <c r="I66" s="1">
        <f t="shared" si="4"/>
        <v>299.63</v>
      </c>
      <c r="J66" s="1">
        <f t="shared" si="4"/>
        <v>299.98999999999995</v>
      </c>
      <c r="K66" s="1">
        <f t="shared" si="4"/>
        <v>298.90999999999997</v>
      </c>
      <c r="L66" s="1">
        <f t="shared" si="4"/>
        <v>295.52999999999997</v>
      </c>
      <c r="M66" s="1">
        <f t="shared" si="4"/>
        <v>292.83999999999997</v>
      </c>
      <c r="N66" s="1">
        <f t="shared" si="4"/>
        <v>298.95999999999998</v>
      </c>
      <c r="O66">
        <f t="shared" si="3"/>
        <v>298.95583333333326</v>
      </c>
    </row>
    <row r="67" spans="1:15" x14ac:dyDescent="0.25">
      <c r="A67" s="1">
        <v>2001</v>
      </c>
      <c r="B67" s="1">
        <f t="shared" si="4"/>
        <v>291.53999999999996</v>
      </c>
      <c r="C67" s="1">
        <f t="shared" si="4"/>
        <v>294.56</v>
      </c>
      <c r="D67" s="1">
        <f t="shared" si="4"/>
        <v>299.38</v>
      </c>
      <c r="E67" s="1">
        <f t="shared" si="4"/>
        <v>303.35999999999996</v>
      </c>
      <c r="F67" s="1">
        <f t="shared" si="4"/>
        <v>303.77999999999997</v>
      </c>
      <c r="G67" s="1">
        <f t="shared" si="4"/>
        <v>302.41999999999996</v>
      </c>
      <c r="H67" s="1">
        <f t="shared" si="4"/>
        <v>300.45</v>
      </c>
      <c r="I67" s="1">
        <f t="shared" si="4"/>
        <v>299.06</v>
      </c>
      <c r="J67" s="1">
        <f t="shared" si="4"/>
        <v>299.23999999999995</v>
      </c>
      <c r="K67" s="1">
        <f t="shared" si="4"/>
        <v>297.7</v>
      </c>
      <c r="L67" s="1">
        <f t="shared" si="4"/>
        <v>295.40999999999997</v>
      </c>
      <c r="M67" s="1">
        <f t="shared" si="4"/>
        <v>294.64999999999998</v>
      </c>
      <c r="N67" s="1">
        <f t="shared" si="4"/>
        <v>298.47999999999996</v>
      </c>
      <c r="O67">
        <f t="shared" si="3"/>
        <v>298.46249999999992</v>
      </c>
    </row>
    <row r="68" spans="1:15" x14ac:dyDescent="0.25">
      <c r="A68" s="1">
        <v>2002</v>
      </c>
      <c r="B68" s="1">
        <f t="shared" si="4"/>
        <v>292.28999999999996</v>
      </c>
      <c r="C68" s="1">
        <f t="shared" si="4"/>
        <v>295.39999999999998</v>
      </c>
      <c r="D68" s="1">
        <f t="shared" si="4"/>
        <v>300.95</v>
      </c>
      <c r="E68" s="1">
        <f t="shared" si="4"/>
        <v>304.29999999999995</v>
      </c>
      <c r="F68" s="1">
        <f t="shared" si="4"/>
        <v>303.96999999999997</v>
      </c>
      <c r="G68" s="1">
        <f t="shared" si="4"/>
        <v>303.04999999999995</v>
      </c>
      <c r="H68" s="1">
        <f t="shared" si="4"/>
        <v>301.41999999999996</v>
      </c>
      <c r="I68" s="1">
        <f t="shared" si="4"/>
        <v>300.07</v>
      </c>
      <c r="J68" s="1">
        <f t="shared" si="4"/>
        <v>300.38</v>
      </c>
      <c r="K68" s="1">
        <f t="shared" si="4"/>
        <v>299.13</v>
      </c>
      <c r="L68" s="1">
        <f t="shared" si="4"/>
        <v>296.52999999999997</v>
      </c>
      <c r="M68" s="1">
        <f t="shared" si="4"/>
        <v>294.02</v>
      </c>
      <c r="N68" s="1">
        <f t="shared" si="4"/>
        <v>299.29999999999995</v>
      </c>
      <c r="O68">
        <f t="shared" si="3"/>
        <v>299.29249999999996</v>
      </c>
    </row>
    <row r="69" spans="1:15" x14ac:dyDescent="0.25">
      <c r="A69" s="1">
        <v>2003</v>
      </c>
      <c r="B69" s="1">
        <f t="shared" si="4"/>
        <v>293.56</v>
      </c>
      <c r="C69" s="1">
        <f t="shared" si="4"/>
        <v>298.28999999999996</v>
      </c>
      <c r="D69" s="1">
        <f t="shared" si="4"/>
        <v>300.25</v>
      </c>
      <c r="E69" s="1">
        <f t="shared" si="4"/>
        <v>303.39999999999998</v>
      </c>
      <c r="F69" s="1">
        <f t="shared" si="4"/>
        <v>303.13</v>
      </c>
      <c r="G69" s="1">
        <f t="shared" si="4"/>
        <v>303.08</v>
      </c>
      <c r="H69" s="1">
        <f t="shared" si="4"/>
        <v>300.79999999999995</v>
      </c>
      <c r="I69" s="1">
        <f t="shared" si="4"/>
        <v>300.21999999999997</v>
      </c>
      <c r="J69" s="1">
        <f t="shared" si="4"/>
        <v>299.77</v>
      </c>
      <c r="K69" s="1">
        <f t="shared" si="4"/>
        <v>299.81</v>
      </c>
      <c r="L69" s="1">
        <f t="shared" si="4"/>
        <v>297.15999999999997</v>
      </c>
      <c r="M69" s="1">
        <f t="shared" si="4"/>
        <v>294.41999999999996</v>
      </c>
      <c r="N69" s="1">
        <f t="shared" si="4"/>
        <v>299.47999999999996</v>
      </c>
      <c r="O69">
        <f t="shared" si="3"/>
        <v>299.49083333333334</v>
      </c>
    </row>
    <row r="70" spans="1:15" x14ac:dyDescent="0.25">
      <c r="A70" s="1">
        <v>2004</v>
      </c>
      <c r="B70" s="1">
        <f t="shared" si="4"/>
        <v>295.53999999999996</v>
      </c>
      <c r="C70" s="1">
        <f t="shared" si="4"/>
        <v>295.84999999999997</v>
      </c>
      <c r="D70" s="1">
        <f t="shared" si="4"/>
        <v>299.06</v>
      </c>
      <c r="E70" s="1">
        <f t="shared" si="4"/>
        <v>303.64999999999998</v>
      </c>
      <c r="F70" s="1">
        <f t="shared" si="4"/>
        <v>303.58999999999997</v>
      </c>
      <c r="G70" s="1">
        <f t="shared" si="4"/>
        <v>303.77999999999997</v>
      </c>
      <c r="H70" s="1">
        <f t="shared" si="4"/>
        <v>302.20999999999998</v>
      </c>
      <c r="I70" s="1">
        <f t="shared" si="4"/>
        <v>301.15999999999997</v>
      </c>
      <c r="J70" s="1">
        <f t="shared" si="4"/>
        <v>302.47999999999996</v>
      </c>
      <c r="K70" s="1">
        <f t="shared" si="4"/>
        <v>301.73999999999995</v>
      </c>
      <c r="L70" s="1">
        <f t="shared" si="4"/>
        <v>298.45999999999998</v>
      </c>
      <c r="M70" s="1">
        <f t="shared" si="4"/>
        <v>295.52</v>
      </c>
      <c r="N70" s="1">
        <f t="shared" si="4"/>
        <v>300.26</v>
      </c>
      <c r="O70">
        <f t="shared" si="3"/>
        <v>300.25333333333327</v>
      </c>
    </row>
    <row r="71" spans="1:15" x14ac:dyDescent="0.25">
      <c r="A71" s="1">
        <v>2005</v>
      </c>
      <c r="B71" s="1">
        <f t="shared" si="4"/>
        <v>293.66999999999996</v>
      </c>
      <c r="C71" s="1">
        <f t="shared" si="4"/>
        <v>300.64</v>
      </c>
      <c r="D71" s="1">
        <f t="shared" si="4"/>
        <v>302.65999999999997</v>
      </c>
      <c r="E71" s="1">
        <f t="shared" si="4"/>
        <v>304.56</v>
      </c>
      <c r="F71" s="1">
        <f t="shared" si="4"/>
        <v>303.38</v>
      </c>
      <c r="G71" s="1">
        <f t="shared" si="4"/>
        <v>303.47999999999996</v>
      </c>
      <c r="H71" s="1">
        <f t="shared" si="4"/>
        <v>301.7</v>
      </c>
      <c r="I71" s="1">
        <f t="shared" si="4"/>
        <v>301.02999999999997</v>
      </c>
      <c r="J71" s="1">
        <f t="shared" si="4"/>
        <v>300.84999999999997</v>
      </c>
      <c r="K71" s="1">
        <f t="shared" si="4"/>
        <v>300.15999999999997</v>
      </c>
      <c r="L71" s="1">
        <f t="shared" si="4"/>
        <v>297.41999999999996</v>
      </c>
      <c r="M71" s="1">
        <f t="shared" si="4"/>
        <v>296.39</v>
      </c>
      <c r="N71" s="1">
        <f t="shared" si="4"/>
        <v>300.47999999999996</v>
      </c>
      <c r="O71">
        <f t="shared" si="3"/>
        <v>300.49499999999995</v>
      </c>
    </row>
    <row r="72" spans="1:15" x14ac:dyDescent="0.25">
      <c r="A72" s="1">
        <v>2006</v>
      </c>
      <c r="B72" s="1">
        <f t="shared" si="4"/>
        <v>297.58</v>
      </c>
      <c r="C72" s="1">
        <f t="shared" si="4"/>
        <v>299.58999999999997</v>
      </c>
      <c r="D72" s="1">
        <f t="shared" si="4"/>
        <v>300.77</v>
      </c>
      <c r="E72" s="1">
        <f t="shared" si="4"/>
        <v>302.45999999999998</v>
      </c>
      <c r="F72" s="1">
        <f t="shared" si="4"/>
        <v>305.34999999999997</v>
      </c>
      <c r="G72" s="1">
        <f t="shared" si="4"/>
        <v>305.27</v>
      </c>
      <c r="H72" s="1">
        <f t="shared" si="4"/>
        <v>303.94</v>
      </c>
      <c r="I72" s="1">
        <f t="shared" si="4"/>
        <v>300.29999999999995</v>
      </c>
      <c r="J72" s="1">
        <f t="shared" si="4"/>
        <v>300.45</v>
      </c>
      <c r="K72" s="1">
        <f t="shared" si="4"/>
        <v>301.48999999999995</v>
      </c>
      <c r="L72" s="1">
        <f t="shared" si="4"/>
        <v>296.02999999999997</v>
      </c>
      <c r="M72" s="1">
        <f t="shared" si="4"/>
        <v>292.58</v>
      </c>
      <c r="N72" s="1">
        <f t="shared" si="4"/>
        <v>300.47999999999996</v>
      </c>
      <c r="O72">
        <f t="shared" si="3"/>
        <v>300.48416666666657</v>
      </c>
    </row>
    <row r="73" spans="1:15" x14ac:dyDescent="0.25">
      <c r="A73" s="1">
        <v>2007</v>
      </c>
      <c r="B73" s="1">
        <f t="shared" si="4"/>
        <v>291.79999999999995</v>
      </c>
      <c r="C73" s="1">
        <f t="shared" si="4"/>
        <v>296.88</v>
      </c>
      <c r="D73" s="1">
        <f t="shared" si="4"/>
        <v>300.08999999999997</v>
      </c>
      <c r="E73" s="1">
        <f t="shared" si="4"/>
        <v>304.37</v>
      </c>
      <c r="F73" s="1">
        <f t="shared" si="4"/>
        <v>304.88</v>
      </c>
      <c r="G73" s="1">
        <f t="shared" si="4"/>
        <v>302.15999999999997</v>
      </c>
      <c r="H73" s="1">
        <f t="shared" si="4"/>
        <v>300.40999999999997</v>
      </c>
      <c r="I73" s="1">
        <f t="shared" si="4"/>
        <v>298.59999999999997</v>
      </c>
      <c r="J73" s="1">
        <f t="shared" si="4"/>
        <v>298.82</v>
      </c>
      <c r="K73" s="1">
        <f t="shared" si="4"/>
        <v>298.13</v>
      </c>
      <c r="L73" s="1">
        <f t="shared" si="4"/>
        <v>296.07</v>
      </c>
      <c r="M73" s="1">
        <f t="shared" si="4"/>
        <v>293.90999999999997</v>
      </c>
      <c r="N73" s="1">
        <f t="shared" si="4"/>
        <v>298.83999999999997</v>
      </c>
      <c r="O73">
        <f t="shared" si="3"/>
        <v>298.84333333333331</v>
      </c>
    </row>
    <row r="74" spans="1:15" x14ac:dyDescent="0.25">
      <c r="A74" s="1">
        <v>2008</v>
      </c>
      <c r="B74" s="1">
        <f t="shared" si="4"/>
        <v>292.69</v>
      </c>
      <c r="C74" s="1">
        <f t="shared" si="4"/>
        <v>294.56</v>
      </c>
      <c r="D74" s="1">
        <f t="shared" si="4"/>
        <v>300.40999999999997</v>
      </c>
      <c r="E74" s="1">
        <f t="shared" si="4"/>
        <v>302.66999999999996</v>
      </c>
      <c r="F74" s="1">
        <f t="shared" si="4"/>
        <v>304.37</v>
      </c>
      <c r="G74" s="1">
        <f t="shared" si="4"/>
        <v>303.73999999999995</v>
      </c>
      <c r="H74" s="1">
        <f t="shared" si="4"/>
        <v>300.53999999999996</v>
      </c>
      <c r="I74" s="1">
        <f t="shared" si="4"/>
        <v>298.7</v>
      </c>
      <c r="J74" s="1">
        <f t="shared" si="4"/>
        <v>299.15999999999997</v>
      </c>
      <c r="K74" s="1">
        <f t="shared" si="4"/>
        <v>298.02</v>
      </c>
      <c r="L74" s="1">
        <f t="shared" si="4"/>
        <v>295.08999999999997</v>
      </c>
      <c r="M74" s="1">
        <f t="shared" si="4"/>
        <v>294.89</v>
      </c>
      <c r="N74" s="1">
        <f t="shared" si="4"/>
        <v>298.73999999999995</v>
      </c>
      <c r="O74">
        <f t="shared" si="3"/>
        <v>298.73666666666662</v>
      </c>
    </row>
    <row r="75" spans="1:15" x14ac:dyDescent="0.25">
      <c r="A75" s="1">
        <v>2009</v>
      </c>
      <c r="B75" s="1">
        <f t="shared" si="4"/>
        <v>295.56</v>
      </c>
      <c r="C75" s="1">
        <f t="shared" si="4"/>
        <v>297.96999999999997</v>
      </c>
      <c r="D75" s="1">
        <f t="shared" si="4"/>
        <v>300.33</v>
      </c>
      <c r="E75" s="1">
        <f t="shared" si="4"/>
        <v>304.87</v>
      </c>
      <c r="F75" s="1">
        <f t="shared" si="4"/>
        <v>303.92999999999995</v>
      </c>
      <c r="G75" s="1">
        <f t="shared" si="4"/>
        <v>303.10999999999996</v>
      </c>
      <c r="H75" s="1">
        <f t="shared" si="4"/>
        <v>301.62</v>
      </c>
      <c r="I75" s="1">
        <f t="shared" si="4"/>
        <v>299.95999999999998</v>
      </c>
      <c r="J75" s="1">
        <f t="shared" si="4"/>
        <v>300.56</v>
      </c>
      <c r="K75" s="1">
        <f t="shared" si="4"/>
        <v>301.27</v>
      </c>
      <c r="L75" s="1">
        <f t="shared" si="4"/>
        <v>297.7</v>
      </c>
      <c r="M75" s="1">
        <f t="shared" si="4"/>
        <v>294.91999999999996</v>
      </c>
      <c r="N75" s="1">
        <f t="shared" si="4"/>
        <v>300.15999999999997</v>
      </c>
      <c r="O75">
        <f t="shared" si="3"/>
        <v>300.14999999999998</v>
      </c>
    </row>
    <row r="76" spans="1:15" x14ac:dyDescent="0.25">
      <c r="A76" s="1">
        <v>2010</v>
      </c>
      <c r="B76" s="1">
        <f t="shared" si="4"/>
        <v>295.02999999999997</v>
      </c>
      <c r="C76" s="1">
        <f t="shared" si="4"/>
        <v>299.32</v>
      </c>
      <c r="D76" s="1">
        <f t="shared" si="4"/>
        <v>300.81</v>
      </c>
      <c r="E76" s="1">
        <f t="shared" si="4"/>
        <v>304.52</v>
      </c>
      <c r="F76" s="1">
        <f t="shared" si="4"/>
        <v>305.95999999999998</v>
      </c>
      <c r="G76" s="1">
        <f t="shared" si="4"/>
        <v>302.88</v>
      </c>
      <c r="H76" s="1">
        <f t="shared" si="4"/>
        <v>299.98999999999995</v>
      </c>
      <c r="I76" s="1">
        <f t="shared" si="4"/>
        <v>299.04999999999995</v>
      </c>
      <c r="J76" s="1">
        <f t="shared" si="4"/>
        <v>298.78999999999996</v>
      </c>
      <c r="K76" s="1">
        <f t="shared" si="4"/>
        <v>299.97999999999996</v>
      </c>
      <c r="L76" s="1">
        <f t="shared" si="4"/>
        <v>296.95</v>
      </c>
      <c r="M76" s="1">
        <f t="shared" si="4"/>
        <v>292.71999999999997</v>
      </c>
      <c r="N76" s="1">
        <f t="shared" si="4"/>
        <v>299.65999999999997</v>
      </c>
      <c r="O76">
        <f t="shared" si="3"/>
        <v>299.66666666666657</v>
      </c>
    </row>
    <row r="77" spans="1:15" x14ac:dyDescent="0.25">
      <c r="A77" s="1">
        <v>2011</v>
      </c>
      <c r="B77" s="1">
        <f t="shared" si="4"/>
        <v>292.77</v>
      </c>
      <c r="C77" s="1">
        <f t="shared" si="4"/>
        <v>298.89</v>
      </c>
      <c r="D77" s="1">
        <f t="shared" si="4"/>
        <v>300.72999999999996</v>
      </c>
      <c r="E77" s="1">
        <f t="shared" si="4"/>
        <v>303.45999999999998</v>
      </c>
      <c r="F77" s="1">
        <f t="shared" si="4"/>
        <v>304.52</v>
      </c>
      <c r="G77" s="1">
        <f t="shared" si="4"/>
        <v>304.02999999999997</v>
      </c>
      <c r="H77" s="1">
        <f t="shared" si="4"/>
        <v>302.33999999999997</v>
      </c>
      <c r="I77" s="1">
        <f t="shared" si="4"/>
        <v>299.87</v>
      </c>
      <c r="J77" s="1">
        <f t="shared" si="4"/>
        <v>299.66999999999996</v>
      </c>
      <c r="K77" s="1">
        <f t="shared" si="4"/>
        <v>299.70999999999998</v>
      </c>
      <c r="L77" s="1">
        <f t="shared" si="4"/>
        <v>295.37</v>
      </c>
      <c r="M77" s="1">
        <f t="shared" si="4"/>
        <v>292.65999999999997</v>
      </c>
      <c r="N77" s="1">
        <f t="shared" si="4"/>
        <v>299.48999999999995</v>
      </c>
      <c r="O77">
        <f t="shared" si="3"/>
        <v>299.50166666666661</v>
      </c>
    </row>
    <row r="78" spans="1:15" x14ac:dyDescent="0.25">
      <c r="A78" s="1">
        <v>2012</v>
      </c>
      <c r="B78" s="1">
        <f t="shared" si="4"/>
        <v>293.65999999999997</v>
      </c>
      <c r="C78" s="1">
        <f t="shared" si="4"/>
        <v>298.46999999999997</v>
      </c>
      <c r="D78" s="1">
        <f t="shared" si="4"/>
        <v>299.65999999999997</v>
      </c>
      <c r="E78" s="1">
        <f t="shared" si="4"/>
        <v>304.58</v>
      </c>
      <c r="F78" s="1">
        <f t="shared" si="4"/>
        <v>302.65999999999997</v>
      </c>
      <c r="G78" s="1">
        <f t="shared" si="4"/>
        <v>301.19</v>
      </c>
      <c r="H78" s="1">
        <f t="shared" si="4"/>
        <v>299.39</v>
      </c>
      <c r="I78" s="1">
        <f t="shared" si="4"/>
        <v>297.95999999999998</v>
      </c>
      <c r="J78" s="1">
        <f t="shared" si="4"/>
        <v>298.46999999999997</v>
      </c>
      <c r="K78" s="1">
        <f t="shared" si="4"/>
        <v>298.75</v>
      </c>
      <c r="L78" s="1">
        <f t="shared" si="4"/>
        <v>295.87</v>
      </c>
      <c r="M78" s="1">
        <f t="shared" si="4"/>
        <v>292.52</v>
      </c>
      <c r="N78" s="1">
        <f t="shared" si="4"/>
        <v>298.58999999999997</v>
      </c>
      <c r="O78">
        <f t="shared" si="3"/>
        <v>298.5983333333333</v>
      </c>
    </row>
    <row r="79" spans="1:15" x14ac:dyDescent="0.25">
      <c r="A79" s="1">
        <v>2013</v>
      </c>
      <c r="B79" s="1">
        <f t="shared" si="4"/>
        <v>294.66999999999996</v>
      </c>
      <c r="C79" s="1">
        <f t="shared" si="4"/>
        <v>297.38</v>
      </c>
      <c r="D79" s="1">
        <f t="shared" si="4"/>
        <v>301.33999999999997</v>
      </c>
      <c r="E79" s="1">
        <f t="shared" si="4"/>
        <v>303.51</v>
      </c>
      <c r="F79" s="1">
        <f t="shared" si="4"/>
        <v>305.7</v>
      </c>
      <c r="G79" s="1">
        <f t="shared" si="4"/>
        <v>303.89</v>
      </c>
      <c r="H79" s="1">
        <f t="shared" si="4"/>
        <v>301.7</v>
      </c>
      <c r="I79" s="1">
        <f t="shared" si="4"/>
        <v>299.13</v>
      </c>
      <c r="J79" s="1">
        <f t="shared" si="4"/>
        <v>300.65999999999997</v>
      </c>
      <c r="K79" s="1">
        <f t="shared" si="4"/>
        <v>299.63</v>
      </c>
      <c r="L79" s="1">
        <f t="shared" si="4"/>
        <v>297.84999999999997</v>
      </c>
      <c r="M79" s="1">
        <f t="shared" si="4"/>
        <v>295.58</v>
      </c>
      <c r="N79" s="1">
        <f t="shared" si="4"/>
        <v>300.08999999999997</v>
      </c>
      <c r="O79">
        <f t="shared" si="3"/>
        <v>300.08666666666664</v>
      </c>
    </row>
    <row r="80" spans="1:15" x14ac:dyDescent="0.25">
      <c r="A80" s="1">
        <v>2014</v>
      </c>
      <c r="B80" s="1">
        <f t="shared" ref="B80:N86" si="5">CONVERT(B36, "C", "K")</f>
        <v>295.15999999999997</v>
      </c>
      <c r="C80" s="1">
        <f t="shared" si="5"/>
        <v>297.53999999999996</v>
      </c>
      <c r="D80" s="1">
        <f t="shared" si="5"/>
        <v>301.97999999999996</v>
      </c>
      <c r="E80" s="1">
        <f t="shared" si="5"/>
        <v>304.75</v>
      </c>
      <c r="F80" s="1">
        <f t="shared" si="5"/>
        <v>305</v>
      </c>
      <c r="G80" s="1">
        <f t="shared" si="5"/>
        <v>304.57</v>
      </c>
      <c r="H80" s="1">
        <f t="shared" si="5"/>
        <v>301.97999999999996</v>
      </c>
      <c r="I80" s="1">
        <f t="shared" si="5"/>
        <v>299.48999999999995</v>
      </c>
      <c r="J80" s="1">
        <f t="shared" si="5"/>
        <v>299.95</v>
      </c>
      <c r="K80" s="1">
        <f t="shared" si="5"/>
        <v>299.75</v>
      </c>
      <c r="L80" s="1">
        <f t="shared" si="5"/>
        <v>297.63</v>
      </c>
      <c r="M80" s="1">
        <f t="shared" si="5"/>
        <v>294.37</v>
      </c>
      <c r="N80" s="1">
        <f t="shared" si="5"/>
        <v>300.19</v>
      </c>
      <c r="O80">
        <f t="shared" si="3"/>
        <v>300.18083333333328</v>
      </c>
    </row>
    <row r="81" spans="1:15" x14ac:dyDescent="0.25">
      <c r="A81" s="1">
        <v>2015</v>
      </c>
      <c r="B81" s="1">
        <f t="shared" si="5"/>
        <v>292.13</v>
      </c>
      <c r="C81" s="1">
        <f t="shared" si="5"/>
        <v>298.58999999999997</v>
      </c>
      <c r="D81" s="1">
        <f t="shared" si="5"/>
        <v>301.31</v>
      </c>
      <c r="E81" s="1">
        <f t="shared" si="5"/>
        <v>301.89</v>
      </c>
      <c r="F81" s="1">
        <f t="shared" si="5"/>
        <v>305.22999999999996</v>
      </c>
      <c r="G81" s="1">
        <f t="shared" si="5"/>
        <v>305.21999999999997</v>
      </c>
      <c r="H81" s="1">
        <f t="shared" si="5"/>
        <v>302.77</v>
      </c>
      <c r="I81" s="1">
        <f t="shared" si="5"/>
        <v>299.72999999999996</v>
      </c>
      <c r="J81" s="1">
        <f t="shared" si="5"/>
        <v>300.79999999999995</v>
      </c>
      <c r="K81" s="1">
        <f t="shared" si="5"/>
        <v>301.52</v>
      </c>
      <c r="L81" s="1">
        <f t="shared" si="5"/>
        <v>297.62</v>
      </c>
      <c r="M81" s="1">
        <f t="shared" si="5"/>
        <v>291.22999999999996</v>
      </c>
      <c r="N81" s="1">
        <f t="shared" si="5"/>
        <v>299.83</v>
      </c>
      <c r="O81">
        <f t="shared" si="3"/>
        <v>299.83666666666664</v>
      </c>
    </row>
    <row r="82" spans="1:15" x14ac:dyDescent="0.25">
      <c r="A82" s="1">
        <v>2016</v>
      </c>
      <c r="B82" s="1">
        <f t="shared" si="5"/>
        <v>292.33999999999997</v>
      </c>
      <c r="C82" s="1">
        <f t="shared" si="5"/>
        <v>295.81</v>
      </c>
      <c r="D82" s="1">
        <f t="shared" si="5"/>
        <v>303.95</v>
      </c>
      <c r="E82" s="1">
        <f t="shared" si="5"/>
        <v>304.95</v>
      </c>
      <c r="F82" s="1">
        <f t="shared" si="5"/>
        <v>306.12</v>
      </c>
      <c r="G82" s="1">
        <f t="shared" si="5"/>
        <v>303.79999999999995</v>
      </c>
      <c r="H82" s="1">
        <f t="shared" si="5"/>
        <v>301.17999999999995</v>
      </c>
      <c r="I82" s="1">
        <f t="shared" si="5"/>
        <v>300.06</v>
      </c>
      <c r="J82" s="1">
        <f t="shared" si="5"/>
        <v>300.7</v>
      </c>
      <c r="K82" s="1">
        <f t="shared" si="5"/>
        <v>300.58999999999997</v>
      </c>
      <c r="L82" s="1">
        <f t="shared" si="5"/>
        <v>298.76</v>
      </c>
      <c r="M82" s="1">
        <f t="shared" si="5"/>
        <v>296.34999999999997</v>
      </c>
      <c r="N82" s="1">
        <f t="shared" si="5"/>
        <v>300.39</v>
      </c>
      <c r="O82">
        <f t="shared" si="3"/>
        <v>300.38416666666666</v>
      </c>
    </row>
    <row r="83" spans="1:15" x14ac:dyDescent="0.25">
      <c r="A83" s="1">
        <v>2017</v>
      </c>
      <c r="B83" s="1">
        <f t="shared" si="5"/>
        <v>296.29999999999995</v>
      </c>
      <c r="C83" s="1">
        <f t="shared" si="5"/>
        <v>296.28999999999996</v>
      </c>
      <c r="D83" s="1">
        <f t="shared" si="5"/>
        <v>300.47999999999996</v>
      </c>
      <c r="E83" s="1">
        <f t="shared" si="5"/>
        <v>304.47999999999996</v>
      </c>
      <c r="F83" s="1">
        <f t="shared" si="5"/>
        <v>304.76</v>
      </c>
      <c r="G83" s="1">
        <f t="shared" si="5"/>
        <v>303.2</v>
      </c>
      <c r="H83" s="1">
        <f t="shared" si="5"/>
        <v>300.88</v>
      </c>
      <c r="I83" s="1">
        <f t="shared" si="5"/>
        <v>299.48999999999995</v>
      </c>
      <c r="J83" s="1">
        <f t="shared" si="5"/>
        <v>300.83999999999997</v>
      </c>
      <c r="K83" s="1">
        <f t="shared" si="5"/>
        <v>299.33999999999997</v>
      </c>
      <c r="L83" s="1">
        <f t="shared" si="5"/>
        <v>296.89</v>
      </c>
      <c r="M83" s="1">
        <f t="shared" si="5"/>
        <v>295.71999999999997</v>
      </c>
      <c r="N83" s="1">
        <f t="shared" si="5"/>
        <v>299.89999999999998</v>
      </c>
      <c r="O83">
        <f t="shared" si="3"/>
        <v>299.88916666666665</v>
      </c>
    </row>
    <row r="84" spans="1:15" x14ac:dyDescent="0.25">
      <c r="A84" s="1">
        <v>2018</v>
      </c>
      <c r="B84" s="1">
        <f t="shared" si="5"/>
        <v>291.77</v>
      </c>
      <c r="C84" s="1">
        <f t="shared" si="5"/>
        <v>298.64999999999998</v>
      </c>
      <c r="D84" s="1">
        <f t="shared" si="5"/>
        <v>300.79999999999995</v>
      </c>
      <c r="E84" s="1">
        <f t="shared" si="5"/>
        <v>304.64</v>
      </c>
      <c r="F84" s="1">
        <f t="shared" si="5"/>
        <v>305.91999999999996</v>
      </c>
      <c r="G84" s="1">
        <f t="shared" si="5"/>
        <v>304.38</v>
      </c>
      <c r="H84" s="1">
        <f t="shared" si="5"/>
        <v>302.02999999999997</v>
      </c>
      <c r="I84" s="1">
        <f t="shared" si="5"/>
        <v>299.77</v>
      </c>
      <c r="J84" s="1">
        <f t="shared" si="5"/>
        <v>300.48999999999995</v>
      </c>
      <c r="K84" s="1">
        <f t="shared" si="5"/>
        <v>301.63</v>
      </c>
      <c r="L84" s="1">
        <f t="shared" si="5"/>
        <v>297.52</v>
      </c>
      <c r="M84" s="1">
        <f t="shared" si="5"/>
        <v>294.52</v>
      </c>
      <c r="N84" s="1">
        <f t="shared" si="5"/>
        <v>300.16999999999996</v>
      </c>
      <c r="O84">
        <f t="shared" si="3"/>
        <v>300.17666666666662</v>
      </c>
    </row>
    <row r="85" spans="1:15" x14ac:dyDescent="0.25">
      <c r="A85" s="1">
        <v>2019</v>
      </c>
      <c r="B85" s="1">
        <f t="shared" si="5"/>
        <v>295.09999999999997</v>
      </c>
      <c r="C85" s="1">
        <f t="shared" si="5"/>
        <v>296.88</v>
      </c>
      <c r="D85" s="1">
        <f t="shared" si="5"/>
        <v>302.14</v>
      </c>
      <c r="E85" s="1">
        <f t="shared" si="5"/>
        <v>304.77999999999997</v>
      </c>
      <c r="F85" s="1">
        <f t="shared" si="5"/>
        <v>305.79999999999995</v>
      </c>
      <c r="G85" s="1">
        <f t="shared" si="5"/>
        <v>304.58999999999997</v>
      </c>
      <c r="H85" s="1">
        <f t="shared" si="5"/>
        <v>302.28999999999996</v>
      </c>
      <c r="I85" s="1">
        <f t="shared" si="5"/>
        <v>299.02</v>
      </c>
      <c r="J85" s="1">
        <f t="shared" si="5"/>
        <v>300.75</v>
      </c>
      <c r="K85" s="1">
        <f t="shared" si="5"/>
        <v>300.29999999999995</v>
      </c>
      <c r="L85" s="1">
        <f t="shared" si="5"/>
        <v>298.29999999999995</v>
      </c>
      <c r="M85" s="1">
        <f t="shared" si="5"/>
        <v>293.2</v>
      </c>
      <c r="N85" s="1">
        <f t="shared" si="5"/>
        <v>300.27</v>
      </c>
      <c r="O85">
        <f t="shared" si="3"/>
        <v>300.26249999999999</v>
      </c>
    </row>
    <row r="86" spans="1:15" x14ac:dyDescent="0.25">
      <c r="A86" s="1">
        <v>2020</v>
      </c>
      <c r="B86" s="1">
        <f t="shared" si="5"/>
        <v>293.14</v>
      </c>
      <c r="C86" s="1">
        <f t="shared" si="5"/>
        <v>295.45999999999998</v>
      </c>
      <c r="D86" s="1">
        <f t="shared" si="5"/>
        <v>301.10999999999996</v>
      </c>
      <c r="E86" s="1">
        <f t="shared" si="5"/>
        <v>303.08999999999997</v>
      </c>
      <c r="F86" s="1">
        <f t="shared" si="5"/>
        <v>303.95999999999998</v>
      </c>
      <c r="G86" s="1">
        <f t="shared" si="5"/>
        <v>303.47999999999996</v>
      </c>
      <c r="H86" s="1">
        <f t="shared" si="5"/>
        <v>299.94</v>
      </c>
      <c r="I86" s="1">
        <f t="shared" si="5"/>
        <v>298.38</v>
      </c>
      <c r="J86" s="1">
        <f t="shared" si="5"/>
        <v>298.73999999999995</v>
      </c>
      <c r="K86" s="1">
        <f t="shared" si="5"/>
        <v>297.85999999999996</v>
      </c>
      <c r="L86" s="1">
        <f t="shared" si="5"/>
        <v>294.27</v>
      </c>
      <c r="M86" s="1">
        <f t="shared" si="5"/>
        <v>294.58999999999997</v>
      </c>
      <c r="N86" s="1">
        <f t="shared" si="5"/>
        <v>298.66999999999996</v>
      </c>
      <c r="O86">
        <f t="shared" si="3"/>
        <v>298.66833333333335</v>
      </c>
    </row>
    <row r="88" spans="1:15" x14ac:dyDescent="0.25">
      <c r="A88" s="1"/>
      <c r="B88" s="9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5" x14ac:dyDescent="0.25">
      <c r="A89" s="1"/>
      <c r="B89" s="2" t="s">
        <v>35</v>
      </c>
      <c r="C89" s="2" t="s">
        <v>14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22</v>
      </c>
      <c r="L89" s="2" t="s">
        <v>23</v>
      </c>
      <c r="M89" s="2" t="s">
        <v>24</v>
      </c>
      <c r="N89" s="3" t="s">
        <v>36</v>
      </c>
    </row>
    <row r="90" spans="1:15" x14ac:dyDescent="0.25">
      <c r="A90" s="1">
        <v>1981</v>
      </c>
      <c r="B90" s="1">
        <f>6.11*EXP((17.26*(B47-273.16))/(B47-35.87))</f>
        <v>22.158419448182265</v>
      </c>
      <c r="C90" s="1">
        <f t="shared" ref="C90:N90" si="6">6.11*EXP((17.26*(C47-273.16))/(C47-35.87))</f>
        <v>27.709111088628724</v>
      </c>
      <c r="D90" s="1">
        <f t="shared" si="6"/>
        <v>34.762912849080223</v>
      </c>
      <c r="E90" s="1">
        <f t="shared" si="6"/>
        <v>40.191229634162184</v>
      </c>
      <c r="F90" s="1">
        <f t="shared" si="6"/>
        <v>43.036082931568068</v>
      </c>
      <c r="G90" s="1">
        <f t="shared" si="6"/>
        <v>40.377213807930183</v>
      </c>
      <c r="H90" s="1">
        <f t="shared" si="6"/>
        <v>33.19946846863472</v>
      </c>
      <c r="I90" s="1">
        <f>6.11*EXP((17.26*(I47-273.16))/(I47-35.87))</f>
        <v>34.356037285106908</v>
      </c>
      <c r="J90" s="1">
        <f t="shared" si="6"/>
        <v>33.673866073295024</v>
      </c>
      <c r="K90" s="1">
        <f t="shared" si="6"/>
        <v>32.595332561823483</v>
      </c>
      <c r="L90" s="1">
        <f t="shared" si="6"/>
        <v>25.742645591951188</v>
      </c>
      <c r="M90" s="1">
        <f t="shared" si="6"/>
        <v>23.825581293667693</v>
      </c>
      <c r="N90" s="1">
        <f t="shared" si="6"/>
        <v>32.076980382044304</v>
      </c>
      <c r="O90">
        <f>AVERAGE(B90:M90)</f>
        <v>32.635658419502555</v>
      </c>
    </row>
    <row r="91" spans="1:15" x14ac:dyDescent="0.25">
      <c r="A91" s="1">
        <v>1982</v>
      </c>
      <c r="B91" s="1">
        <f t="shared" ref="B91:N106" si="7">6.11*EXP((17.26*(B48-273.16))/(B48-35.87))</f>
        <v>26.669481503982823</v>
      </c>
      <c r="C91" s="1">
        <f t="shared" si="7"/>
        <v>27.742686542483568</v>
      </c>
      <c r="D91" s="1">
        <f t="shared" si="7"/>
        <v>36.624841620299485</v>
      </c>
      <c r="E91" s="1">
        <f t="shared" si="7"/>
        <v>42.741485861177232</v>
      </c>
      <c r="F91" s="1">
        <f t="shared" si="7"/>
        <v>41.057697085125305</v>
      </c>
      <c r="G91" s="1">
        <f t="shared" si="7"/>
        <v>39.000396893623041</v>
      </c>
      <c r="H91" s="1">
        <f t="shared" si="7"/>
        <v>36.839375608239202</v>
      </c>
      <c r="I91" s="1">
        <f t="shared" si="7"/>
        <v>32.248960117934352</v>
      </c>
      <c r="J91" s="1">
        <f t="shared" si="7"/>
        <v>34.093798689409475</v>
      </c>
      <c r="K91" s="1">
        <f t="shared" si="7"/>
        <v>33.8133399887138</v>
      </c>
      <c r="L91" s="1">
        <f t="shared" si="7"/>
        <v>24.646471013942609</v>
      </c>
      <c r="M91" s="1">
        <f t="shared" si="7"/>
        <v>24.121277744666695</v>
      </c>
      <c r="N91" s="1">
        <f t="shared" si="7"/>
        <v>32.828045062932368</v>
      </c>
      <c r="O91">
        <f t="shared" ref="O91:O129" si="8">AVERAGE(B91:M91)</f>
        <v>33.299984389133137</v>
      </c>
    </row>
    <row r="92" spans="1:15" x14ac:dyDescent="0.25">
      <c r="A92" s="1">
        <v>1983</v>
      </c>
      <c r="B92" s="1">
        <f t="shared" si="7"/>
        <v>19.91805510759157</v>
      </c>
      <c r="C92" s="1">
        <f t="shared" si="7"/>
        <v>28.992751751507267</v>
      </c>
      <c r="D92" s="1">
        <f t="shared" si="7"/>
        <v>31.924781312862414</v>
      </c>
      <c r="E92" s="1">
        <f t="shared" si="7"/>
        <v>40.05223100232751</v>
      </c>
      <c r="F92" s="1">
        <f t="shared" si="7"/>
        <v>44.358437094872144</v>
      </c>
      <c r="G92" s="1">
        <f t="shared" si="7"/>
        <v>41.461220533000692</v>
      </c>
      <c r="H92" s="1">
        <f t="shared" si="7"/>
        <v>35.966683862725191</v>
      </c>
      <c r="I92" s="1">
        <f t="shared" si="7"/>
        <v>32.306465045695845</v>
      </c>
      <c r="J92" s="1">
        <f t="shared" si="7"/>
        <v>32.808597198305428</v>
      </c>
      <c r="K92" s="1">
        <f t="shared" si="7"/>
        <v>27.725894378646792</v>
      </c>
      <c r="L92" s="1">
        <f t="shared" si="7"/>
        <v>25.382974408164532</v>
      </c>
      <c r="M92" s="1">
        <f t="shared" si="7"/>
        <v>24.844072676509104</v>
      </c>
      <c r="N92" s="1">
        <f t="shared" si="7"/>
        <v>31.453209699001835</v>
      </c>
      <c r="O92">
        <f t="shared" si="8"/>
        <v>32.145180364350715</v>
      </c>
    </row>
    <row r="93" spans="1:15" x14ac:dyDescent="0.25">
      <c r="A93" s="1">
        <v>1984</v>
      </c>
      <c r="B93" s="1">
        <f t="shared" si="7"/>
        <v>21.383852204826194</v>
      </c>
      <c r="C93" s="1">
        <f t="shared" si="7"/>
        <v>26.669481503982823</v>
      </c>
      <c r="D93" s="1">
        <f t="shared" si="7"/>
        <v>35.861499837037108</v>
      </c>
      <c r="E93" s="1">
        <f t="shared" si="7"/>
        <v>42.302877825189235</v>
      </c>
      <c r="F93" s="1">
        <f t="shared" si="7"/>
        <v>41.223438205325671</v>
      </c>
      <c r="G93" s="1">
        <f t="shared" si="7"/>
        <v>40.029105269323416</v>
      </c>
      <c r="H93" s="1">
        <f t="shared" si="7"/>
        <v>35.840495209556558</v>
      </c>
      <c r="I93" s="1">
        <f t="shared" si="7"/>
        <v>35.277405570765772</v>
      </c>
      <c r="J93" s="1">
        <f t="shared" si="7"/>
        <v>33.160199570433399</v>
      </c>
      <c r="K93" s="1">
        <f t="shared" si="7"/>
        <v>32.229811648296916</v>
      </c>
      <c r="L93" s="1">
        <f t="shared" si="7"/>
        <v>27.110789326082926</v>
      </c>
      <c r="M93" s="1">
        <f t="shared" si="7"/>
        <v>23.114479286594371</v>
      </c>
      <c r="N93" s="1">
        <f t="shared" si="7"/>
        <v>32.210673091261334</v>
      </c>
      <c r="O93">
        <f t="shared" si="8"/>
        <v>32.850286288117864</v>
      </c>
    </row>
    <row r="94" spans="1:15" x14ac:dyDescent="0.25">
      <c r="A94" s="1">
        <v>1985</v>
      </c>
      <c r="B94" s="1">
        <f t="shared" si="7"/>
        <v>25.963748861485406</v>
      </c>
      <c r="C94" s="1">
        <f t="shared" si="7"/>
        <v>23.825581293667693</v>
      </c>
      <c r="D94" s="1">
        <f t="shared" si="7"/>
        <v>36.262629762708649</v>
      </c>
      <c r="E94" s="1">
        <f t="shared" si="7"/>
        <v>36.903948784566168</v>
      </c>
      <c r="F94" s="1">
        <f t="shared" si="7"/>
        <v>42.839489468866809</v>
      </c>
      <c r="G94" s="1">
        <f t="shared" si="7"/>
        <v>38.327441753072826</v>
      </c>
      <c r="H94" s="1">
        <f t="shared" si="7"/>
        <v>33.435934059983992</v>
      </c>
      <c r="I94" s="1">
        <f t="shared" si="7"/>
        <v>33.873268449634224</v>
      </c>
      <c r="J94" s="1">
        <f t="shared" si="7"/>
        <v>33.993403078079936</v>
      </c>
      <c r="K94" s="1">
        <f t="shared" si="7"/>
        <v>29.39665806168696</v>
      </c>
      <c r="L94" s="1">
        <f t="shared" si="7"/>
        <v>27.608597477170143</v>
      </c>
      <c r="M94" s="1">
        <f t="shared" si="7"/>
        <v>24.465290001103575</v>
      </c>
      <c r="N94" s="1">
        <f t="shared" si="7"/>
        <v>31.84891816323309</v>
      </c>
      <c r="O94">
        <f t="shared" si="8"/>
        <v>32.241332587668865</v>
      </c>
    </row>
    <row r="95" spans="1:15" x14ac:dyDescent="0.25">
      <c r="A95" s="1">
        <v>1986</v>
      </c>
      <c r="B95" s="1">
        <f t="shared" si="7"/>
        <v>22.716526076346828</v>
      </c>
      <c r="C95" s="1">
        <f t="shared" si="7"/>
        <v>29.769721031382879</v>
      </c>
      <c r="D95" s="1">
        <f t="shared" si="7"/>
        <v>35.840495209556558</v>
      </c>
      <c r="E95" s="1">
        <f t="shared" si="7"/>
        <v>42.109200559058337</v>
      </c>
      <c r="F95" s="1">
        <f t="shared" si="7"/>
        <v>41.461220533000692</v>
      </c>
      <c r="G95" s="1">
        <f t="shared" si="7"/>
        <v>40.447150635740996</v>
      </c>
      <c r="H95" s="1">
        <f t="shared" si="7"/>
        <v>35.009047699427178</v>
      </c>
      <c r="I95" s="1">
        <f t="shared" si="7"/>
        <v>33.733579100357325</v>
      </c>
      <c r="J95" s="1">
        <f t="shared" si="7"/>
        <v>32.344851306508154</v>
      </c>
      <c r="K95" s="1">
        <f t="shared" si="7"/>
        <v>29.984748887774845</v>
      </c>
      <c r="L95" s="1">
        <f t="shared" si="7"/>
        <v>26.881173616826072</v>
      </c>
      <c r="M95" s="1">
        <f t="shared" si="7"/>
        <v>21.25043470465851</v>
      </c>
      <c r="N95" s="1">
        <f t="shared" si="7"/>
        <v>32.000801960702837</v>
      </c>
      <c r="O95">
        <f t="shared" si="8"/>
        <v>32.629012446719862</v>
      </c>
    </row>
    <row r="96" spans="1:15" x14ac:dyDescent="0.25">
      <c r="A96" s="1">
        <v>1987</v>
      </c>
      <c r="B96" s="1">
        <f t="shared" si="7"/>
        <v>23.635082352090183</v>
      </c>
      <c r="C96" s="1">
        <f t="shared" si="7"/>
        <v>28.69733309743318</v>
      </c>
      <c r="D96" s="1">
        <f t="shared" si="7"/>
        <v>35.339588144838103</v>
      </c>
      <c r="E96" s="1">
        <f t="shared" si="7"/>
        <v>37.796376616806903</v>
      </c>
      <c r="F96" s="1">
        <f t="shared" si="7"/>
        <v>44.892074378425704</v>
      </c>
      <c r="G96" s="1">
        <f t="shared" si="7"/>
        <v>40.237655670647108</v>
      </c>
      <c r="H96" s="1">
        <f t="shared" si="7"/>
        <v>38.461218339838339</v>
      </c>
      <c r="I96" s="1">
        <f t="shared" si="7"/>
        <v>34.113908783845879</v>
      </c>
      <c r="J96" s="1">
        <f t="shared" si="7"/>
        <v>35.009047699427178</v>
      </c>
      <c r="K96" s="1">
        <f t="shared" si="7"/>
        <v>31.981782018237073</v>
      </c>
      <c r="L96" s="1">
        <f t="shared" si="7"/>
        <v>27.42514902283963</v>
      </c>
      <c r="M96" s="1">
        <f t="shared" si="7"/>
        <v>24.813582603939256</v>
      </c>
      <c r="N96" s="1">
        <f t="shared" si="7"/>
        <v>33.042635658450422</v>
      </c>
      <c r="O96">
        <f t="shared" si="8"/>
        <v>33.533566560697381</v>
      </c>
    </row>
    <row r="97" spans="1:15" x14ac:dyDescent="0.25">
      <c r="A97" s="1">
        <v>1988</v>
      </c>
      <c r="B97" s="1">
        <f t="shared" si="7"/>
        <v>25.414074901396322</v>
      </c>
      <c r="C97" s="1">
        <f t="shared" si="7"/>
        <v>28.853402282911031</v>
      </c>
      <c r="D97" s="1">
        <f t="shared" si="7"/>
        <v>35.882515184269465</v>
      </c>
      <c r="E97" s="1">
        <f t="shared" si="7"/>
        <v>42.643677234701514</v>
      </c>
      <c r="F97" s="1">
        <f t="shared" si="7"/>
        <v>44.106267749497682</v>
      </c>
      <c r="G97" s="1">
        <f t="shared" si="7"/>
        <v>39.431899516000492</v>
      </c>
      <c r="H97" s="1">
        <f t="shared" si="7"/>
        <v>34.356037285106908</v>
      </c>
      <c r="I97" s="1">
        <f t="shared" si="7"/>
        <v>31.603447329008045</v>
      </c>
      <c r="J97" s="1">
        <f t="shared" si="7"/>
        <v>32.69212075959139</v>
      </c>
      <c r="K97" s="1">
        <f t="shared" si="7"/>
        <v>28.370271198663552</v>
      </c>
      <c r="L97" s="1">
        <f t="shared" si="7"/>
        <v>24.585947488820608</v>
      </c>
      <c r="M97" s="1">
        <f t="shared" si="7"/>
        <v>23.591310645495625</v>
      </c>
      <c r="N97" s="1">
        <f t="shared" si="7"/>
        <v>32.057920970373992</v>
      </c>
      <c r="O97">
        <f t="shared" si="8"/>
        <v>32.627580964621885</v>
      </c>
    </row>
    <row r="98" spans="1:15" x14ac:dyDescent="0.25">
      <c r="A98" s="1">
        <v>1989</v>
      </c>
      <c r="B98" s="1">
        <f t="shared" si="7"/>
        <v>18.982407511325214</v>
      </c>
      <c r="C98" s="1">
        <f t="shared" si="7"/>
        <v>23.533058626378949</v>
      </c>
      <c r="D98" s="1">
        <f t="shared" si="7"/>
        <v>31.659947540677376</v>
      </c>
      <c r="E98" s="1">
        <f t="shared" si="7"/>
        <v>38.977800502060028</v>
      </c>
      <c r="F98" s="1">
        <f t="shared" si="7"/>
        <v>41.057697085125305</v>
      </c>
      <c r="G98" s="1">
        <f t="shared" si="7"/>
        <v>39.523269610398934</v>
      </c>
      <c r="H98" s="1">
        <f t="shared" si="7"/>
        <v>33.973354896750905</v>
      </c>
      <c r="I98" s="1">
        <f t="shared" si="7"/>
        <v>32.69212075959139</v>
      </c>
      <c r="J98" s="1">
        <f t="shared" si="7"/>
        <v>32.886448958164181</v>
      </c>
      <c r="K98" s="1">
        <f t="shared" si="7"/>
        <v>29.823351480709274</v>
      </c>
      <c r="L98" s="1">
        <f t="shared" si="7"/>
        <v>25.460788065181898</v>
      </c>
      <c r="M98" s="1">
        <f t="shared" si="7"/>
        <v>23.503979804785679</v>
      </c>
      <c r="N98" s="1">
        <f t="shared" si="7"/>
        <v>30.346140335301111</v>
      </c>
      <c r="O98">
        <f t="shared" si="8"/>
        <v>31.00618540342909</v>
      </c>
    </row>
    <row r="99" spans="1:15" x14ac:dyDescent="0.25">
      <c r="A99" s="1">
        <v>1990</v>
      </c>
      <c r="B99" s="1">
        <f t="shared" si="7"/>
        <v>26.218467987050342</v>
      </c>
      <c r="C99" s="1">
        <f t="shared" si="7"/>
        <v>25.80564947485081</v>
      </c>
      <c r="D99" s="1">
        <f t="shared" si="7"/>
        <v>31.397031359587068</v>
      </c>
      <c r="E99" s="1">
        <f t="shared" si="7"/>
        <v>43.930491402556029</v>
      </c>
      <c r="F99" s="1">
        <f t="shared" si="7"/>
        <v>41.532787424976895</v>
      </c>
      <c r="G99" s="1">
        <f t="shared" si="7"/>
        <v>40.939665698355618</v>
      </c>
      <c r="H99" s="1">
        <f t="shared" si="7"/>
        <v>34.844789761966211</v>
      </c>
      <c r="I99" s="1">
        <f t="shared" si="7"/>
        <v>34.275161955954104</v>
      </c>
      <c r="J99" s="1">
        <f t="shared" si="7"/>
        <v>35.05021741836449</v>
      </c>
      <c r="K99" s="1">
        <f t="shared" si="7"/>
        <v>32.730906125579338</v>
      </c>
      <c r="L99" s="1">
        <f t="shared" si="7"/>
        <v>30.418872771577625</v>
      </c>
      <c r="M99" s="1">
        <f t="shared" si="7"/>
        <v>28.387403514310975</v>
      </c>
      <c r="N99" s="1">
        <f t="shared" si="7"/>
        <v>33.416172690094605</v>
      </c>
      <c r="O99">
        <f t="shared" si="8"/>
        <v>33.794287074594124</v>
      </c>
    </row>
    <row r="100" spans="1:15" x14ac:dyDescent="0.25">
      <c r="A100" s="1">
        <v>1991</v>
      </c>
      <c r="B100" s="1">
        <f t="shared" si="7"/>
        <v>25.585723440294124</v>
      </c>
      <c r="C100" s="1">
        <f t="shared" si="7"/>
        <v>31.659947540677376</v>
      </c>
      <c r="D100" s="1">
        <f t="shared" si="7"/>
        <v>37.53325439013603</v>
      </c>
      <c r="E100" s="1">
        <f t="shared" si="7"/>
        <v>42.962268667207496</v>
      </c>
      <c r="F100" s="1">
        <f t="shared" si="7"/>
        <v>40.657593752418286</v>
      </c>
      <c r="G100" s="1">
        <f t="shared" si="7"/>
        <v>39.614823860215864</v>
      </c>
      <c r="H100" s="1">
        <f t="shared" si="7"/>
        <v>33.833305868789118</v>
      </c>
      <c r="I100" s="1">
        <f t="shared" si="7"/>
        <v>31.71653580479116</v>
      </c>
      <c r="J100" s="1">
        <f t="shared" si="7"/>
        <v>34.416802842313146</v>
      </c>
      <c r="K100" s="1">
        <f t="shared" si="7"/>
        <v>32.210673091261334</v>
      </c>
      <c r="L100" s="1">
        <f t="shared" si="7"/>
        <v>26.979371556496307</v>
      </c>
      <c r="M100" s="1">
        <f t="shared" si="7"/>
        <v>22.943187626779988</v>
      </c>
      <c r="N100" s="1">
        <f t="shared" si="7"/>
        <v>32.847502974871219</v>
      </c>
      <c r="O100">
        <f t="shared" si="8"/>
        <v>33.342790703448351</v>
      </c>
    </row>
    <row r="101" spans="1:15" x14ac:dyDescent="0.25">
      <c r="A101" s="1">
        <v>1992</v>
      </c>
      <c r="B101" s="1">
        <f t="shared" si="7"/>
        <v>22.435954882322605</v>
      </c>
      <c r="C101" s="1">
        <f t="shared" si="7"/>
        <v>25.460788065181898</v>
      </c>
      <c r="D101" s="1">
        <f t="shared" si="7"/>
        <v>36.411396264597236</v>
      </c>
      <c r="E101" s="1">
        <f t="shared" si="7"/>
        <v>41.223438205325671</v>
      </c>
      <c r="F101" s="1">
        <f t="shared" si="7"/>
        <v>42.962268667207496</v>
      </c>
      <c r="G101" s="1">
        <f t="shared" si="7"/>
        <v>40.284128352214509</v>
      </c>
      <c r="H101" s="1">
        <f t="shared" si="7"/>
        <v>33.913272154391016</v>
      </c>
      <c r="I101" s="1">
        <f t="shared" si="7"/>
        <v>31.528250484415825</v>
      </c>
      <c r="J101" s="1">
        <f t="shared" si="7"/>
        <v>32.287286812308501</v>
      </c>
      <c r="K101" s="1">
        <f t="shared" si="7"/>
        <v>31.061795116730075</v>
      </c>
      <c r="L101" s="1">
        <f t="shared" si="7"/>
        <v>25.523188966331915</v>
      </c>
      <c r="M101" s="1">
        <f t="shared" si="7"/>
        <v>22.435954882322605</v>
      </c>
      <c r="N101" s="1">
        <f t="shared" si="7"/>
        <v>31.471955279739007</v>
      </c>
      <c r="O101">
        <f t="shared" si="8"/>
        <v>32.127310237779113</v>
      </c>
    </row>
    <row r="102" spans="1:15" x14ac:dyDescent="0.25">
      <c r="A102" s="1">
        <v>1993</v>
      </c>
      <c r="B102" s="1">
        <f t="shared" si="7"/>
        <v>20.946335529482422</v>
      </c>
      <c r="C102" s="1">
        <f t="shared" si="7"/>
        <v>26.783287932320846</v>
      </c>
      <c r="D102" s="1">
        <f t="shared" si="7"/>
        <v>35.132683391678157</v>
      </c>
      <c r="E102" s="1">
        <f t="shared" si="7"/>
        <v>40.68103500502496</v>
      </c>
      <c r="F102" s="1">
        <f t="shared" si="7"/>
        <v>44.434331813069186</v>
      </c>
      <c r="G102" s="1">
        <f t="shared" si="7"/>
        <v>38.573009064620209</v>
      </c>
      <c r="H102" s="1">
        <f t="shared" si="7"/>
        <v>35.256699235358468</v>
      </c>
      <c r="I102" s="1">
        <f t="shared" si="7"/>
        <v>33.062204379538578</v>
      </c>
      <c r="J102" s="1">
        <f t="shared" si="7"/>
        <v>33.140580306227655</v>
      </c>
      <c r="K102" s="1">
        <f t="shared" si="7"/>
        <v>32.402505247778755</v>
      </c>
      <c r="L102" s="1">
        <f t="shared" si="7"/>
        <v>28.387403514310975</v>
      </c>
      <c r="M102" s="1">
        <f t="shared" si="7"/>
        <v>24.165907745396041</v>
      </c>
      <c r="N102" s="1">
        <f t="shared" si="7"/>
        <v>32.172425697711105</v>
      </c>
      <c r="O102">
        <f t="shared" si="8"/>
        <v>32.747165263733855</v>
      </c>
    </row>
    <row r="103" spans="1:15" x14ac:dyDescent="0.25">
      <c r="A103" s="1">
        <v>1994</v>
      </c>
      <c r="B103" s="1">
        <f t="shared" si="7"/>
        <v>24.195701163348559</v>
      </c>
      <c r="C103" s="1">
        <f t="shared" si="7"/>
        <v>26.298514042880889</v>
      </c>
      <c r="D103" s="1">
        <f t="shared" si="7"/>
        <v>35.132683391678157</v>
      </c>
      <c r="E103" s="1">
        <f t="shared" si="7"/>
        <v>43.730349993247401</v>
      </c>
      <c r="F103" s="1">
        <f t="shared" si="7"/>
        <v>44.257419400819757</v>
      </c>
      <c r="G103" s="1">
        <f t="shared" si="7"/>
        <v>39.821495854657677</v>
      </c>
      <c r="H103" s="1">
        <f t="shared" si="7"/>
        <v>35.05021741836449</v>
      </c>
      <c r="I103" s="1">
        <f t="shared" si="7"/>
        <v>31.136021060188806</v>
      </c>
      <c r="J103" s="1">
        <f t="shared" si="7"/>
        <v>31.867869200223751</v>
      </c>
      <c r="K103" s="1">
        <f t="shared" si="7"/>
        <v>32.344851306508154</v>
      </c>
      <c r="L103" s="1">
        <f t="shared" si="7"/>
        <v>23.157476529702063</v>
      </c>
      <c r="M103" s="1">
        <f t="shared" si="7"/>
        <v>19.618318924593133</v>
      </c>
      <c r="N103" s="1">
        <f t="shared" si="7"/>
        <v>31.434473854904333</v>
      </c>
      <c r="O103">
        <f t="shared" si="8"/>
        <v>32.217576523851072</v>
      </c>
    </row>
    <row r="104" spans="1:15" x14ac:dyDescent="0.25">
      <c r="A104" s="1">
        <v>1995</v>
      </c>
      <c r="B104" s="1">
        <f t="shared" si="7"/>
        <v>21.47768003616822</v>
      </c>
      <c r="C104" s="1">
        <f t="shared" si="7"/>
        <v>25.073793695487495</v>
      </c>
      <c r="D104" s="1">
        <f t="shared" si="7"/>
        <v>35.52670904483989</v>
      </c>
      <c r="E104" s="1">
        <f t="shared" si="7"/>
        <v>41.223438205325671</v>
      </c>
      <c r="F104" s="1">
        <f t="shared" si="7"/>
        <v>42.472980333455745</v>
      </c>
      <c r="G104" s="1">
        <f t="shared" si="7"/>
        <v>38.797439128555411</v>
      </c>
      <c r="H104" s="1">
        <f t="shared" si="7"/>
        <v>34.906307641871173</v>
      </c>
      <c r="I104" s="1">
        <f t="shared" si="7"/>
        <v>32.479516511608324</v>
      </c>
      <c r="J104" s="1">
        <f t="shared" si="7"/>
        <v>32.925435183158463</v>
      </c>
      <c r="K104" s="1">
        <f t="shared" si="7"/>
        <v>32.964461684852012</v>
      </c>
      <c r="L104" s="1">
        <f t="shared" si="7"/>
        <v>24.37513682453412</v>
      </c>
      <c r="M104" s="1">
        <f t="shared" si="7"/>
        <v>24.601066179678273</v>
      </c>
      <c r="N104" s="1">
        <f t="shared" si="7"/>
        <v>31.641104358885691</v>
      </c>
      <c r="O104">
        <f t="shared" si="8"/>
        <v>32.235330372461242</v>
      </c>
    </row>
    <row r="105" spans="1:15" x14ac:dyDescent="0.25">
      <c r="A105" s="1">
        <v>1996</v>
      </c>
      <c r="B105" s="1">
        <f t="shared" si="7"/>
        <v>24.315196141618905</v>
      </c>
      <c r="C105" s="1">
        <f t="shared" si="7"/>
        <v>28.593696734665528</v>
      </c>
      <c r="D105" s="1">
        <f t="shared" si="7"/>
        <v>36.517983154221724</v>
      </c>
      <c r="E105" s="1">
        <f t="shared" si="7"/>
        <v>41.556666917022149</v>
      </c>
      <c r="F105" s="1">
        <f t="shared" si="7"/>
        <v>44.181787396168545</v>
      </c>
      <c r="G105" s="1">
        <f t="shared" si="7"/>
        <v>38.573009064620209</v>
      </c>
      <c r="H105" s="1">
        <f t="shared" si="7"/>
        <v>34.660802433949407</v>
      </c>
      <c r="I105" s="1">
        <f t="shared" si="7"/>
        <v>32.634017825475823</v>
      </c>
      <c r="J105" s="1">
        <f t="shared" si="7"/>
        <v>32.53737961793756</v>
      </c>
      <c r="K105" s="1">
        <f t="shared" si="7"/>
        <v>29.627117633016358</v>
      </c>
      <c r="L105" s="1">
        <f t="shared" si="7"/>
        <v>21.761328490954497</v>
      </c>
      <c r="M105" s="1">
        <f t="shared" si="7"/>
        <v>22.213685014081168</v>
      </c>
      <c r="N105" s="1">
        <f t="shared" si="7"/>
        <v>31.603447329008045</v>
      </c>
      <c r="O105">
        <f t="shared" si="8"/>
        <v>32.264389201977657</v>
      </c>
    </row>
    <row r="106" spans="1:15" x14ac:dyDescent="0.25">
      <c r="A106" s="1">
        <v>1997</v>
      </c>
      <c r="B106" s="1">
        <f t="shared" si="7"/>
        <v>23.678925045802842</v>
      </c>
      <c r="C106" s="1">
        <f t="shared" si="7"/>
        <v>23.258075520339411</v>
      </c>
      <c r="D106" s="1">
        <f t="shared" si="7"/>
        <v>34.033530368293682</v>
      </c>
      <c r="E106" s="1">
        <f t="shared" si="7"/>
        <v>40.144850203459377</v>
      </c>
      <c r="F106" s="1">
        <f t="shared" si="7"/>
        <v>40.307382197192752</v>
      </c>
      <c r="G106" s="1">
        <f t="shared" si="7"/>
        <v>37.730445990169308</v>
      </c>
      <c r="H106" s="1">
        <f t="shared" si="7"/>
        <v>36.093259255547935</v>
      </c>
      <c r="I106" s="1">
        <f t="shared" si="7"/>
        <v>34.315578862080493</v>
      </c>
      <c r="J106" s="1">
        <f t="shared" si="7"/>
        <v>35.443437934656949</v>
      </c>
      <c r="K106" s="1">
        <f t="shared" si="7"/>
        <v>36.539333102731597</v>
      </c>
      <c r="L106" s="1">
        <f t="shared" si="7"/>
        <v>29.132688140512748</v>
      </c>
      <c r="M106" s="1">
        <f t="shared" si="7"/>
        <v>23.84029049805044</v>
      </c>
      <c r="N106" s="1">
        <f t="shared" si="7"/>
        <v>32.402505247778755</v>
      </c>
      <c r="O106">
        <f t="shared" si="8"/>
        <v>32.876483093236459</v>
      </c>
    </row>
    <row r="107" spans="1:15" x14ac:dyDescent="0.25">
      <c r="A107" s="1">
        <v>1998</v>
      </c>
      <c r="B107" s="1">
        <f t="shared" ref="B107:N122" si="9">6.11*EXP((17.26*(B64-273.16))/(B64-35.87))</f>
        <v>23.014423770298233</v>
      </c>
      <c r="C107" s="1">
        <f t="shared" si="9"/>
        <v>30.074742935960295</v>
      </c>
      <c r="D107" s="1">
        <f t="shared" si="9"/>
        <v>32.614670193976337</v>
      </c>
      <c r="E107" s="1">
        <f t="shared" si="9"/>
        <v>43.43162399600709</v>
      </c>
      <c r="F107" s="1">
        <f t="shared" si="9"/>
        <v>46.843731407541839</v>
      </c>
      <c r="G107" s="1">
        <f t="shared" si="9"/>
        <v>42.327141857972556</v>
      </c>
      <c r="H107" s="1">
        <f t="shared" si="9"/>
        <v>37.033390831326692</v>
      </c>
      <c r="I107" s="1">
        <f t="shared" si="9"/>
        <v>34.113908783845879</v>
      </c>
      <c r="J107" s="1">
        <f t="shared" si="9"/>
        <v>32.789159376622408</v>
      </c>
      <c r="K107" s="1">
        <f t="shared" si="9"/>
        <v>32.229811648296916</v>
      </c>
      <c r="L107" s="1">
        <f t="shared" si="9"/>
        <v>26.685713664204556</v>
      </c>
      <c r="M107" s="1">
        <f t="shared" si="9"/>
        <v>23.605893332907904</v>
      </c>
      <c r="N107" s="1">
        <f t="shared" si="9"/>
        <v>33.042635658450422</v>
      </c>
      <c r="O107">
        <f t="shared" si="8"/>
        <v>33.73035098324673</v>
      </c>
    </row>
    <row r="108" spans="1:15" x14ac:dyDescent="0.25">
      <c r="A108" s="1">
        <v>1999</v>
      </c>
      <c r="B108" s="1">
        <f t="shared" si="9"/>
        <v>23.84029049805044</v>
      </c>
      <c r="C108" s="1">
        <f t="shared" si="9"/>
        <v>30.950745541337437</v>
      </c>
      <c r="D108" s="1">
        <f t="shared" si="9"/>
        <v>36.539333102731597</v>
      </c>
      <c r="E108" s="1">
        <f t="shared" si="9"/>
        <v>41.724157934793517</v>
      </c>
      <c r="F108" s="1">
        <f t="shared" si="9"/>
        <v>45.586370574274262</v>
      </c>
      <c r="G108" s="1">
        <f t="shared" si="9"/>
        <v>45.071188830815075</v>
      </c>
      <c r="H108" s="1">
        <f t="shared" si="9"/>
        <v>40.939665698355618</v>
      </c>
      <c r="I108" s="1">
        <f t="shared" si="9"/>
        <v>35.861499837037108</v>
      </c>
      <c r="J108" s="1">
        <f t="shared" si="9"/>
        <v>39.683610586938599</v>
      </c>
      <c r="K108" s="1">
        <f t="shared" si="9"/>
        <v>35.443437934656949</v>
      </c>
      <c r="L108" s="1">
        <f t="shared" si="9"/>
        <v>31.547035054346807</v>
      </c>
      <c r="M108" s="1">
        <f t="shared" si="9"/>
        <v>24.616192995023997</v>
      </c>
      <c r="N108" s="1">
        <f t="shared" si="9"/>
        <v>35.360336874003274</v>
      </c>
      <c r="O108">
        <f t="shared" si="8"/>
        <v>35.983627382363451</v>
      </c>
    </row>
    <row r="109" spans="1:15" x14ac:dyDescent="0.25">
      <c r="A109" s="1">
        <v>2000</v>
      </c>
      <c r="B109" s="1">
        <f t="shared" si="9"/>
        <v>27.625327607342271</v>
      </c>
      <c r="C109" s="1">
        <f t="shared" si="9"/>
        <v>25.774130715791223</v>
      </c>
      <c r="D109" s="1">
        <f t="shared" si="9"/>
        <v>34.803830331024933</v>
      </c>
      <c r="E109" s="1">
        <f t="shared" si="9"/>
        <v>43.35722025579652</v>
      </c>
      <c r="F109" s="1">
        <f t="shared" si="9"/>
        <v>46.526600366521805</v>
      </c>
      <c r="G109" s="1">
        <f t="shared" si="9"/>
        <v>39.249710549563204</v>
      </c>
      <c r="H109" s="1">
        <f t="shared" si="9"/>
        <v>35.318850020949128</v>
      </c>
      <c r="I109" s="1">
        <f t="shared" si="9"/>
        <v>34.53861492278444</v>
      </c>
      <c r="J109" s="1">
        <f t="shared" si="9"/>
        <v>35.277405570765772</v>
      </c>
      <c r="K109" s="1">
        <f t="shared" si="9"/>
        <v>33.101372125638392</v>
      </c>
      <c r="L109" s="1">
        <f t="shared" si="9"/>
        <v>27.028587884627292</v>
      </c>
      <c r="M109" s="1">
        <f t="shared" si="9"/>
        <v>22.914747206105606</v>
      </c>
      <c r="N109" s="1">
        <f t="shared" si="9"/>
        <v>33.19946846863472</v>
      </c>
      <c r="O109">
        <f t="shared" si="8"/>
        <v>33.793033129742554</v>
      </c>
    </row>
    <row r="110" spans="1:15" x14ac:dyDescent="0.25">
      <c r="A110" s="1">
        <v>2001</v>
      </c>
      <c r="B110" s="1">
        <f t="shared" si="9"/>
        <v>21.130982362254336</v>
      </c>
      <c r="C110" s="1">
        <f t="shared" si="9"/>
        <v>25.476375781212269</v>
      </c>
      <c r="D110" s="1">
        <f t="shared" si="9"/>
        <v>34.033530368293682</v>
      </c>
      <c r="E110" s="1">
        <f t="shared" si="9"/>
        <v>42.888564492466621</v>
      </c>
      <c r="F110" s="1">
        <f t="shared" si="9"/>
        <v>43.930491402556029</v>
      </c>
      <c r="G110" s="1">
        <f t="shared" si="9"/>
        <v>40.634164249802289</v>
      </c>
      <c r="H110" s="1">
        <f t="shared" si="9"/>
        <v>36.241420671960782</v>
      </c>
      <c r="I110" s="1">
        <f t="shared" si="9"/>
        <v>33.396421499258217</v>
      </c>
      <c r="J110" s="1">
        <f t="shared" si="9"/>
        <v>33.753503936538948</v>
      </c>
      <c r="K110" s="1">
        <f t="shared" si="9"/>
        <v>30.80321812233673</v>
      </c>
      <c r="L110" s="1">
        <f t="shared" si="9"/>
        <v>26.832191795143398</v>
      </c>
      <c r="M110" s="1">
        <f t="shared" si="9"/>
        <v>25.617040842534827</v>
      </c>
      <c r="N110" s="1">
        <f t="shared" si="9"/>
        <v>32.268118504496719</v>
      </c>
      <c r="O110">
        <f t="shared" si="8"/>
        <v>32.894825460363172</v>
      </c>
    </row>
    <row r="111" spans="1:15" x14ac:dyDescent="0.25">
      <c r="A111" s="1">
        <v>2002</v>
      </c>
      <c r="B111" s="1">
        <f t="shared" si="9"/>
        <v>22.144621864699157</v>
      </c>
      <c r="C111" s="1">
        <f t="shared" si="9"/>
        <v>26.81588185061748</v>
      </c>
      <c r="D111" s="1">
        <f t="shared" si="9"/>
        <v>37.315205368153663</v>
      </c>
      <c r="E111" s="1">
        <f t="shared" si="9"/>
        <v>45.250923953371391</v>
      </c>
      <c r="F111" s="1">
        <f t="shared" si="9"/>
        <v>44.409021044451151</v>
      </c>
      <c r="G111" s="1">
        <f t="shared" si="9"/>
        <v>42.133367973182679</v>
      </c>
      <c r="H111" s="1">
        <f t="shared" si="9"/>
        <v>38.349709687492471</v>
      </c>
      <c r="I111" s="1">
        <f t="shared" si="9"/>
        <v>35.443437934656949</v>
      </c>
      <c r="J111" s="1">
        <f t="shared" si="9"/>
        <v>36.093259255547935</v>
      </c>
      <c r="K111" s="1">
        <f t="shared" si="9"/>
        <v>33.534893749796801</v>
      </c>
      <c r="L111" s="1">
        <f t="shared" si="9"/>
        <v>28.714637657139338</v>
      </c>
      <c r="M111" s="1">
        <f t="shared" si="9"/>
        <v>24.646471013942609</v>
      </c>
      <c r="N111" s="1">
        <f t="shared" si="9"/>
        <v>33.873268449634224</v>
      </c>
      <c r="O111">
        <f t="shared" si="8"/>
        <v>34.570952612754311</v>
      </c>
    </row>
    <row r="112" spans="1:15" x14ac:dyDescent="0.25">
      <c r="A112" s="1">
        <v>2003</v>
      </c>
      <c r="B112" s="1">
        <f t="shared" si="9"/>
        <v>23.958250206916567</v>
      </c>
      <c r="C112" s="1">
        <f t="shared" si="9"/>
        <v>31.905800770742953</v>
      </c>
      <c r="D112" s="1">
        <f t="shared" si="9"/>
        <v>35.819501297230083</v>
      </c>
      <c r="E112" s="1">
        <f t="shared" si="9"/>
        <v>42.98686118301044</v>
      </c>
      <c r="F112" s="1">
        <f t="shared" si="9"/>
        <v>42.327141857972556</v>
      </c>
      <c r="G112" s="1">
        <f t="shared" si="9"/>
        <v>42.205942593688142</v>
      </c>
      <c r="H112" s="1">
        <f t="shared" si="9"/>
        <v>36.990199632210469</v>
      </c>
      <c r="I112" s="1">
        <f t="shared" si="9"/>
        <v>35.756583805221659</v>
      </c>
      <c r="J112" s="1">
        <f t="shared" si="9"/>
        <v>34.824304800611067</v>
      </c>
      <c r="K112" s="1">
        <f t="shared" si="9"/>
        <v>34.906307641871173</v>
      </c>
      <c r="L112" s="1">
        <f t="shared" si="9"/>
        <v>29.823351480709274</v>
      </c>
      <c r="M112" s="1">
        <f t="shared" si="9"/>
        <v>25.258904711489595</v>
      </c>
      <c r="N112" s="1">
        <f t="shared" si="9"/>
        <v>34.234786530879148</v>
      </c>
      <c r="O112">
        <f t="shared" si="8"/>
        <v>34.730262498472833</v>
      </c>
    </row>
    <row r="113" spans="1:15" x14ac:dyDescent="0.25">
      <c r="A113" s="1">
        <v>2004</v>
      </c>
      <c r="B113" s="1">
        <f t="shared" si="9"/>
        <v>27.045010739725544</v>
      </c>
      <c r="C113" s="1">
        <f t="shared" si="9"/>
        <v>27.558460147721124</v>
      </c>
      <c r="D113" s="1">
        <f t="shared" si="9"/>
        <v>33.396421499258217</v>
      </c>
      <c r="E113" s="1">
        <f t="shared" si="9"/>
        <v>43.605664492976935</v>
      </c>
      <c r="F113" s="1">
        <f t="shared" si="9"/>
        <v>43.456449894758627</v>
      </c>
      <c r="G113" s="1">
        <f t="shared" si="9"/>
        <v>43.930491402556029</v>
      </c>
      <c r="H113" s="1">
        <f t="shared" si="9"/>
        <v>40.144850203459377</v>
      </c>
      <c r="I113" s="1">
        <f t="shared" si="9"/>
        <v>37.774388607609531</v>
      </c>
      <c r="J113" s="1">
        <f t="shared" si="9"/>
        <v>40.774917614270073</v>
      </c>
      <c r="K113" s="1">
        <f t="shared" si="9"/>
        <v>39.068254477251152</v>
      </c>
      <c r="L113" s="1">
        <f t="shared" si="9"/>
        <v>32.229811648296916</v>
      </c>
      <c r="M113" s="1">
        <f t="shared" si="9"/>
        <v>27.012173738322222</v>
      </c>
      <c r="N113" s="1">
        <f t="shared" si="9"/>
        <v>35.840495209556558</v>
      </c>
      <c r="O113">
        <f t="shared" si="8"/>
        <v>36.333074538850482</v>
      </c>
    </row>
    <row r="114" spans="1:15" x14ac:dyDescent="0.25">
      <c r="A114" s="1">
        <v>2005</v>
      </c>
      <c r="B114" s="1">
        <f t="shared" si="9"/>
        <v>24.121277744666695</v>
      </c>
      <c r="C114" s="1">
        <f t="shared" si="9"/>
        <v>36.646245953831851</v>
      </c>
      <c r="D114" s="1">
        <f t="shared" si="9"/>
        <v>41.199725334951133</v>
      </c>
      <c r="E114" s="1">
        <f t="shared" si="9"/>
        <v>45.923975660545558</v>
      </c>
      <c r="F114" s="1">
        <f t="shared" si="9"/>
        <v>42.937688383583442</v>
      </c>
      <c r="G114" s="1">
        <f t="shared" si="9"/>
        <v>43.184042280629377</v>
      </c>
      <c r="H114" s="1">
        <f t="shared" si="9"/>
        <v>38.977800502060028</v>
      </c>
      <c r="I114" s="1">
        <f t="shared" si="9"/>
        <v>37.489556071068797</v>
      </c>
      <c r="J114" s="1">
        <f t="shared" si="9"/>
        <v>37.098259954480504</v>
      </c>
      <c r="K114" s="1">
        <f t="shared" si="9"/>
        <v>35.631037510378412</v>
      </c>
      <c r="L114" s="1">
        <f t="shared" si="9"/>
        <v>30.291690600597111</v>
      </c>
      <c r="M114" s="1">
        <f t="shared" si="9"/>
        <v>28.473200611984698</v>
      </c>
      <c r="N114" s="1">
        <f t="shared" si="9"/>
        <v>36.305080371046571</v>
      </c>
      <c r="O114">
        <f t="shared" si="8"/>
        <v>36.831208384064801</v>
      </c>
    </row>
    <row r="115" spans="1:15" x14ac:dyDescent="0.25">
      <c r="A115" s="1">
        <v>2006</v>
      </c>
      <c r="B115" s="1">
        <f t="shared" si="9"/>
        <v>30.583076929368303</v>
      </c>
      <c r="C115" s="1">
        <f t="shared" si="9"/>
        <v>34.457365214587725</v>
      </c>
      <c r="D115" s="1">
        <f t="shared" si="9"/>
        <v>36.925495064352774</v>
      </c>
      <c r="E115" s="1">
        <f t="shared" si="9"/>
        <v>40.727952779989117</v>
      </c>
      <c r="F115" s="1">
        <f t="shared" si="9"/>
        <v>48.022665599276046</v>
      </c>
      <c r="G115" s="1">
        <f t="shared" si="9"/>
        <v>47.806417308382692</v>
      </c>
      <c r="H115" s="1">
        <f t="shared" si="9"/>
        <v>44.333163903514183</v>
      </c>
      <c r="I115" s="1">
        <f t="shared" si="9"/>
        <v>35.924578056388057</v>
      </c>
      <c r="J115" s="1">
        <f t="shared" si="9"/>
        <v>36.241420671960782</v>
      </c>
      <c r="K115" s="1">
        <f t="shared" si="9"/>
        <v>38.505900747536316</v>
      </c>
      <c r="L115" s="1">
        <f t="shared" si="9"/>
        <v>27.860480489021665</v>
      </c>
      <c r="M115" s="1">
        <f t="shared" si="9"/>
        <v>22.547817502116548</v>
      </c>
      <c r="N115" s="1">
        <f t="shared" si="9"/>
        <v>36.305080371046571</v>
      </c>
      <c r="O115">
        <f t="shared" si="8"/>
        <v>36.994694522207851</v>
      </c>
    </row>
    <row r="116" spans="1:15" x14ac:dyDescent="0.25">
      <c r="A116" s="1">
        <v>2007</v>
      </c>
      <c r="B116" s="1">
        <f t="shared" si="9"/>
        <v>21.47768003616822</v>
      </c>
      <c r="C116" s="1">
        <f t="shared" si="9"/>
        <v>29.326062834497449</v>
      </c>
      <c r="D116" s="1">
        <f t="shared" si="9"/>
        <v>35.485052215284661</v>
      </c>
      <c r="E116" s="1">
        <f t="shared" si="9"/>
        <v>45.431281546968158</v>
      </c>
      <c r="F116" s="1">
        <f t="shared" si="9"/>
        <v>46.764273140113964</v>
      </c>
      <c r="G116" s="1">
        <f t="shared" si="9"/>
        <v>40.029105269323416</v>
      </c>
      <c r="H116" s="1">
        <f t="shared" si="9"/>
        <v>36.15669229048958</v>
      </c>
      <c r="I116" s="1">
        <f t="shared" si="9"/>
        <v>32.498794239009733</v>
      </c>
      <c r="J116" s="1">
        <f t="shared" si="9"/>
        <v>32.925435183158463</v>
      </c>
      <c r="K116" s="1">
        <f t="shared" si="9"/>
        <v>31.603447329008045</v>
      </c>
      <c r="L116" s="1">
        <f t="shared" si="9"/>
        <v>27.927987150082821</v>
      </c>
      <c r="M116" s="1">
        <f t="shared" si="9"/>
        <v>24.480343828756155</v>
      </c>
      <c r="N116" s="1">
        <f t="shared" si="9"/>
        <v>32.964461684852012</v>
      </c>
      <c r="O116">
        <f t="shared" si="8"/>
        <v>33.675512921905053</v>
      </c>
    </row>
    <row r="117" spans="1:15" x14ac:dyDescent="0.25">
      <c r="A117" s="1">
        <v>2008</v>
      </c>
      <c r="B117" s="1">
        <f t="shared" si="9"/>
        <v>22.702424985038455</v>
      </c>
      <c r="C117" s="1">
        <f t="shared" si="9"/>
        <v>25.476375781212269</v>
      </c>
      <c r="D117" s="1">
        <f t="shared" si="9"/>
        <v>36.15669229048958</v>
      </c>
      <c r="E117" s="1">
        <f t="shared" si="9"/>
        <v>41.223438205325671</v>
      </c>
      <c r="F117" s="1">
        <f t="shared" si="9"/>
        <v>45.431281546968158</v>
      </c>
      <c r="G117" s="1">
        <f t="shared" si="9"/>
        <v>43.830321403524643</v>
      </c>
      <c r="H117" s="1">
        <f t="shared" si="9"/>
        <v>36.432691944278176</v>
      </c>
      <c r="I117" s="1">
        <f t="shared" si="9"/>
        <v>32.69212075959139</v>
      </c>
      <c r="J117" s="1">
        <f t="shared" si="9"/>
        <v>33.594391995101027</v>
      </c>
      <c r="K117" s="1">
        <f t="shared" si="9"/>
        <v>31.397031359587068</v>
      </c>
      <c r="L117" s="1">
        <f t="shared" si="9"/>
        <v>26.314548842806314</v>
      </c>
      <c r="M117" s="1">
        <f t="shared" si="9"/>
        <v>25.995470069993821</v>
      </c>
      <c r="N117" s="1">
        <f t="shared" si="9"/>
        <v>32.769731593516696</v>
      </c>
      <c r="O117">
        <f t="shared" si="8"/>
        <v>33.437232431993046</v>
      </c>
    </row>
    <row r="118" spans="1:15" x14ac:dyDescent="0.25">
      <c r="A118" s="1">
        <v>2009</v>
      </c>
      <c r="B118" s="1">
        <f t="shared" si="9"/>
        <v>27.077882591905407</v>
      </c>
      <c r="C118" s="1">
        <f t="shared" si="9"/>
        <v>31.303595214424551</v>
      </c>
      <c r="D118" s="1">
        <f t="shared" si="9"/>
        <v>35.987752877736369</v>
      </c>
      <c r="E118" s="1">
        <f t="shared" si="9"/>
        <v>46.737813080583017</v>
      </c>
      <c r="F118" s="1">
        <f t="shared" si="9"/>
        <v>44.307903227515233</v>
      </c>
      <c r="G118" s="1">
        <f t="shared" si="9"/>
        <v>42.278625887424845</v>
      </c>
      <c r="H118" s="1">
        <f t="shared" si="9"/>
        <v>38.797439128555411</v>
      </c>
      <c r="I118" s="1">
        <f t="shared" si="9"/>
        <v>35.215318321141524</v>
      </c>
      <c r="J118" s="1">
        <f t="shared" si="9"/>
        <v>36.4753158417208</v>
      </c>
      <c r="K118" s="1">
        <f t="shared" si="9"/>
        <v>38.016870189933528</v>
      </c>
      <c r="L118" s="1">
        <f t="shared" si="9"/>
        <v>30.80321812233673</v>
      </c>
      <c r="M118" s="1">
        <f t="shared" si="9"/>
        <v>26.043115357539172</v>
      </c>
      <c r="N118" s="1">
        <f t="shared" si="9"/>
        <v>35.631037510378412</v>
      </c>
      <c r="O118">
        <f t="shared" si="8"/>
        <v>36.08707082006805</v>
      </c>
    </row>
    <row r="119" spans="1:15" x14ac:dyDescent="0.25">
      <c r="A119" s="1">
        <v>2010</v>
      </c>
      <c r="B119" s="1">
        <f t="shared" si="9"/>
        <v>26.218467987050342</v>
      </c>
      <c r="C119" s="1">
        <f t="shared" si="9"/>
        <v>33.913272154391016</v>
      </c>
      <c r="D119" s="1">
        <f t="shared" si="9"/>
        <v>37.011789746593152</v>
      </c>
      <c r="E119" s="1">
        <f t="shared" si="9"/>
        <v>45.819866579464332</v>
      </c>
      <c r="F119" s="1">
        <f t="shared" si="9"/>
        <v>49.699677939643685</v>
      </c>
      <c r="G119" s="1">
        <f t="shared" si="9"/>
        <v>41.724157934793517</v>
      </c>
      <c r="H119" s="1">
        <f t="shared" si="9"/>
        <v>35.277405570765772</v>
      </c>
      <c r="I119" s="1">
        <f t="shared" si="9"/>
        <v>33.376680483061413</v>
      </c>
      <c r="J119" s="1">
        <f t="shared" si="9"/>
        <v>32.866970938491498</v>
      </c>
      <c r="K119" s="1">
        <f t="shared" si="9"/>
        <v>35.256699235358468</v>
      </c>
      <c r="L119" s="1">
        <f t="shared" si="9"/>
        <v>29.44970174462388</v>
      </c>
      <c r="M119" s="1">
        <f t="shared" si="9"/>
        <v>22.744751240990229</v>
      </c>
      <c r="N119" s="1">
        <f t="shared" si="9"/>
        <v>34.599661688771867</v>
      </c>
      <c r="O119">
        <f t="shared" si="8"/>
        <v>35.279953462935616</v>
      </c>
    </row>
    <row r="120" spans="1:15" x14ac:dyDescent="0.25">
      <c r="A120" s="1">
        <v>2011</v>
      </c>
      <c r="B120" s="1">
        <f t="shared" si="9"/>
        <v>22.815448378816136</v>
      </c>
      <c r="C120" s="1">
        <f t="shared" si="9"/>
        <v>33.062204379538578</v>
      </c>
      <c r="D120" s="1">
        <f t="shared" si="9"/>
        <v>36.839375608239202</v>
      </c>
      <c r="E120" s="1">
        <f t="shared" si="9"/>
        <v>43.134673439490385</v>
      </c>
      <c r="F120" s="1">
        <f t="shared" si="9"/>
        <v>45.819866579464332</v>
      </c>
      <c r="G120" s="1">
        <f t="shared" si="9"/>
        <v>44.561073802537855</v>
      </c>
      <c r="H120" s="1">
        <f t="shared" si="9"/>
        <v>40.447150635740996</v>
      </c>
      <c r="I120" s="1">
        <f t="shared" si="9"/>
        <v>35.029627290367877</v>
      </c>
      <c r="J120" s="1">
        <f t="shared" si="9"/>
        <v>34.620031489026175</v>
      </c>
      <c r="K120" s="1">
        <f t="shared" si="9"/>
        <v>34.701615201475377</v>
      </c>
      <c r="L120" s="1">
        <f t="shared" si="9"/>
        <v>26.76700395078921</v>
      </c>
      <c r="M120" s="1">
        <f t="shared" si="9"/>
        <v>22.660167632936204</v>
      </c>
      <c r="N120" s="1">
        <f t="shared" si="9"/>
        <v>34.254969060524694</v>
      </c>
      <c r="O120">
        <f t="shared" si="8"/>
        <v>35.038186532368528</v>
      </c>
    </row>
    <row r="121" spans="1:15" x14ac:dyDescent="0.25">
      <c r="A121" s="1">
        <v>2012</v>
      </c>
      <c r="B121" s="1">
        <f t="shared" si="9"/>
        <v>24.106417096811914</v>
      </c>
      <c r="C121" s="1">
        <f t="shared" si="9"/>
        <v>32.248960117934352</v>
      </c>
      <c r="D121" s="1">
        <f t="shared" si="9"/>
        <v>34.599661688771867</v>
      </c>
      <c r="E121" s="1">
        <f t="shared" si="9"/>
        <v>45.976107224250846</v>
      </c>
      <c r="F121" s="1">
        <f t="shared" si="9"/>
        <v>41.199725334951133</v>
      </c>
      <c r="G121" s="1">
        <f t="shared" si="9"/>
        <v>37.840386059853415</v>
      </c>
      <c r="H121" s="1">
        <f t="shared" si="9"/>
        <v>34.053609486097621</v>
      </c>
      <c r="I121" s="1">
        <f t="shared" si="9"/>
        <v>31.28493711018578</v>
      </c>
      <c r="J121" s="1">
        <f t="shared" si="9"/>
        <v>32.248960117934352</v>
      </c>
      <c r="K121" s="1">
        <f t="shared" si="9"/>
        <v>32.789159376622408</v>
      </c>
      <c r="L121" s="1">
        <f t="shared" si="9"/>
        <v>27.591876193141054</v>
      </c>
      <c r="M121" s="1">
        <f t="shared" si="9"/>
        <v>22.463874931188933</v>
      </c>
      <c r="N121" s="1">
        <f t="shared" si="9"/>
        <v>32.479516511608324</v>
      </c>
      <c r="O121">
        <f t="shared" si="8"/>
        <v>33.033639561478644</v>
      </c>
    </row>
    <row r="122" spans="1:15" x14ac:dyDescent="0.25">
      <c r="A122" s="1">
        <v>2013</v>
      </c>
      <c r="B122" s="1">
        <f t="shared" si="9"/>
        <v>25.64839172856815</v>
      </c>
      <c r="C122" s="1">
        <f t="shared" si="9"/>
        <v>30.21922353021488</v>
      </c>
      <c r="D122" s="1">
        <f t="shared" si="9"/>
        <v>38.171881062138226</v>
      </c>
      <c r="E122" s="1">
        <f t="shared" si="9"/>
        <v>43.258187641409485</v>
      </c>
      <c r="F122" s="1">
        <f t="shared" si="9"/>
        <v>48.978770631655699</v>
      </c>
      <c r="G122" s="1">
        <f t="shared" si="9"/>
        <v>44.206985573251686</v>
      </c>
      <c r="H122" s="1">
        <f t="shared" si="9"/>
        <v>38.977800502060028</v>
      </c>
      <c r="I122" s="1">
        <f t="shared" si="9"/>
        <v>33.534893749796801</v>
      </c>
      <c r="J122" s="1">
        <f t="shared" si="9"/>
        <v>36.689087298448783</v>
      </c>
      <c r="K122" s="1">
        <f t="shared" si="9"/>
        <v>34.53861492278444</v>
      </c>
      <c r="L122" s="1">
        <f t="shared" si="9"/>
        <v>31.080337120799946</v>
      </c>
      <c r="M122" s="1">
        <f t="shared" si="9"/>
        <v>27.110789326082926</v>
      </c>
      <c r="N122" s="1">
        <f t="shared" si="9"/>
        <v>35.485052215284661</v>
      </c>
      <c r="O122">
        <f t="shared" si="8"/>
        <v>36.034580257267585</v>
      </c>
    </row>
    <row r="123" spans="1:15" x14ac:dyDescent="0.25">
      <c r="A123" s="1">
        <v>2014</v>
      </c>
      <c r="B123" s="1">
        <f t="shared" ref="B123:N129" si="10">6.11*EXP((17.26*(B80-273.16))/(B80-35.87))</f>
        <v>26.427031736508518</v>
      </c>
      <c r="C123" s="1">
        <f t="shared" si="10"/>
        <v>30.510002105352079</v>
      </c>
      <c r="D123" s="1">
        <f t="shared" si="10"/>
        <v>39.614823860215864</v>
      </c>
      <c r="E123" s="1">
        <f t="shared" si="10"/>
        <v>46.421305294961428</v>
      </c>
      <c r="F123" s="1">
        <f t="shared" si="10"/>
        <v>47.082810264054608</v>
      </c>
      <c r="G123" s="1">
        <f t="shared" si="10"/>
        <v>45.950035019384131</v>
      </c>
      <c r="H123" s="1">
        <f t="shared" si="10"/>
        <v>39.614823860215864</v>
      </c>
      <c r="I123" s="1">
        <f t="shared" si="10"/>
        <v>34.254969060524694</v>
      </c>
      <c r="J123" s="1">
        <f t="shared" si="10"/>
        <v>35.194643733228141</v>
      </c>
      <c r="K123" s="1">
        <f t="shared" si="10"/>
        <v>34.783366348687579</v>
      </c>
      <c r="L123" s="1">
        <f t="shared" si="10"/>
        <v>30.674635095512155</v>
      </c>
      <c r="M123" s="1">
        <f t="shared" si="10"/>
        <v>25.181630515810163</v>
      </c>
      <c r="N123" s="1">
        <f t="shared" si="10"/>
        <v>35.69376258423295</v>
      </c>
      <c r="O123">
        <f t="shared" si="8"/>
        <v>36.309173074537938</v>
      </c>
    </row>
    <row r="124" spans="1:15" x14ac:dyDescent="0.25">
      <c r="A124" s="1">
        <v>2015</v>
      </c>
      <c r="B124" s="1">
        <f t="shared" si="10"/>
        <v>21.924880385783105</v>
      </c>
      <c r="C124" s="1">
        <f t="shared" si="10"/>
        <v>32.479516511608324</v>
      </c>
      <c r="D124" s="1">
        <f t="shared" si="10"/>
        <v>38.105380601773327</v>
      </c>
      <c r="E124" s="1">
        <f t="shared" si="10"/>
        <v>39.409085730221548</v>
      </c>
      <c r="F124" s="1">
        <f t="shared" si="10"/>
        <v>47.69861065111035</v>
      </c>
      <c r="G124" s="1">
        <f t="shared" si="10"/>
        <v>47.671691999725354</v>
      </c>
      <c r="H124" s="1">
        <f t="shared" si="10"/>
        <v>41.461220533000692</v>
      </c>
      <c r="I124" s="1">
        <f t="shared" si="10"/>
        <v>34.742469827685944</v>
      </c>
      <c r="J124" s="1">
        <f t="shared" si="10"/>
        <v>36.990199632210469</v>
      </c>
      <c r="K124" s="1">
        <f t="shared" si="10"/>
        <v>38.573009064620209</v>
      </c>
      <c r="L124" s="1">
        <f t="shared" si="10"/>
        <v>30.656304361148528</v>
      </c>
      <c r="M124" s="1">
        <f t="shared" si="10"/>
        <v>20.724021184621321</v>
      </c>
      <c r="N124" s="1">
        <f t="shared" si="10"/>
        <v>34.947372103592883</v>
      </c>
      <c r="O124">
        <f t="shared" si="8"/>
        <v>35.869699206959105</v>
      </c>
    </row>
    <row r="125" spans="1:15" x14ac:dyDescent="0.25">
      <c r="A125" s="1">
        <v>2016</v>
      </c>
      <c r="B125" s="1">
        <f t="shared" si="10"/>
        <v>22.213685014081168</v>
      </c>
      <c r="C125" s="1">
        <f t="shared" si="10"/>
        <v>27.491734036977569</v>
      </c>
      <c r="D125" s="1">
        <f t="shared" si="10"/>
        <v>44.358437094872144</v>
      </c>
      <c r="E125" s="1">
        <f t="shared" si="10"/>
        <v>46.949858171495727</v>
      </c>
      <c r="F125" s="1">
        <f t="shared" si="10"/>
        <v>50.14787656760118</v>
      </c>
      <c r="G125" s="1">
        <f t="shared" si="10"/>
        <v>43.980650976131457</v>
      </c>
      <c r="H125" s="1">
        <f t="shared" si="10"/>
        <v>37.818375765974501</v>
      </c>
      <c r="I125" s="1">
        <f t="shared" si="10"/>
        <v>35.422646738767632</v>
      </c>
      <c r="J125" s="1">
        <f t="shared" si="10"/>
        <v>36.774900828347285</v>
      </c>
      <c r="K125" s="1">
        <f t="shared" si="10"/>
        <v>36.539333102731597</v>
      </c>
      <c r="L125" s="1">
        <f t="shared" si="10"/>
        <v>32.808597198305428</v>
      </c>
      <c r="M125" s="1">
        <f t="shared" si="10"/>
        <v>28.404544859233614</v>
      </c>
      <c r="N125" s="1">
        <f t="shared" si="10"/>
        <v>36.114392823943426</v>
      </c>
      <c r="O125">
        <f t="shared" si="8"/>
        <v>36.909220029543278</v>
      </c>
    </row>
    <row r="126" spans="1:15" x14ac:dyDescent="0.25">
      <c r="A126" s="1">
        <v>2017</v>
      </c>
      <c r="B126" s="1">
        <f t="shared" si="10"/>
        <v>28.318928387250331</v>
      </c>
      <c r="C126" s="1">
        <f t="shared" si="10"/>
        <v>28.301832148588691</v>
      </c>
      <c r="D126" s="1">
        <f t="shared" si="10"/>
        <v>36.305080371046571</v>
      </c>
      <c r="E126" s="1">
        <f t="shared" si="10"/>
        <v>45.715962611006439</v>
      </c>
      <c r="F126" s="1">
        <f t="shared" si="10"/>
        <v>46.447609636884351</v>
      </c>
      <c r="G126" s="1">
        <f t="shared" si="10"/>
        <v>42.497329173098862</v>
      </c>
      <c r="H126" s="1">
        <f t="shared" si="10"/>
        <v>37.163227979510062</v>
      </c>
      <c r="I126" s="1">
        <f t="shared" si="10"/>
        <v>34.254969060524694</v>
      </c>
      <c r="J126" s="1">
        <f t="shared" si="10"/>
        <v>37.076625930584051</v>
      </c>
      <c r="K126" s="1">
        <f t="shared" si="10"/>
        <v>33.953317018663384</v>
      </c>
      <c r="L126" s="1">
        <f t="shared" si="10"/>
        <v>29.34369775893078</v>
      </c>
      <c r="M126" s="1">
        <f t="shared" si="10"/>
        <v>27.342115788528833</v>
      </c>
      <c r="N126" s="1">
        <f t="shared" si="10"/>
        <v>35.091429303676101</v>
      </c>
      <c r="O126">
        <f t="shared" si="8"/>
        <v>35.560057988718079</v>
      </c>
    </row>
    <row r="127" spans="1:15" x14ac:dyDescent="0.25">
      <c r="A127" s="1">
        <v>2018</v>
      </c>
      <c r="B127" s="1">
        <f t="shared" si="10"/>
        <v>21.43742408918909</v>
      </c>
      <c r="C127" s="1">
        <f t="shared" si="10"/>
        <v>32.595332561823483</v>
      </c>
      <c r="D127" s="1">
        <f t="shared" si="10"/>
        <v>36.990199632210469</v>
      </c>
      <c r="E127" s="1">
        <f t="shared" si="10"/>
        <v>46.132810517153686</v>
      </c>
      <c r="F127" s="1">
        <f t="shared" si="10"/>
        <v>49.588173164657995</v>
      </c>
      <c r="G127" s="1">
        <f t="shared" si="10"/>
        <v>45.457097836639342</v>
      </c>
      <c r="H127" s="1">
        <f t="shared" si="10"/>
        <v>39.729526115623038</v>
      </c>
      <c r="I127" s="1">
        <f t="shared" si="10"/>
        <v>34.824304800611067</v>
      </c>
      <c r="J127" s="1">
        <f t="shared" si="10"/>
        <v>36.326321897896051</v>
      </c>
      <c r="K127" s="1">
        <f t="shared" si="10"/>
        <v>38.819944507544307</v>
      </c>
      <c r="L127" s="1">
        <f t="shared" si="10"/>
        <v>30.473521837454669</v>
      </c>
      <c r="M127" s="1">
        <f t="shared" si="10"/>
        <v>25.414074901396322</v>
      </c>
      <c r="N127" s="1">
        <f t="shared" si="10"/>
        <v>35.651935192957019</v>
      </c>
      <c r="O127">
        <f t="shared" si="8"/>
        <v>36.482394321849959</v>
      </c>
    </row>
    <row r="128" spans="1:15" x14ac:dyDescent="0.25">
      <c r="A128" s="1">
        <v>2019</v>
      </c>
      <c r="B128" s="1">
        <f t="shared" si="10"/>
        <v>26.330592181271133</v>
      </c>
      <c r="C128" s="1">
        <f t="shared" si="10"/>
        <v>29.326062834497449</v>
      </c>
      <c r="D128" s="1">
        <f t="shared" si="10"/>
        <v>39.98288864974166</v>
      </c>
      <c r="E128" s="1">
        <f t="shared" si="10"/>
        <v>46.500257167327568</v>
      </c>
      <c r="F128" s="1">
        <f t="shared" si="10"/>
        <v>49.254960880369104</v>
      </c>
      <c r="G128" s="1">
        <f t="shared" si="10"/>
        <v>46.002192280449115</v>
      </c>
      <c r="H128" s="1">
        <f t="shared" si="10"/>
        <v>40.330647718191209</v>
      </c>
      <c r="I128" s="1">
        <f t="shared" si="10"/>
        <v>33.317518438199379</v>
      </c>
      <c r="J128" s="1">
        <f t="shared" si="10"/>
        <v>36.88241345173445</v>
      </c>
      <c r="K128" s="1">
        <f t="shared" si="10"/>
        <v>35.924578056388057</v>
      </c>
      <c r="L128" s="1">
        <f t="shared" si="10"/>
        <v>31.924781312862414</v>
      </c>
      <c r="M128" s="1">
        <f t="shared" si="10"/>
        <v>23.431420151828362</v>
      </c>
      <c r="N128" s="1">
        <f t="shared" si="10"/>
        <v>35.861499837037108</v>
      </c>
      <c r="O128">
        <f t="shared" si="8"/>
        <v>36.600692760238324</v>
      </c>
    </row>
    <row r="129" spans="1:15" x14ac:dyDescent="0.25">
      <c r="A129" s="1">
        <v>2020</v>
      </c>
      <c r="B129" s="1">
        <f t="shared" si="10"/>
        <v>23.344607154382217</v>
      </c>
      <c r="C129" s="1">
        <f t="shared" si="10"/>
        <v>26.913871526891651</v>
      </c>
      <c r="D129" s="1">
        <f t="shared" si="10"/>
        <v>37.664615495351711</v>
      </c>
      <c r="E129" s="1">
        <f t="shared" si="10"/>
        <v>42.230158276728538</v>
      </c>
      <c r="F129" s="1">
        <f t="shared" si="10"/>
        <v>44.383722806785251</v>
      </c>
      <c r="G129" s="1">
        <f t="shared" si="10"/>
        <v>43.184042280629377</v>
      </c>
      <c r="H129" s="1">
        <f t="shared" si="10"/>
        <v>35.173979718711543</v>
      </c>
      <c r="I129" s="1">
        <f t="shared" si="10"/>
        <v>32.076980382044304</v>
      </c>
      <c r="J129" s="1">
        <f t="shared" si="10"/>
        <v>32.769731593516696</v>
      </c>
      <c r="K129" s="1">
        <f t="shared" si="10"/>
        <v>31.098888776577713</v>
      </c>
      <c r="L129" s="1">
        <f t="shared" si="10"/>
        <v>25.027701582808046</v>
      </c>
      <c r="M129" s="1">
        <f t="shared" si="10"/>
        <v>25.523188966331915</v>
      </c>
      <c r="N129" s="1">
        <f t="shared" si="10"/>
        <v>32.634017825475823</v>
      </c>
      <c r="O129">
        <f t="shared" si="8"/>
        <v>33.282624046729914</v>
      </c>
    </row>
    <row r="131" spans="1:15" x14ac:dyDescent="0.25">
      <c r="A131" s="1"/>
      <c r="B131" s="9" t="s">
        <v>40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5" x14ac:dyDescent="0.25">
      <c r="A132" s="1"/>
      <c r="B132" s="2" t="s">
        <v>35</v>
      </c>
      <c r="C132" s="2" t="s">
        <v>14</v>
      </c>
      <c r="D132" s="2" t="s">
        <v>15</v>
      </c>
      <c r="E132" s="2" t="s">
        <v>16</v>
      </c>
      <c r="F132" s="2" t="s">
        <v>17</v>
      </c>
      <c r="G132" s="2" t="s">
        <v>18</v>
      </c>
      <c r="H132" s="2" t="s">
        <v>19</v>
      </c>
      <c r="I132" s="2" t="s">
        <v>20</v>
      </c>
      <c r="J132" s="2" t="s">
        <v>21</v>
      </c>
      <c r="K132" s="2" t="s">
        <v>22</v>
      </c>
      <c r="L132" s="2" t="s">
        <v>23</v>
      </c>
      <c r="M132" s="2" t="s">
        <v>24</v>
      </c>
      <c r="N132" s="3" t="s">
        <v>36</v>
      </c>
    </row>
    <row r="133" spans="1:15" x14ac:dyDescent="0.25">
      <c r="A133" s="1">
        <v>1981</v>
      </c>
      <c r="B133">
        <v>26.19</v>
      </c>
      <c r="C133">
        <v>20.059999999999999</v>
      </c>
      <c r="D133">
        <v>19.12</v>
      </c>
      <c r="E133">
        <v>34.619999999999997</v>
      </c>
      <c r="F133">
        <v>53.5</v>
      </c>
      <c r="G133">
        <v>58.5</v>
      </c>
      <c r="H133">
        <v>75.38</v>
      </c>
      <c r="I133">
        <v>74</v>
      </c>
      <c r="J133">
        <v>75.12</v>
      </c>
      <c r="K133">
        <v>54.62</v>
      </c>
      <c r="L133">
        <v>34.19</v>
      </c>
      <c r="M133">
        <v>27.31</v>
      </c>
      <c r="N133">
        <v>46.19</v>
      </c>
      <c r="O133">
        <f>AVERAGE(B133:M133)</f>
        <v>46.050833333333323</v>
      </c>
    </row>
    <row r="134" spans="1:15" x14ac:dyDescent="0.25">
      <c r="A134" s="1">
        <v>1982</v>
      </c>
      <c r="B134">
        <v>28.56</v>
      </c>
      <c r="C134">
        <v>23.81</v>
      </c>
      <c r="D134">
        <v>24.5</v>
      </c>
      <c r="E134">
        <v>42.19</v>
      </c>
      <c r="F134">
        <v>54.06</v>
      </c>
      <c r="G134">
        <v>61.19</v>
      </c>
      <c r="H134">
        <v>65.06</v>
      </c>
      <c r="I134">
        <v>75.56</v>
      </c>
      <c r="J134">
        <v>73.06</v>
      </c>
      <c r="K134">
        <v>63.12</v>
      </c>
      <c r="L134">
        <v>36.31</v>
      </c>
      <c r="M134">
        <v>30.25</v>
      </c>
      <c r="N134">
        <v>48.31</v>
      </c>
      <c r="O134">
        <f t="shared" ref="O134:O172" si="11">AVERAGE(B134:M134)</f>
        <v>48.139166666666675</v>
      </c>
    </row>
    <row r="135" spans="1:15" x14ac:dyDescent="0.25">
      <c r="A135" s="1">
        <v>1983</v>
      </c>
      <c r="B135">
        <v>26.06</v>
      </c>
      <c r="C135">
        <v>20.309999999999999</v>
      </c>
      <c r="D135">
        <v>19.940000000000001</v>
      </c>
      <c r="E135">
        <v>17.25</v>
      </c>
      <c r="F135">
        <v>46.19</v>
      </c>
      <c r="G135">
        <v>56.38</v>
      </c>
      <c r="H135">
        <v>70.44</v>
      </c>
      <c r="I135">
        <v>80.06</v>
      </c>
      <c r="J135">
        <v>76.69</v>
      </c>
      <c r="K135">
        <v>48.56</v>
      </c>
      <c r="L135">
        <v>32.44</v>
      </c>
      <c r="M135">
        <v>31.75</v>
      </c>
      <c r="N135">
        <v>44</v>
      </c>
      <c r="O135">
        <f t="shared" si="11"/>
        <v>43.839166666666664</v>
      </c>
    </row>
    <row r="136" spans="1:15" x14ac:dyDescent="0.25">
      <c r="A136" s="1">
        <v>1984</v>
      </c>
      <c r="B136">
        <v>26.81</v>
      </c>
      <c r="C136">
        <v>22.19</v>
      </c>
      <c r="D136">
        <v>25.25</v>
      </c>
      <c r="E136">
        <v>38.94</v>
      </c>
      <c r="F136">
        <v>60.81</v>
      </c>
      <c r="G136">
        <v>58.81</v>
      </c>
      <c r="H136">
        <v>68.06</v>
      </c>
      <c r="I136">
        <v>70.12</v>
      </c>
      <c r="J136">
        <v>74.25</v>
      </c>
      <c r="K136">
        <v>59.19</v>
      </c>
      <c r="L136">
        <v>34.56</v>
      </c>
      <c r="M136">
        <v>32.25</v>
      </c>
      <c r="N136">
        <v>47.69</v>
      </c>
      <c r="O136">
        <f t="shared" si="11"/>
        <v>47.603333333333332</v>
      </c>
    </row>
    <row r="137" spans="1:15" x14ac:dyDescent="0.25">
      <c r="A137" s="1">
        <v>1985</v>
      </c>
      <c r="B137">
        <v>27.25</v>
      </c>
      <c r="C137">
        <v>17.559999999999999</v>
      </c>
      <c r="D137">
        <v>31.06</v>
      </c>
      <c r="E137">
        <v>21.5</v>
      </c>
      <c r="F137">
        <v>50.38</v>
      </c>
      <c r="G137">
        <v>63.44</v>
      </c>
      <c r="H137">
        <v>71.62</v>
      </c>
      <c r="I137">
        <v>74.44</v>
      </c>
      <c r="J137">
        <v>73.38</v>
      </c>
      <c r="K137">
        <v>48.62</v>
      </c>
      <c r="L137">
        <v>32.06</v>
      </c>
      <c r="M137">
        <v>29.06</v>
      </c>
      <c r="N137">
        <v>45.25</v>
      </c>
      <c r="O137">
        <f t="shared" si="11"/>
        <v>45.030833333333334</v>
      </c>
    </row>
    <row r="138" spans="1:15" x14ac:dyDescent="0.25">
      <c r="A138" s="1">
        <v>1986</v>
      </c>
      <c r="B138">
        <v>24.19</v>
      </c>
      <c r="C138">
        <v>18.309999999999999</v>
      </c>
      <c r="D138">
        <v>25.19</v>
      </c>
      <c r="E138">
        <v>37.44</v>
      </c>
      <c r="F138">
        <v>51.38</v>
      </c>
      <c r="G138">
        <v>57</v>
      </c>
      <c r="H138">
        <v>69.75</v>
      </c>
      <c r="I138">
        <v>73.88</v>
      </c>
      <c r="J138">
        <v>78.31</v>
      </c>
      <c r="K138">
        <v>60.75</v>
      </c>
      <c r="L138">
        <v>45.69</v>
      </c>
      <c r="M138">
        <v>33.25</v>
      </c>
      <c r="N138">
        <v>48.12</v>
      </c>
      <c r="O138">
        <f t="shared" si="11"/>
        <v>47.928333333333335</v>
      </c>
    </row>
    <row r="139" spans="1:15" x14ac:dyDescent="0.25">
      <c r="A139" s="1">
        <v>1987</v>
      </c>
      <c r="B139">
        <v>27.12</v>
      </c>
      <c r="C139">
        <v>21.75</v>
      </c>
      <c r="D139">
        <v>26</v>
      </c>
      <c r="E139">
        <v>19.38</v>
      </c>
      <c r="F139">
        <v>33.25</v>
      </c>
      <c r="G139">
        <v>56.31</v>
      </c>
      <c r="H139">
        <v>66.44</v>
      </c>
      <c r="I139">
        <v>76.94</v>
      </c>
      <c r="J139">
        <v>73.69</v>
      </c>
      <c r="K139">
        <v>56.06</v>
      </c>
      <c r="L139">
        <v>32.119999999999997</v>
      </c>
      <c r="M139">
        <v>28.88</v>
      </c>
      <c r="N139">
        <v>43.31</v>
      </c>
      <c r="O139">
        <f t="shared" si="11"/>
        <v>43.161666666666669</v>
      </c>
    </row>
    <row r="140" spans="1:15" x14ac:dyDescent="0.25">
      <c r="A140" s="1">
        <v>1988</v>
      </c>
      <c r="B140">
        <v>26</v>
      </c>
      <c r="C140">
        <v>20.5</v>
      </c>
      <c r="D140">
        <v>16.88</v>
      </c>
      <c r="E140">
        <v>36.25</v>
      </c>
      <c r="F140">
        <v>44.69</v>
      </c>
      <c r="G140">
        <v>64</v>
      </c>
      <c r="H140">
        <v>74.12</v>
      </c>
      <c r="I140">
        <v>82.25</v>
      </c>
      <c r="J140">
        <v>79.69</v>
      </c>
      <c r="K140">
        <v>61.12</v>
      </c>
      <c r="L140">
        <v>43.88</v>
      </c>
      <c r="M140">
        <v>39</v>
      </c>
      <c r="N140">
        <v>49.12</v>
      </c>
      <c r="O140">
        <f t="shared" si="11"/>
        <v>49.031666666666666</v>
      </c>
    </row>
    <row r="141" spans="1:15" x14ac:dyDescent="0.25">
      <c r="A141" s="1">
        <v>1989</v>
      </c>
      <c r="B141">
        <v>30.25</v>
      </c>
      <c r="C141">
        <v>23.62</v>
      </c>
      <c r="D141">
        <v>20.94</v>
      </c>
      <c r="E141">
        <v>33.380000000000003</v>
      </c>
      <c r="F141">
        <v>50</v>
      </c>
      <c r="G141">
        <v>62.56</v>
      </c>
      <c r="H141">
        <v>74.44</v>
      </c>
      <c r="I141">
        <v>78.56</v>
      </c>
      <c r="J141">
        <v>79.12</v>
      </c>
      <c r="K141">
        <v>64.06</v>
      </c>
      <c r="L141">
        <v>40.380000000000003</v>
      </c>
      <c r="M141">
        <v>33.56</v>
      </c>
      <c r="N141">
        <v>49.38</v>
      </c>
      <c r="O141">
        <f t="shared" si="11"/>
        <v>49.239166666666677</v>
      </c>
    </row>
    <row r="142" spans="1:15" x14ac:dyDescent="0.25">
      <c r="A142" s="1">
        <v>1990</v>
      </c>
      <c r="B142">
        <v>28.38</v>
      </c>
      <c r="C142">
        <v>21.69</v>
      </c>
      <c r="D142">
        <v>17.059999999999999</v>
      </c>
      <c r="E142">
        <v>38.94</v>
      </c>
      <c r="F142">
        <v>61.25</v>
      </c>
      <c r="G142">
        <v>61.69</v>
      </c>
      <c r="H142">
        <v>72.12</v>
      </c>
      <c r="I142">
        <v>74.62</v>
      </c>
      <c r="J142">
        <v>70.44</v>
      </c>
      <c r="K142">
        <v>56.06</v>
      </c>
      <c r="L142">
        <v>36.25</v>
      </c>
      <c r="M142">
        <v>29.75</v>
      </c>
      <c r="N142">
        <v>47.5</v>
      </c>
      <c r="O142">
        <f t="shared" si="11"/>
        <v>47.354166666666664</v>
      </c>
    </row>
    <row r="143" spans="1:15" x14ac:dyDescent="0.25">
      <c r="A143" s="1">
        <v>1991</v>
      </c>
      <c r="B143">
        <v>25.69</v>
      </c>
      <c r="C143">
        <v>21.44</v>
      </c>
      <c r="D143">
        <v>23.12</v>
      </c>
      <c r="E143">
        <v>35.619999999999997</v>
      </c>
      <c r="F143">
        <v>63.69</v>
      </c>
      <c r="G143">
        <v>65.88</v>
      </c>
      <c r="H143">
        <v>76.31</v>
      </c>
      <c r="I143">
        <v>80.94</v>
      </c>
      <c r="J143">
        <v>74.94</v>
      </c>
      <c r="K143">
        <v>59.75</v>
      </c>
      <c r="L143">
        <v>35.44</v>
      </c>
      <c r="M143">
        <v>31.94</v>
      </c>
      <c r="N143">
        <v>49.75</v>
      </c>
      <c r="O143">
        <f t="shared" si="11"/>
        <v>49.563333333333333</v>
      </c>
    </row>
    <row r="144" spans="1:15" x14ac:dyDescent="0.25">
      <c r="A144" s="1">
        <v>1992</v>
      </c>
      <c r="B144">
        <v>27.44</v>
      </c>
      <c r="C144">
        <v>19.059999999999999</v>
      </c>
      <c r="D144">
        <v>26.5</v>
      </c>
      <c r="E144">
        <v>34.94</v>
      </c>
      <c r="F144">
        <v>56.81</v>
      </c>
      <c r="G144">
        <v>62.56</v>
      </c>
      <c r="H144">
        <v>73.38</v>
      </c>
      <c r="I144">
        <v>80.62</v>
      </c>
      <c r="J144">
        <v>77.44</v>
      </c>
      <c r="K144">
        <v>56.69</v>
      </c>
      <c r="L144">
        <v>41.12</v>
      </c>
      <c r="M144">
        <v>33.5</v>
      </c>
      <c r="N144">
        <v>49.25</v>
      </c>
      <c r="O144">
        <f t="shared" si="11"/>
        <v>49.171666666666674</v>
      </c>
    </row>
    <row r="145" spans="1:15" x14ac:dyDescent="0.25">
      <c r="A145" s="1">
        <v>1993</v>
      </c>
      <c r="B145">
        <v>28.81</v>
      </c>
      <c r="C145">
        <v>21.25</v>
      </c>
      <c r="D145">
        <v>25.06</v>
      </c>
      <c r="E145">
        <v>32.380000000000003</v>
      </c>
      <c r="F145">
        <v>54.44</v>
      </c>
      <c r="G145">
        <v>64.81</v>
      </c>
      <c r="H145">
        <v>72</v>
      </c>
      <c r="I145">
        <v>78.75</v>
      </c>
      <c r="J145">
        <v>77.38</v>
      </c>
      <c r="K145">
        <v>59.56</v>
      </c>
      <c r="L145">
        <v>36.119999999999997</v>
      </c>
      <c r="M145">
        <v>34.25</v>
      </c>
      <c r="N145">
        <v>48.94</v>
      </c>
      <c r="O145">
        <f t="shared" si="11"/>
        <v>48.734166666666674</v>
      </c>
    </row>
    <row r="146" spans="1:15" x14ac:dyDescent="0.25">
      <c r="A146" s="1">
        <v>1994</v>
      </c>
      <c r="B146">
        <v>28.25</v>
      </c>
      <c r="C146">
        <v>19.309999999999999</v>
      </c>
      <c r="D146">
        <v>19.190000000000001</v>
      </c>
      <c r="E146">
        <v>42.5</v>
      </c>
      <c r="F146">
        <v>45.88</v>
      </c>
      <c r="G146">
        <v>62.19</v>
      </c>
      <c r="H146">
        <v>71.25</v>
      </c>
      <c r="I146">
        <v>82.69</v>
      </c>
      <c r="J146">
        <v>81.81</v>
      </c>
      <c r="K146">
        <v>76.38</v>
      </c>
      <c r="L146">
        <v>49.56</v>
      </c>
      <c r="M146">
        <v>42.81</v>
      </c>
      <c r="N146">
        <v>52</v>
      </c>
      <c r="O146">
        <f t="shared" si="11"/>
        <v>51.818333333333328</v>
      </c>
    </row>
    <row r="147" spans="1:15" x14ac:dyDescent="0.25">
      <c r="A147" s="1">
        <v>1995</v>
      </c>
      <c r="B147">
        <v>33.25</v>
      </c>
      <c r="C147">
        <v>27.38</v>
      </c>
      <c r="D147">
        <v>27.5</v>
      </c>
      <c r="E147">
        <v>39.06</v>
      </c>
      <c r="F147">
        <v>53.5</v>
      </c>
      <c r="G147">
        <v>65.44</v>
      </c>
      <c r="H147">
        <v>73.88</v>
      </c>
      <c r="I147">
        <v>80.94</v>
      </c>
      <c r="J147">
        <v>80.44</v>
      </c>
      <c r="K147">
        <v>69.88</v>
      </c>
      <c r="L147">
        <v>44.75</v>
      </c>
      <c r="M147">
        <v>36.81</v>
      </c>
      <c r="N147">
        <v>52.88</v>
      </c>
      <c r="O147">
        <f t="shared" si="11"/>
        <v>52.735833333333325</v>
      </c>
    </row>
    <row r="148" spans="1:15" x14ac:dyDescent="0.25">
      <c r="A148" s="1">
        <v>1996</v>
      </c>
      <c r="B148">
        <v>27.69</v>
      </c>
      <c r="C148">
        <v>25.12</v>
      </c>
      <c r="D148">
        <v>25</v>
      </c>
      <c r="E148">
        <v>30.12</v>
      </c>
      <c r="F148">
        <v>56.81</v>
      </c>
      <c r="G148">
        <v>65.62</v>
      </c>
      <c r="H148">
        <v>74.06</v>
      </c>
      <c r="I148">
        <v>79.62</v>
      </c>
      <c r="J148">
        <v>80.06</v>
      </c>
      <c r="K148">
        <v>68.69</v>
      </c>
      <c r="L148">
        <v>44.06</v>
      </c>
      <c r="M148">
        <v>35</v>
      </c>
      <c r="N148">
        <v>51.06</v>
      </c>
      <c r="O148">
        <f t="shared" si="11"/>
        <v>50.98749999999999</v>
      </c>
    </row>
    <row r="149" spans="1:15" x14ac:dyDescent="0.25">
      <c r="A149" s="1">
        <v>1997</v>
      </c>
      <c r="B149">
        <v>29.5</v>
      </c>
      <c r="C149">
        <v>22.56</v>
      </c>
      <c r="D149">
        <v>30.44</v>
      </c>
      <c r="E149">
        <v>42.75</v>
      </c>
      <c r="F149">
        <v>60</v>
      </c>
      <c r="G149">
        <v>68.19</v>
      </c>
      <c r="H149">
        <v>71</v>
      </c>
      <c r="I149">
        <v>75.88</v>
      </c>
      <c r="J149">
        <v>73.38</v>
      </c>
      <c r="K149">
        <v>62.69</v>
      </c>
      <c r="L149">
        <v>36.69</v>
      </c>
      <c r="M149">
        <v>29.38</v>
      </c>
      <c r="N149">
        <v>50.38</v>
      </c>
      <c r="O149">
        <f t="shared" si="11"/>
        <v>50.204999999999991</v>
      </c>
    </row>
    <row r="150" spans="1:15" x14ac:dyDescent="0.25">
      <c r="A150" s="1">
        <v>1998</v>
      </c>
      <c r="B150">
        <v>25.94</v>
      </c>
      <c r="C150">
        <v>21.19</v>
      </c>
      <c r="D150">
        <v>16</v>
      </c>
      <c r="E150">
        <v>32.19</v>
      </c>
      <c r="F150">
        <v>56.19</v>
      </c>
      <c r="G150">
        <v>61</v>
      </c>
      <c r="H150">
        <v>70.06</v>
      </c>
      <c r="I150">
        <v>78.62</v>
      </c>
      <c r="J150">
        <v>80.44</v>
      </c>
      <c r="K150">
        <v>65.62</v>
      </c>
      <c r="L150">
        <v>44.19</v>
      </c>
      <c r="M150">
        <v>37.880000000000003</v>
      </c>
      <c r="N150">
        <v>49.25</v>
      </c>
      <c r="O150">
        <f t="shared" si="11"/>
        <v>49.110000000000007</v>
      </c>
    </row>
    <row r="151" spans="1:15" x14ac:dyDescent="0.25">
      <c r="A151" s="1">
        <v>1999</v>
      </c>
      <c r="B151">
        <v>30.12</v>
      </c>
      <c r="C151">
        <v>27.31</v>
      </c>
      <c r="D151">
        <v>18.38</v>
      </c>
      <c r="E151">
        <v>23.38</v>
      </c>
      <c r="F151">
        <v>30.81</v>
      </c>
      <c r="G151">
        <v>42.19</v>
      </c>
      <c r="H151">
        <v>54.62</v>
      </c>
      <c r="I151">
        <v>65.88</v>
      </c>
      <c r="J151">
        <v>57.56</v>
      </c>
      <c r="K151">
        <v>47.69</v>
      </c>
      <c r="L151">
        <v>28.19</v>
      </c>
      <c r="M151">
        <v>23.5</v>
      </c>
      <c r="N151">
        <v>37.56</v>
      </c>
      <c r="O151">
        <f t="shared" si="11"/>
        <v>37.469166666666666</v>
      </c>
    </row>
    <row r="152" spans="1:15" x14ac:dyDescent="0.25">
      <c r="A152" s="1">
        <v>2000</v>
      </c>
      <c r="B152">
        <v>24.56</v>
      </c>
      <c r="C152">
        <v>20.059999999999999</v>
      </c>
      <c r="D152">
        <v>14.75</v>
      </c>
      <c r="E152">
        <v>15.25</v>
      </c>
      <c r="F152">
        <v>30.94</v>
      </c>
      <c r="G152">
        <v>63.5</v>
      </c>
      <c r="H152">
        <v>71.06</v>
      </c>
      <c r="I152">
        <v>72.25</v>
      </c>
      <c r="J152">
        <v>70.62</v>
      </c>
      <c r="K152">
        <v>52.81</v>
      </c>
      <c r="L152">
        <v>30.75</v>
      </c>
      <c r="M152">
        <v>28.06</v>
      </c>
      <c r="N152">
        <v>41.31</v>
      </c>
      <c r="O152">
        <f t="shared" si="11"/>
        <v>41.217500000000001</v>
      </c>
    </row>
    <row r="153" spans="1:15" x14ac:dyDescent="0.25">
      <c r="A153" s="1">
        <v>2001</v>
      </c>
      <c r="B153">
        <v>22.19</v>
      </c>
      <c r="C153">
        <v>19.690000000000001</v>
      </c>
      <c r="D153">
        <v>14.44</v>
      </c>
      <c r="E153">
        <v>38.119999999999997</v>
      </c>
      <c r="F153">
        <v>48.44</v>
      </c>
      <c r="G153">
        <v>60.06</v>
      </c>
      <c r="H153">
        <v>69.12</v>
      </c>
      <c r="I153">
        <v>78.5</v>
      </c>
      <c r="J153">
        <v>74.06</v>
      </c>
      <c r="K153">
        <v>50.12</v>
      </c>
      <c r="L153">
        <v>33.69</v>
      </c>
      <c r="M153">
        <v>28.94</v>
      </c>
      <c r="N153">
        <v>44.94</v>
      </c>
      <c r="O153">
        <f t="shared" si="11"/>
        <v>44.780833333333334</v>
      </c>
    </row>
    <row r="154" spans="1:15" x14ac:dyDescent="0.25">
      <c r="A154" s="1">
        <v>2002</v>
      </c>
      <c r="B154">
        <v>24.38</v>
      </c>
      <c r="C154">
        <v>19.809999999999999</v>
      </c>
      <c r="D154">
        <v>19.809999999999999</v>
      </c>
      <c r="E154">
        <v>35.119999999999997</v>
      </c>
      <c r="F154">
        <v>41.56</v>
      </c>
      <c r="G154">
        <v>58.56</v>
      </c>
      <c r="H154">
        <v>65.62</v>
      </c>
      <c r="I154">
        <v>71.75</v>
      </c>
      <c r="J154">
        <v>70.25</v>
      </c>
      <c r="K154">
        <v>52.94</v>
      </c>
      <c r="L154">
        <v>31.5</v>
      </c>
      <c r="M154">
        <v>27.06</v>
      </c>
      <c r="N154">
        <v>43.31</v>
      </c>
      <c r="O154">
        <f t="shared" si="11"/>
        <v>43.196666666666665</v>
      </c>
    </row>
    <row r="155" spans="1:15" x14ac:dyDescent="0.25">
      <c r="A155" s="1">
        <v>2003</v>
      </c>
      <c r="B155">
        <v>22.25</v>
      </c>
      <c r="C155">
        <v>18.940000000000001</v>
      </c>
      <c r="D155">
        <v>14.88</v>
      </c>
      <c r="E155">
        <v>36.119999999999997</v>
      </c>
      <c r="F155">
        <v>35.619999999999997</v>
      </c>
      <c r="G155">
        <v>56.12</v>
      </c>
      <c r="H155">
        <v>66.19</v>
      </c>
      <c r="I155">
        <v>70.94</v>
      </c>
      <c r="J155">
        <v>71.94</v>
      </c>
      <c r="K155">
        <v>50.81</v>
      </c>
      <c r="L155">
        <v>32.5</v>
      </c>
      <c r="M155">
        <v>26.44</v>
      </c>
      <c r="N155">
        <v>42</v>
      </c>
      <c r="O155">
        <f t="shared" si="11"/>
        <v>41.895833333333336</v>
      </c>
    </row>
    <row r="156" spans="1:15" x14ac:dyDescent="0.25">
      <c r="A156" s="1">
        <v>2004</v>
      </c>
      <c r="B156">
        <v>21.75</v>
      </c>
      <c r="C156">
        <v>17.559999999999999</v>
      </c>
      <c r="D156">
        <v>15.31</v>
      </c>
      <c r="E156">
        <v>25.38</v>
      </c>
      <c r="F156">
        <v>59.12</v>
      </c>
      <c r="G156">
        <v>53.38</v>
      </c>
      <c r="H156">
        <v>56.69</v>
      </c>
      <c r="I156">
        <v>64.5</v>
      </c>
      <c r="J156">
        <v>54.75</v>
      </c>
      <c r="K156">
        <v>32.880000000000003</v>
      </c>
      <c r="L156">
        <v>22.38</v>
      </c>
      <c r="M156">
        <v>20.94</v>
      </c>
      <c r="N156">
        <v>37.119999999999997</v>
      </c>
      <c r="O156">
        <f t="shared" si="11"/>
        <v>37.053333333333335</v>
      </c>
    </row>
    <row r="157" spans="1:15" x14ac:dyDescent="0.25">
      <c r="A157" s="1">
        <v>2005</v>
      </c>
      <c r="B157">
        <v>21.19</v>
      </c>
      <c r="C157">
        <v>18.62</v>
      </c>
      <c r="D157">
        <v>15</v>
      </c>
      <c r="E157">
        <v>23.62</v>
      </c>
      <c r="F157">
        <v>37.06</v>
      </c>
      <c r="G157">
        <v>55.12</v>
      </c>
      <c r="H157">
        <v>62.25</v>
      </c>
      <c r="I157">
        <v>65.94</v>
      </c>
      <c r="J157">
        <v>65.12</v>
      </c>
      <c r="K157">
        <v>45.12</v>
      </c>
      <c r="L157">
        <v>27</v>
      </c>
      <c r="M157">
        <v>25</v>
      </c>
      <c r="N157">
        <v>38.56</v>
      </c>
      <c r="O157">
        <f t="shared" si="11"/>
        <v>38.42</v>
      </c>
    </row>
    <row r="158" spans="1:15" x14ac:dyDescent="0.25">
      <c r="A158" s="1">
        <v>2006</v>
      </c>
      <c r="B158">
        <v>21.38</v>
      </c>
      <c r="C158">
        <v>18.38</v>
      </c>
      <c r="D158">
        <v>12.38</v>
      </c>
      <c r="E158">
        <v>15.62</v>
      </c>
      <c r="F158">
        <v>41.88</v>
      </c>
      <c r="G158">
        <v>41.5</v>
      </c>
      <c r="H158">
        <v>48.62</v>
      </c>
      <c r="I158">
        <v>71</v>
      </c>
      <c r="J158">
        <v>68.5</v>
      </c>
      <c r="K158">
        <v>51.06</v>
      </c>
      <c r="L158">
        <v>31.12</v>
      </c>
      <c r="M158">
        <v>27.12</v>
      </c>
      <c r="N158">
        <v>37.5</v>
      </c>
      <c r="O158">
        <f t="shared" si="11"/>
        <v>37.380000000000003</v>
      </c>
    </row>
    <row r="159" spans="1:15" x14ac:dyDescent="0.25">
      <c r="A159" s="1">
        <v>2007</v>
      </c>
      <c r="B159">
        <v>24.81</v>
      </c>
      <c r="C159">
        <v>17.690000000000001</v>
      </c>
      <c r="D159">
        <v>15.12</v>
      </c>
      <c r="E159">
        <v>31.75</v>
      </c>
      <c r="F159">
        <v>46.31</v>
      </c>
      <c r="G159">
        <v>62.5</v>
      </c>
      <c r="H159">
        <v>70.06</v>
      </c>
      <c r="I159">
        <v>80.69</v>
      </c>
      <c r="J159">
        <v>76.19</v>
      </c>
      <c r="K159">
        <v>56.31</v>
      </c>
      <c r="L159">
        <v>36.5</v>
      </c>
      <c r="M159">
        <v>31.25</v>
      </c>
      <c r="N159">
        <v>45.94</v>
      </c>
      <c r="O159">
        <f t="shared" si="11"/>
        <v>45.765000000000008</v>
      </c>
    </row>
    <row r="160" spans="1:15" x14ac:dyDescent="0.25">
      <c r="A160" s="1">
        <v>2008</v>
      </c>
      <c r="B160">
        <v>29.62</v>
      </c>
      <c r="C160">
        <v>20.440000000000001</v>
      </c>
      <c r="D160">
        <v>16.25</v>
      </c>
      <c r="E160">
        <v>22.31</v>
      </c>
      <c r="F160">
        <v>40.75</v>
      </c>
      <c r="G160">
        <v>49.94</v>
      </c>
      <c r="H160">
        <v>67.44</v>
      </c>
      <c r="I160">
        <v>79.25</v>
      </c>
      <c r="J160">
        <v>78.06</v>
      </c>
      <c r="K160">
        <v>57.12</v>
      </c>
      <c r="L160">
        <v>35.69</v>
      </c>
      <c r="M160">
        <v>32.25</v>
      </c>
      <c r="N160">
        <v>44.19</v>
      </c>
      <c r="O160">
        <f t="shared" si="11"/>
        <v>44.093333333333334</v>
      </c>
    </row>
    <row r="161" spans="1:15" x14ac:dyDescent="0.25">
      <c r="A161" s="1">
        <v>2009</v>
      </c>
      <c r="B161">
        <v>26.12</v>
      </c>
      <c r="C161">
        <v>18.75</v>
      </c>
      <c r="D161">
        <v>14.88</v>
      </c>
      <c r="E161">
        <v>35.380000000000003</v>
      </c>
      <c r="F161">
        <v>41.12</v>
      </c>
      <c r="G161">
        <v>50.88</v>
      </c>
      <c r="H161">
        <v>62.69</v>
      </c>
      <c r="I161">
        <v>73.31</v>
      </c>
      <c r="J161">
        <v>70</v>
      </c>
      <c r="K161">
        <v>56.25</v>
      </c>
      <c r="L161">
        <v>33.380000000000003</v>
      </c>
      <c r="M161">
        <v>24.62</v>
      </c>
      <c r="N161">
        <v>42.44</v>
      </c>
      <c r="O161">
        <f t="shared" si="11"/>
        <v>42.281666666666666</v>
      </c>
    </row>
    <row r="162" spans="1:15" x14ac:dyDescent="0.25">
      <c r="A162" s="1">
        <v>2010</v>
      </c>
      <c r="B162">
        <v>22.94</v>
      </c>
      <c r="C162">
        <v>17.309999999999999</v>
      </c>
      <c r="D162">
        <v>18.690000000000001</v>
      </c>
      <c r="E162">
        <v>26.69</v>
      </c>
      <c r="F162">
        <v>42.5</v>
      </c>
      <c r="G162">
        <v>61.12</v>
      </c>
      <c r="H162">
        <v>72.56</v>
      </c>
      <c r="I162">
        <v>78.25</v>
      </c>
      <c r="J162">
        <v>80.31</v>
      </c>
      <c r="K162">
        <v>69.25</v>
      </c>
      <c r="L162">
        <v>41.81</v>
      </c>
      <c r="M162">
        <v>33</v>
      </c>
      <c r="N162">
        <v>47.19</v>
      </c>
      <c r="O162">
        <f t="shared" si="11"/>
        <v>47.035833333333336</v>
      </c>
    </row>
    <row r="163" spans="1:15" x14ac:dyDescent="0.25">
      <c r="A163" s="1">
        <v>2011</v>
      </c>
      <c r="B163">
        <v>28</v>
      </c>
      <c r="C163">
        <v>24.94</v>
      </c>
      <c r="D163">
        <v>16.190000000000001</v>
      </c>
      <c r="E163">
        <v>21.88</v>
      </c>
      <c r="F163">
        <v>42.56</v>
      </c>
      <c r="G163">
        <v>52.19</v>
      </c>
      <c r="H163">
        <v>57.31</v>
      </c>
      <c r="I163">
        <v>72</v>
      </c>
      <c r="J163">
        <v>71.44</v>
      </c>
      <c r="K163">
        <v>55.75</v>
      </c>
      <c r="L163">
        <v>30</v>
      </c>
      <c r="M163">
        <v>27.5</v>
      </c>
      <c r="N163">
        <v>41.75</v>
      </c>
      <c r="O163">
        <f t="shared" si="11"/>
        <v>41.646666666666668</v>
      </c>
    </row>
    <row r="164" spans="1:15" x14ac:dyDescent="0.25">
      <c r="A164" s="1">
        <v>2012</v>
      </c>
      <c r="B164">
        <v>25.38</v>
      </c>
      <c r="C164">
        <v>19.309999999999999</v>
      </c>
      <c r="D164">
        <v>13.81</v>
      </c>
      <c r="E164">
        <v>30.19</v>
      </c>
      <c r="F164">
        <v>52.62</v>
      </c>
      <c r="G164">
        <v>66.31</v>
      </c>
      <c r="H164">
        <v>74.44</v>
      </c>
      <c r="I164">
        <v>82.81</v>
      </c>
      <c r="J164">
        <v>79.94</v>
      </c>
      <c r="K164">
        <v>67.38</v>
      </c>
      <c r="L164">
        <v>45.25</v>
      </c>
      <c r="M164">
        <v>37</v>
      </c>
      <c r="N164">
        <v>49.62</v>
      </c>
      <c r="O164">
        <f t="shared" si="11"/>
        <v>49.536666666666669</v>
      </c>
    </row>
    <row r="165" spans="1:15" x14ac:dyDescent="0.25">
      <c r="A165" s="1">
        <v>2013</v>
      </c>
      <c r="B165">
        <v>32</v>
      </c>
      <c r="C165">
        <v>24.06</v>
      </c>
      <c r="D165">
        <v>20.5</v>
      </c>
      <c r="E165">
        <v>29.62</v>
      </c>
      <c r="F165">
        <v>39.94</v>
      </c>
      <c r="G165">
        <v>51.19</v>
      </c>
      <c r="H165">
        <v>59.19</v>
      </c>
      <c r="I165">
        <v>74.75</v>
      </c>
      <c r="J165">
        <v>65.94</v>
      </c>
      <c r="K165">
        <v>44.69</v>
      </c>
      <c r="L165">
        <v>26.94</v>
      </c>
      <c r="M165">
        <v>25.94</v>
      </c>
      <c r="N165">
        <v>41.31</v>
      </c>
      <c r="O165">
        <f t="shared" si="11"/>
        <v>41.23</v>
      </c>
    </row>
    <row r="166" spans="1:15" x14ac:dyDescent="0.25">
      <c r="A166" s="1">
        <v>2014</v>
      </c>
      <c r="B166">
        <v>20.309999999999999</v>
      </c>
      <c r="C166">
        <v>16.809999999999999</v>
      </c>
      <c r="D166">
        <v>20.25</v>
      </c>
      <c r="E166">
        <v>33.380000000000003</v>
      </c>
      <c r="F166">
        <v>41.75</v>
      </c>
      <c r="G166">
        <v>49.75</v>
      </c>
      <c r="H166">
        <v>61.12</v>
      </c>
      <c r="I166">
        <v>73.5</v>
      </c>
      <c r="J166">
        <v>70.06</v>
      </c>
      <c r="K166">
        <v>49.06</v>
      </c>
      <c r="L166">
        <v>30.06</v>
      </c>
      <c r="M166">
        <v>26.56</v>
      </c>
      <c r="N166">
        <v>41.19</v>
      </c>
      <c r="O166">
        <f t="shared" si="11"/>
        <v>41.050833333333337</v>
      </c>
    </row>
    <row r="167" spans="1:15" x14ac:dyDescent="0.25">
      <c r="A167" s="1">
        <v>2015</v>
      </c>
      <c r="B167">
        <v>23</v>
      </c>
      <c r="C167">
        <v>18.25</v>
      </c>
      <c r="D167">
        <v>19.88</v>
      </c>
      <c r="E167">
        <v>13.94</v>
      </c>
      <c r="F167">
        <v>27.69</v>
      </c>
      <c r="G167">
        <v>45.38</v>
      </c>
      <c r="H167">
        <v>58</v>
      </c>
      <c r="I167">
        <v>74.81</v>
      </c>
      <c r="J167">
        <v>69</v>
      </c>
      <c r="K167">
        <v>49.75</v>
      </c>
      <c r="L167">
        <v>30.69</v>
      </c>
      <c r="M167">
        <v>29.06</v>
      </c>
      <c r="N167">
        <v>38.44</v>
      </c>
      <c r="O167">
        <f t="shared" si="11"/>
        <v>38.287500000000001</v>
      </c>
    </row>
    <row r="168" spans="1:15" x14ac:dyDescent="0.25">
      <c r="A168" s="1">
        <v>2016</v>
      </c>
      <c r="B168">
        <v>22.19</v>
      </c>
      <c r="C168">
        <v>17.809999999999999</v>
      </c>
      <c r="D168">
        <v>23.75</v>
      </c>
      <c r="E168">
        <v>29.69</v>
      </c>
      <c r="F168">
        <v>39.5</v>
      </c>
      <c r="G168">
        <v>52.56</v>
      </c>
      <c r="H168">
        <v>66</v>
      </c>
      <c r="I168">
        <v>72.38</v>
      </c>
      <c r="J168">
        <v>68.56</v>
      </c>
      <c r="K168">
        <v>47.19</v>
      </c>
      <c r="L168">
        <v>30.25</v>
      </c>
      <c r="M168">
        <v>25.75</v>
      </c>
      <c r="N168">
        <v>41.38</v>
      </c>
      <c r="O168">
        <f t="shared" si="11"/>
        <v>41.302500000000002</v>
      </c>
    </row>
    <row r="169" spans="1:15" x14ac:dyDescent="0.25">
      <c r="A169" s="1">
        <v>2017</v>
      </c>
      <c r="B169">
        <v>23.44</v>
      </c>
      <c r="C169">
        <v>13.56</v>
      </c>
      <c r="D169">
        <v>13.94</v>
      </c>
      <c r="E169">
        <v>22.62</v>
      </c>
      <c r="F169">
        <v>49.5</v>
      </c>
      <c r="G169">
        <v>58.12</v>
      </c>
      <c r="H169">
        <v>68.06</v>
      </c>
      <c r="I169">
        <v>76.19</v>
      </c>
      <c r="J169">
        <v>68.31</v>
      </c>
      <c r="K169">
        <v>43.12</v>
      </c>
      <c r="L169">
        <v>28.12</v>
      </c>
      <c r="M169">
        <v>29.25</v>
      </c>
      <c r="N169">
        <v>41.38</v>
      </c>
      <c r="O169">
        <f t="shared" si="11"/>
        <v>41.185833333333335</v>
      </c>
    </row>
    <row r="170" spans="1:15" x14ac:dyDescent="0.25">
      <c r="A170" s="1">
        <v>2018</v>
      </c>
      <c r="B170">
        <v>21.5</v>
      </c>
      <c r="C170">
        <v>22.56</v>
      </c>
      <c r="D170">
        <v>14.5</v>
      </c>
      <c r="E170">
        <v>24.88</v>
      </c>
      <c r="F170">
        <v>44.5</v>
      </c>
      <c r="G170">
        <v>49.69</v>
      </c>
      <c r="H170">
        <v>59.56</v>
      </c>
      <c r="I170">
        <v>72.88</v>
      </c>
      <c r="J170">
        <v>70.62</v>
      </c>
      <c r="K170">
        <v>52.69</v>
      </c>
      <c r="L170">
        <v>29.88</v>
      </c>
      <c r="M170">
        <v>27.44</v>
      </c>
      <c r="N170">
        <v>41</v>
      </c>
      <c r="O170">
        <f t="shared" si="11"/>
        <v>40.891666666666666</v>
      </c>
    </row>
    <row r="171" spans="1:15" x14ac:dyDescent="0.25">
      <c r="A171" s="1">
        <v>2019</v>
      </c>
      <c r="B171">
        <v>19.38</v>
      </c>
      <c r="C171">
        <v>19.309999999999999</v>
      </c>
      <c r="D171">
        <v>17.440000000000001</v>
      </c>
      <c r="E171">
        <v>21.25</v>
      </c>
      <c r="F171">
        <v>46.81</v>
      </c>
      <c r="G171">
        <v>49.25</v>
      </c>
      <c r="H171">
        <v>59.81</v>
      </c>
      <c r="I171">
        <v>76.56</v>
      </c>
      <c r="J171">
        <v>69.19</v>
      </c>
      <c r="K171">
        <v>65.88</v>
      </c>
      <c r="L171">
        <v>42.56</v>
      </c>
      <c r="M171">
        <v>28</v>
      </c>
      <c r="N171">
        <v>43.12</v>
      </c>
      <c r="O171">
        <f t="shared" si="11"/>
        <v>42.95333333333334</v>
      </c>
    </row>
    <row r="172" spans="1:15" x14ac:dyDescent="0.25">
      <c r="A172" s="1">
        <v>2020</v>
      </c>
      <c r="B172">
        <v>26.19</v>
      </c>
      <c r="C172">
        <v>20.75</v>
      </c>
      <c r="D172">
        <v>21.94</v>
      </c>
      <c r="E172">
        <v>46.25</v>
      </c>
      <c r="F172">
        <v>55.19</v>
      </c>
      <c r="G172">
        <v>59.19</v>
      </c>
      <c r="H172">
        <v>73.19</v>
      </c>
      <c r="I172">
        <v>82.38</v>
      </c>
      <c r="J172">
        <v>79.88</v>
      </c>
      <c r="K172">
        <v>63.94</v>
      </c>
      <c r="L172">
        <v>57.12</v>
      </c>
      <c r="M172">
        <v>41.38</v>
      </c>
      <c r="N172">
        <v>52.38</v>
      </c>
      <c r="O172">
        <f t="shared" si="11"/>
        <v>52.283333333333331</v>
      </c>
    </row>
    <row r="174" spans="1:15" x14ac:dyDescent="0.25">
      <c r="A174" s="1"/>
      <c r="B174" s="9" t="s">
        <v>41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5" x14ac:dyDescent="0.25">
      <c r="A175" s="1"/>
      <c r="B175" s="2" t="s">
        <v>35</v>
      </c>
      <c r="C175" s="2" t="s">
        <v>14</v>
      </c>
      <c r="D175" s="2" t="s">
        <v>15</v>
      </c>
      <c r="E175" s="2" t="s">
        <v>16</v>
      </c>
      <c r="F175" s="2" t="s">
        <v>17</v>
      </c>
      <c r="G175" s="2" t="s">
        <v>18</v>
      </c>
      <c r="H175" s="2" t="s">
        <v>19</v>
      </c>
      <c r="I175" s="2" t="s">
        <v>20</v>
      </c>
      <c r="J175" s="2" t="s">
        <v>21</v>
      </c>
      <c r="K175" s="2" t="s">
        <v>22</v>
      </c>
      <c r="L175" s="2" t="s">
        <v>23</v>
      </c>
      <c r="M175" s="2" t="s">
        <v>24</v>
      </c>
      <c r="N175" s="3" t="s">
        <v>36</v>
      </c>
    </row>
    <row r="176" spans="1:15" x14ac:dyDescent="0.25">
      <c r="A176" s="1">
        <v>1981</v>
      </c>
      <c r="B176" s="1">
        <f>(B90*B133)/100</f>
        <v>5.8032900534789356</v>
      </c>
      <c r="C176" s="1">
        <f t="shared" ref="C176:N176" si="12">(C90*C133)/100</f>
        <v>5.5584476843789217</v>
      </c>
      <c r="D176" s="1">
        <f t="shared" si="12"/>
        <v>6.6466689367441392</v>
      </c>
      <c r="E176" s="1">
        <f t="shared" si="12"/>
        <v>13.914203699346947</v>
      </c>
      <c r="F176" s="1">
        <f t="shared" si="12"/>
        <v>23.024304368388915</v>
      </c>
      <c r="G176" s="1">
        <f t="shared" si="12"/>
        <v>23.620670077639158</v>
      </c>
      <c r="H176" s="1">
        <f t="shared" si="12"/>
        <v>25.02575933165685</v>
      </c>
      <c r="I176" s="1">
        <f t="shared" si="12"/>
        <v>25.423467590979111</v>
      </c>
      <c r="J176" s="1">
        <f t="shared" si="12"/>
        <v>25.295808194259227</v>
      </c>
      <c r="K176" s="1">
        <f t="shared" si="12"/>
        <v>17.803570645267985</v>
      </c>
      <c r="L176" s="1">
        <f t="shared" si="12"/>
        <v>8.8014105278881107</v>
      </c>
      <c r="M176" s="1">
        <f t="shared" si="12"/>
        <v>6.5067662513006459</v>
      </c>
      <c r="N176" s="1">
        <f t="shared" si="12"/>
        <v>14.816357238466264</v>
      </c>
      <c r="O176">
        <f>AVERAGE(B176:M176)</f>
        <v>15.618697280110744</v>
      </c>
    </row>
    <row r="177" spans="1:15" x14ac:dyDescent="0.25">
      <c r="A177" s="1">
        <v>1982</v>
      </c>
      <c r="B177" s="1">
        <f t="shared" ref="B177:N192" si="13">(B91*B134)/100</f>
        <v>7.616803917537494</v>
      </c>
      <c r="C177" s="1">
        <f t="shared" si="13"/>
        <v>6.6055336657653365</v>
      </c>
      <c r="D177" s="1">
        <f t="shared" si="13"/>
        <v>8.9730861969733731</v>
      </c>
      <c r="E177" s="1">
        <f t="shared" si="13"/>
        <v>18.032632884830672</v>
      </c>
      <c r="F177" s="1">
        <f t="shared" si="13"/>
        <v>22.19579104421874</v>
      </c>
      <c r="G177" s="1">
        <f t="shared" si="13"/>
        <v>23.864342859207937</v>
      </c>
      <c r="H177" s="1">
        <f t="shared" si="13"/>
        <v>23.967697770720424</v>
      </c>
      <c r="I177" s="1">
        <f t="shared" si="13"/>
        <v>24.367314265111201</v>
      </c>
      <c r="J177" s="1">
        <f t="shared" si="13"/>
        <v>24.908929322482564</v>
      </c>
      <c r="K177" s="1">
        <f t="shared" si="13"/>
        <v>21.342980200876148</v>
      </c>
      <c r="L177" s="1">
        <f t="shared" si="13"/>
        <v>8.9491336251625615</v>
      </c>
      <c r="M177" s="1">
        <f t="shared" si="13"/>
        <v>7.2966865177616747</v>
      </c>
      <c r="N177" s="1">
        <f t="shared" si="13"/>
        <v>15.859228569902628</v>
      </c>
      <c r="O177">
        <f t="shared" ref="O177:O215" si="14">AVERAGE(B177:M177)</f>
        <v>16.51007768922068</v>
      </c>
    </row>
    <row r="178" spans="1:15" x14ac:dyDescent="0.25">
      <c r="A178" s="1">
        <v>1983</v>
      </c>
      <c r="B178" s="1">
        <f t="shared" si="13"/>
        <v>5.1906451610383622</v>
      </c>
      <c r="C178" s="1">
        <f t="shared" si="13"/>
        <v>5.8884278807311263</v>
      </c>
      <c r="D178" s="1">
        <f t="shared" si="13"/>
        <v>6.3658013937847659</v>
      </c>
      <c r="E178" s="1">
        <f t="shared" si="13"/>
        <v>6.9090098479014959</v>
      </c>
      <c r="F178" s="1">
        <f t="shared" si="13"/>
        <v>20.489162094121443</v>
      </c>
      <c r="G178" s="1">
        <f t="shared" si="13"/>
        <v>23.375836136505789</v>
      </c>
      <c r="H178" s="1">
        <f t="shared" si="13"/>
        <v>25.334932112903626</v>
      </c>
      <c r="I178" s="1">
        <f t="shared" si="13"/>
        <v>25.864555915584091</v>
      </c>
      <c r="J178" s="1">
        <f t="shared" si="13"/>
        <v>25.16091319138043</v>
      </c>
      <c r="K178" s="1">
        <f t="shared" si="13"/>
        <v>13.463694310270883</v>
      </c>
      <c r="L178" s="1">
        <f t="shared" si="13"/>
        <v>8.2342368980085734</v>
      </c>
      <c r="M178" s="1">
        <f t="shared" si="13"/>
        <v>7.8879930747916402</v>
      </c>
      <c r="N178" s="1">
        <f t="shared" si="13"/>
        <v>13.839412267560808</v>
      </c>
      <c r="O178">
        <f t="shared" si="14"/>
        <v>14.513767334751853</v>
      </c>
    </row>
    <row r="179" spans="1:15" x14ac:dyDescent="0.25">
      <c r="A179" s="1">
        <v>1984</v>
      </c>
      <c r="B179" s="1">
        <f t="shared" si="13"/>
        <v>5.7330107761139031</v>
      </c>
      <c r="C179" s="1">
        <f t="shared" si="13"/>
        <v>5.9179579457337885</v>
      </c>
      <c r="D179" s="1">
        <f t="shared" si="13"/>
        <v>9.0550287088518697</v>
      </c>
      <c r="E179" s="1">
        <f t="shared" si="13"/>
        <v>16.472740625128687</v>
      </c>
      <c r="F179" s="1">
        <f t="shared" si="13"/>
        <v>25.067972772658539</v>
      </c>
      <c r="G179" s="1">
        <f t="shared" si="13"/>
        <v>23.5411168088891</v>
      </c>
      <c r="H179" s="1">
        <f t="shared" si="13"/>
        <v>24.393041039624194</v>
      </c>
      <c r="I179" s="1">
        <f t="shared" si="13"/>
        <v>24.73651678622096</v>
      </c>
      <c r="J179" s="1">
        <f t="shared" si="13"/>
        <v>24.621448181046798</v>
      </c>
      <c r="K179" s="1">
        <f t="shared" si="13"/>
        <v>19.076825514626943</v>
      </c>
      <c r="L179" s="1">
        <f t="shared" si="13"/>
        <v>9.3694887910942608</v>
      </c>
      <c r="M179" s="1">
        <f t="shared" si="13"/>
        <v>7.4544195699266842</v>
      </c>
      <c r="N179" s="1">
        <f t="shared" si="13"/>
        <v>15.36126999722253</v>
      </c>
      <c r="O179">
        <f t="shared" si="14"/>
        <v>16.28663062665964</v>
      </c>
    </row>
    <row r="180" spans="1:15" x14ac:dyDescent="0.25">
      <c r="A180" s="1">
        <v>1985</v>
      </c>
      <c r="B180" s="1">
        <f t="shared" si="13"/>
        <v>7.0751215647547738</v>
      </c>
      <c r="C180" s="1">
        <f t="shared" si="13"/>
        <v>4.1837720751680472</v>
      </c>
      <c r="D180" s="1">
        <f t="shared" si="13"/>
        <v>11.263172804297305</v>
      </c>
      <c r="E180" s="1">
        <f t="shared" si="13"/>
        <v>7.9343489886817258</v>
      </c>
      <c r="F180" s="1">
        <f t="shared" si="13"/>
        <v>21.5825347944151</v>
      </c>
      <c r="G180" s="1">
        <f t="shared" si="13"/>
        <v>24.314929048149402</v>
      </c>
      <c r="H180" s="1">
        <f t="shared" si="13"/>
        <v>23.946815973760536</v>
      </c>
      <c r="I180" s="1">
        <f t="shared" si="13"/>
        <v>25.215261033907712</v>
      </c>
      <c r="J180" s="1">
        <f t="shared" si="13"/>
        <v>24.944359178695052</v>
      </c>
      <c r="K180" s="1">
        <f t="shared" si="13"/>
        <v>14.2926551495922</v>
      </c>
      <c r="L180" s="1">
        <f t="shared" si="13"/>
        <v>8.8513163511807491</v>
      </c>
      <c r="M180" s="1">
        <f t="shared" si="13"/>
        <v>7.109613274320699</v>
      </c>
      <c r="N180" s="1">
        <f t="shared" si="13"/>
        <v>14.411635468862974</v>
      </c>
      <c r="O180">
        <f t="shared" si="14"/>
        <v>15.059491686410276</v>
      </c>
    </row>
    <row r="181" spans="1:15" x14ac:dyDescent="0.25">
      <c r="A181" s="1">
        <v>1986</v>
      </c>
      <c r="B181" s="1">
        <f t="shared" si="13"/>
        <v>5.4951276578682977</v>
      </c>
      <c r="C181" s="1">
        <f t="shared" si="13"/>
        <v>5.4508359208462052</v>
      </c>
      <c r="D181" s="1">
        <f t="shared" si="13"/>
        <v>9.0282207432872976</v>
      </c>
      <c r="E181" s="1">
        <f t="shared" si="13"/>
        <v>15.76568468931144</v>
      </c>
      <c r="F181" s="1">
        <f t="shared" si="13"/>
        <v>21.302775109855755</v>
      </c>
      <c r="G181" s="1">
        <f t="shared" si="13"/>
        <v>23.05487586237237</v>
      </c>
      <c r="H181" s="1">
        <f t="shared" si="13"/>
        <v>24.418810770350454</v>
      </c>
      <c r="I181" s="1">
        <f t="shared" si="13"/>
        <v>24.922368239343992</v>
      </c>
      <c r="J181" s="1">
        <f t="shared" si="13"/>
        <v>25.329253058126536</v>
      </c>
      <c r="K181" s="1">
        <f t="shared" si="13"/>
        <v>18.21573494932322</v>
      </c>
      <c r="L181" s="1">
        <f t="shared" si="13"/>
        <v>12.282008225527832</v>
      </c>
      <c r="M181" s="1">
        <f t="shared" si="13"/>
        <v>7.0657695392989543</v>
      </c>
      <c r="N181" s="1">
        <f t="shared" si="13"/>
        <v>15.398785903490204</v>
      </c>
      <c r="O181">
        <f t="shared" si="14"/>
        <v>16.027622063792695</v>
      </c>
    </row>
    <row r="182" spans="1:15" x14ac:dyDescent="0.25">
      <c r="A182" s="1">
        <v>1987</v>
      </c>
      <c r="B182" s="1">
        <f t="shared" si="13"/>
        <v>6.4098343338868586</v>
      </c>
      <c r="C182" s="1">
        <f t="shared" si="13"/>
        <v>6.2416699486917162</v>
      </c>
      <c r="D182" s="1">
        <f t="shared" si="13"/>
        <v>9.1882929176579076</v>
      </c>
      <c r="E182" s="1">
        <f t="shared" si="13"/>
        <v>7.324937788337178</v>
      </c>
      <c r="F182" s="1">
        <f t="shared" si="13"/>
        <v>14.926614730826548</v>
      </c>
      <c r="G182" s="1">
        <f t="shared" si="13"/>
        <v>22.657823908141385</v>
      </c>
      <c r="H182" s="1">
        <f t="shared" si="13"/>
        <v>25.553633464988593</v>
      </c>
      <c r="I182" s="1">
        <f t="shared" si="13"/>
        <v>26.247241418291019</v>
      </c>
      <c r="J182" s="1">
        <f t="shared" si="13"/>
        <v>25.798167249707884</v>
      </c>
      <c r="K182" s="1">
        <f t="shared" si="13"/>
        <v>17.928986999423703</v>
      </c>
      <c r="L182" s="1">
        <f t="shared" si="13"/>
        <v>8.8089578661360886</v>
      </c>
      <c r="M182" s="1">
        <f t="shared" si="13"/>
        <v>7.166162656017657</v>
      </c>
      <c r="N182" s="1">
        <f t="shared" si="13"/>
        <v>14.31076550367488</v>
      </c>
      <c r="O182">
        <f t="shared" si="14"/>
        <v>14.854360273508879</v>
      </c>
    </row>
    <row r="183" spans="1:15" x14ac:dyDescent="0.25">
      <c r="A183" s="1">
        <v>1988</v>
      </c>
      <c r="B183" s="1">
        <f t="shared" si="13"/>
        <v>6.6076594743630439</v>
      </c>
      <c r="C183" s="1">
        <f t="shared" si="13"/>
        <v>5.9149474679967611</v>
      </c>
      <c r="D183" s="1">
        <f t="shared" si="13"/>
        <v>6.0569685631046859</v>
      </c>
      <c r="E183" s="1">
        <f t="shared" si="13"/>
        <v>15.458332997579298</v>
      </c>
      <c r="F183" s="1">
        <f t="shared" si="13"/>
        <v>19.711091057250513</v>
      </c>
      <c r="G183" s="1">
        <f t="shared" si="13"/>
        <v>25.236415690240314</v>
      </c>
      <c r="H183" s="1">
        <f t="shared" si="13"/>
        <v>25.464694835721243</v>
      </c>
      <c r="I183" s="1">
        <f t="shared" si="13"/>
        <v>25.993835428109119</v>
      </c>
      <c r="J183" s="1">
        <f t="shared" si="13"/>
        <v>26.052351033318377</v>
      </c>
      <c r="K183" s="1">
        <f t="shared" si="13"/>
        <v>17.339909756623161</v>
      </c>
      <c r="L183" s="1">
        <f t="shared" si="13"/>
        <v>10.788313758094484</v>
      </c>
      <c r="M183" s="1">
        <f t="shared" si="13"/>
        <v>9.2006111517432938</v>
      </c>
      <c r="N183" s="1">
        <f t="shared" si="13"/>
        <v>15.746850780647703</v>
      </c>
      <c r="O183">
        <f t="shared" si="14"/>
        <v>16.15209426784536</v>
      </c>
    </row>
    <row r="184" spans="1:15" x14ac:dyDescent="0.25">
      <c r="A184" s="1">
        <v>1989</v>
      </c>
      <c r="B184" s="1">
        <f t="shared" si="13"/>
        <v>5.7421782721758765</v>
      </c>
      <c r="C184" s="1">
        <f t="shared" si="13"/>
        <v>5.5585084475507083</v>
      </c>
      <c r="D184" s="1">
        <f t="shared" si="13"/>
        <v>6.6295930150178428</v>
      </c>
      <c r="E184" s="1">
        <f t="shared" si="13"/>
        <v>13.010789807587638</v>
      </c>
      <c r="F184" s="1">
        <f t="shared" si="13"/>
        <v>20.528848542562649</v>
      </c>
      <c r="G184" s="1">
        <f t="shared" si="13"/>
        <v>24.725757468265574</v>
      </c>
      <c r="H184" s="1">
        <f t="shared" si="13"/>
        <v>25.289765385141372</v>
      </c>
      <c r="I184" s="1">
        <f t="shared" si="13"/>
        <v>25.682930068734994</v>
      </c>
      <c r="J184" s="1">
        <f t="shared" si="13"/>
        <v>26.019758415699503</v>
      </c>
      <c r="K184" s="1">
        <f t="shared" si="13"/>
        <v>19.104838958542363</v>
      </c>
      <c r="L184" s="1">
        <f t="shared" si="13"/>
        <v>10.281066220720453</v>
      </c>
      <c r="M184" s="1">
        <f t="shared" si="13"/>
        <v>7.8879356224860748</v>
      </c>
      <c r="N184" s="1">
        <f t="shared" si="13"/>
        <v>14.984924097571691</v>
      </c>
      <c r="O184">
        <f t="shared" si="14"/>
        <v>15.87183085204042</v>
      </c>
    </row>
    <row r="185" spans="1:15" x14ac:dyDescent="0.25">
      <c r="A185" s="1">
        <v>1990</v>
      </c>
      <c r="B185" s="1">
        <f t="shared" si="13"/>
        <v>7.4408012147248872</v>
      </c>
      <c r="C185" s="1">
        <f t="shared" si="13"/>
        <v>5.5972453710951413</v>
      </c>
      <c r="D185" s="1">
        <f t="shared" si="13"/>
        <v>5.3563335499455533</v>
      </c>
      <c r="E185" s="1">
        <f t="shared" si="13"/>
        <v>17.106533352155317</v>
      </c>
      <c r="F185" s="1">
        <f t="shared" si="13"/>
        <v>25.438832297798349</v>
      </c>
      <c r="G185" s="1">
        <f t="shared" si="13"/>
        <v>25.255679769315581</v>
      </c>
      <c r="H185" s="1">
        <f t="shared" si="13"/>
        <v>25.130062376330034</v>
      </c>
      <c r="I185" s="1">
        <f t="shared" si="13"/>
        <v>25.57612585153295</v>
      </c>
      <c r="J185" s="1">
        <f t="shared" si="13"/>
        <v>24.689373149495946</v>
      </c>
      <c r="K185" s="1">
        <f t="shared" si="13"/>
        <v>18.348945973999779</v>
      </c>
      <c r="L185" s="1">
        <f t="shared" si="13"/>
        <v>11.026841379696888</v>
      </c>
      <c r="M185" s="1">
        <f t="shared" si="13"/>
        <v>8.4452525455075147</v>
      </c>
      <c r="N185" s="1">
        <f t="shared" si="13"/>
        <v>15.872682027794937</v>
      </c>
      <c r="O185">
        <f t="shared" si="14"/>
        <v>16.617668902633159</v>
      </c>
    </row>
    <row r="186" spans="1:15" x14ac:dyDescent="0.25">
      <c r="A186" s="1">
        <v>1991</v>
      </c>
      <c r="B186" s="1">
        <f t="shared" si="13"/>
        <v>6.5729723518115613</v>
      </c>
      <c r="C186" s="1">
        <f t="shared" si="13"/>
        <v>6.7878927527212296</v>
      </c>
      <c r="D186" s="1">
        <f t="shared" si="13"/>
        <v>8.6776884149994515</v>
      </c>
      <c r="E186" s="1">
        <f t="shared" si="13"/>
        <v>15.30316009925931</v>
      </c>
      <c r="F186" s="1">
        <f t="shared" si="13"/>
        <v>25.894821460915203</v>
      </c>
      <c r="G186" s="1">
        <f t="shared" si="13"/>
        <v>26.098245959110209</v>
      </c>
      <c r="H186" s="1">
        <f t="shared" si="13"/>
        <v>25.818195708472977</v>
      </c>
      <c r="I186" s="1">
        <f t="shared" si="13"/>
        <v>25.671364080397964</v>
      </c>
      <c r="J186" s="1">
        <f t="shared" si="13"/>
        <v>25.791952050029472</v>
      </c>
      <c r="K186" s="1">
        <f t="shared" si="13"/>
        <v>19.245877172028646</v>
      </c>
      <c r="L186" s="1">
        <f t="shared" si="13"/>
        <v>9.5614892796222914</v>
      </c>
      <c r="M186" s="1">
        <f t="shared" si="13"/>
        <v>7.3280541279935285</v>
      </c>
      <c r="N186" s="1">
        <f t="shared" si="13"/>
        <v>16.341632729998434</v>
      </c>
      <c r="O186">
        <f t="shared" si="14"/>
        <v>16.895976121446825</v>
      </c>
    </row>
    <row r="187" spans="1:15" x14ac:dyDescent="0.25">
      <c r="A187" s="1">
        <v>1992</v>
      </c>
      <c r="B187" s="1">
        <f t="shared" si="13"/>
        <v>6.1564260197093237</v>
      </c>
      <c r="C187" s="1">
        <f t="shared" si="13"/>
        <v>4.8528262052236695</v>
      </c>
      <c r="D187" s="1">
        <f t="shared" si="13"/>
        <v>9.6490200101182673</v>
      </c>
      <c r="E187" s="1">
        <f t="shared" si="13"/>
        <v>14.403469308940789</v>
      </c>
      <c r="F187" s="1">
        <f t="shared" si="13"/>
        <v>24.406864829840579</v>
      </c>
      <c r="G187" s="1">
        <f t="shared" si="13"/>
        <v>25.2017506971454</v>
      </c>
      <c r="H187" s="1">
        <f t="shared" si="13"/>
        <v>24.885559106892128</v>
      </c>
      <c r="I187" s="1">
        <f t="shared" si="13"/>
        <v>25.418075540536037</v>
      </c>
      <c r="J187" s="1">
        <f t="shared" si="13"/>
        <v>25.003274907451701</v>
      </c>
      <c r="K187" s="1">
        <f t="shared" si="13"/>
        <v>17.608931651674279</v>
      </c>
      <c r="L187" s="1">
        <f t="shared" si="13"/>
        <v>10.495135302955681</v>
      </c>
      <c r="M187" s="1">
        <f t="shared" si="13"/>
        <v>7.5160448855780722</v>
      </c>
      <c r="N187" s="1">
        <f t="shared" si="13"/>
        <v>15.499937975271461</v>
      </c>
      <c r="O187">
        <f t="shared" si="14"/>
        <v>16.299781538838825</v>
      </c>
    </row>
    <row r="188" spans="1:15" x14ac:dyDescent="0.25">
      <c r="A188" s="1">
        <v>1993</v>
      </c>
      <c r="B188" s="1">
        <f t="shared" si="13"/>
        <v>6.0346392660438859</v>
      </c>
      <c r="C188" s="1">
        <f t="shared" si="13"/>
        <v>5.6914486856181794</v>
      </c>
      <c r="D188" s="1">
        <f t="shared" si="13"/>
        <v>8.8042504579545451</v>
      </c>
      <c r="E188" s="1">
        <f t="shared" si="13"/>
        <v>13.172519134627082</v>
      </c>
      <c r="F188" s="1">
        <f t="shared" si="13"/>
        <v>24.190050239034864</v>
      </c>
      <c r="G188" s="1">
        <f t="shared" si="13"/>
        <v>24.999167174780361</v>
      </c>
      <c r="H188" s="1">
        <f t="shared" si="13"/>
        <v>25.3848234494581</v>
      </c>
      <c r="I188" s="1">
        <f t="shared" si="13"/>
        <v>26.036485948886629</v>
      </c>
      <c r="J188" s="1">
        <f t="shared" si="13"/>
        <v>25.644181040958955</v>
      </c>
      <c r="K188" s="1">
        <f t="shared" si="13"/>
        <v>19.298932125577029</v>
      </c>
      <c r="L188" s="1">
        <f t="shared" si="13"/>
        <v>10.253530149369123</v>
      </c>
      <c r="M188" s="1">
        <f t="shared" si="13"/>
        <v>8.2768234027981435</v>
      </c>
      <c r="N188" s="1">
        <f t="shared" si="13"/>
        <v>15.745185136459813</v>
      </c>
      <c r="O188">
        <f t="shared" si="14"/>
        <v>16.482237589592241</v>
      </c>
    </row>
    <row r="189" spans="1:15" x14ac:dyDescent="0.25">
      <c r="A189" s="1">
        <v>1994</v>
      </c>
      <c r="B189" s="1">
        <f t="shared" si="13"/>
        <v>6.8352855786459683</v>
      </c>
      <c r="C189" s="1">
        <f t="shared" si="13"/>
        <v>5.0782430616802996</v>
      </c>
      <c r="D189" s="1">
        <f t="shared" si="13"/>
        <v>6.7419619428630391</v>
      </c>
      <c r="E189" s="1">
        <f t="shared" si="13"/>
        <v>18.585398747130146</v>
      </c>
      <c r="F189" s="1">
        <f t="shared" si="13"/>
        <v>20.305304021096106</v>
      </c>
      <c r="G189" s="1">
        <f t="shared" si="13"/>
        <v>24.76498827201161</v>
      </c>
      <c r="H189" s="1">
        <f t="shared" si="13"/>
        <v>24.973279910584697</v>
      </c>
      <c r="I189" s="1">
        <f t="shared" si="13"/>
        <v>25.746375814670124</v>
      </c>
      <c r="J189" s="1">
        <f t="shared" si="13"/>
        <v>26.071103792703052</v>
      </c>
      <c r="K189" s="1">
        <f t="shared" si="13"/>
        <v>24.704997427910925</v>
      </c>
      <c r="L189" s="1">
        <f t="shared" si="13"/>
        <v>11.476845368120344</v>
      </c>
      <c r="M189" s="1">
        <f t="shared" si="13"/>
        <v>8.3986023316183207</v>
      </c>
      <c r="N189" s="1">
        <f t="shared" si="13"/>
        <v>16.345926404550251</v>
      </c>
      <c r="O189">
        <f t="shared" si="14"/>
        <v>16.973532189086217</v>
      </c>
    </row>
    <row r="190" spans="1:15" x14ac:dyDescent="0.25">
      <c r="A190" s="1">
        <v>1995</v>
      </c>
      <c r="B190" s="1">
        <f t="shared" si="13"/>
        <v>7.1413286120259327</v>
      </c>
      <c r="C190" s="1">
        <f t="shared" si="13"/>
        <v>6.8652047138244754</v>
      </c>
      <c r="D190" s="1">
        <f t="shared" si="13"/>
        <v>9.7698449873309698</v>
      </c>
      <c r="E190" s="1">
        <f t="shared" si="13"/>
        <v>16.101874963000206</v>
      </c>
      <c r="F190" s="1">
        <f t="shared" si="13"/>
        <v>22.723044478398823</v>
      </c>
      <c r="G190" s="1">
        <f t="shared" si="13"/>
        <v>25.389044165726659</v>
      </c>
      <c r="H190" s="1">
        <f t="shared" si="13"/>
        <v>25.78878008581442</v>
      </c>
      <c r="I190" s="1">
        <f t="shared" si="13"/>
        <v>26.288920664495777</v>
      </c>
      <c r="J190" s="1">
        <f t="shared" si="13"/>
        <v>26.485220061332665</v>
      </c>
      <c r="K190" s="1">
        <f t="shared" si="13"/>
        <v>23.035565825374583</v>
      </c>
      <c r="L190" s="1">
        <f t="shared" si="13"/>
        <v>10.907873728979018</v>
      </c>
      <c r="M190" s="1">
        <f t="shared" si="13"/>
        <v>9.055652460739573</v>
      </c>
      <c r="N190" s="1">
        <f t="shared" si="13"/>
        <v>16.731815984978756</v>
      </c>
      <c r="O190">
        <f t="shared" si="14"/>
        <v>17.462696228920258</v>
      </c>
    </row>
    <row r="191" spans="1:15" x14ac:dyDescent="0.25">
      <c r="A191" s="1">
        <v>1996</v>
      </c>
      <c r="B191" s="1">
        <f t="shared" si="13"/>
        <v>6.7328778116142756</v>
      </c>
      <c r="C191" s="1">
        <f t="shared" si="13"/>
        <v>7.1827366197479812</v>
      </c>
      <c r="D191" s="1">
        <f t="shared" si="13"/>
        <v>9.1294957885554311</v>
      </c>
      <c r="E191" s="1">
        <f t="shared" si="13"/>
        <v>12.516868075407071</v>
      </c>
      <c r="F191" s="1">
        <f t="shared" si="13"/>
        <v>25.099673419763352</v>
      </c>
      <c r="G191" s="1">
        <f t="shared" si="13"/>
        <v>25.311608548203779</v>
      </c>
      <c r="H191" s="1">
        <f t="shared" si="13"/>
        <v>25.66979028258293</v>
      </c>
      <c r="I191" s="1">
        <f t="shared" si="13"/>
        <v>25.983204992643849</v>
      </c>
      <c r="J191" s="1">
        <f t="shared" si="13"/>
        <v>26.049426122120813</v>
      </c>
      <c r="K191" s="1">
        <f t="shared" si="13"/>
        <v>20.350867102118933</v>
      </c>
      <c r="L191" s="1">
        <f t="shared" si="13"/>
        <v>9.5880413331145515</v>
      </c>
      <c r="M191" s="1">
        <f t="shared" si="13"/>
        <v>7.7747897549284088</v>
      </c>
      <c r="N191" s="1">
        <f t="shared" si="13"/>
        <v>16.136720206191509</v>
      </c>
      <c r="O191">
        <f t="shared" si="14"/>
        <v>16.782448320900112</v>
      </c>
    </row>
    <row r="192" spans="1:15" x14ac:dyDescent="0.25">
      <c r="A192" s="1">
        <v>1997</v>
      </c>
      <c r="B192" s="1">
        <f t="shared" si="13"/>
        <v>6.9852828885118381</v>
      </c>
      <c r="C192" s="1">
        <f t="shared" si="13"/>
        <v>5.2470218373885711</v>
      </c>
      <c r="D192" s="1">
        <f t="shared" si="13"/>
        <v>10.359806644108598</v>
      </c>
      <c r="E192" s="1">
        <f t="shared" si="13"/>
        <v>17.161923461978883</v>
      </c>
      <c r="F192" s="1">
        <f t="shared" si="13"/>
        <v>24.184429318315651</v>
      </c>
      <c r="G192" s="1">
        <f t="shared" si="13"/>
        <v>25.72839112069645</v>
      </c>
      <c r="H192" s="1">
        <f t="shared" si="13"/>
        <v>25.626214071439037</v>
      </c>
      <c r="I192" s="1">
        <f t="shared" si="13"/>
        <v>26.038661240546677</v>
      </c>
      <c r="J192" s="1">
        <f t="shared" si="13"/>
        <v>26.008394756451267</v>
      </c>
      <c r="K192" s="1">
        <f t="shared" si="13"/>
        <v>22.906507922102438</v>
      </c>
      <c r="L192" s="1">
        <f t="shared" si="13"/>
        <v>10.688783278754126</v>
      </c>
      <c r="M192" s="1">
        <f t="shared" si="13"/>
        <v>7.0042773483272187</v>
      </c>
      <c r="N192" s="1">
        <f t="shared" si="13"/>
        <v>16.324382143830938</v>
      </c>
      <c r="O192">
        <f t="shared" si="14"/>
        <v>17.328307824051731</v>
      </c>
    </row>
    <row r="193" spans="1:15" x14ac:dyDescent="0.25">
      <c r="A193" s="1">
        <v>1998</v>
      </c>
      <c r="B193" s="1">
        <f t="shared" ref="B193:N208" si="15">(B107*B150)/100</f>
        <v>5.9699415260153614</v>
      </c>
      <c r="C193" s="1">
        <f t="shared" si="15"/>
        <v>6.372838028129987</v>
      </c>
      <c r="D193" s="1">
        <f t="shared" si="15"/>
        <v>5.2183472310362138</v>
      </c>
      <c r="E193" s="1">
        <f t="shared" si="15"/>
        <v>13.980639764314681</v>
      </c>
      <c r="F193" s="1">
        <f t="shared" si="15"/>
        <v>26.321492677897758</v>
      </c>
      <c r="G193" s="1">
        <f t="shared" si="15"/>
        <v>25.819556533363262</v>
      </c>
      <c r="H193" s="1">
        <f t="shared" si="15"/>
        <v>25.94559361642748</v>
      </c>
      <c r="I193" s="1">
        <f t="shared" si="15"/>
        <v>26.820355085859632</v>
      </c>
      <c r="J193" s="1">
        <f t="shared" si="15"/>
        <v>26.375599802555065</v>
      </c>
      <c r="K193" s="1">
        <f t="shared" si="15"/>
        <v>21.149202403612438</v>
      </c>
      <c r="L193" s="1">
        <f t="shared" si="15"/>
        <v>11.792416868211992</v>
      </c>
      <c r="M193" s="1">
        <f t="shared" si="15"/>
        <v>8.9419123945055148</v>
      </c>
      <c r="N193" s="1">
        <f t="shared" si="15"/>
        <v>16.273498061786835</v>
      </c>
      <c r="O193">
        <f t="shared" si="14"/>
        <v>17.058991327660781</v>
      </c>
    </row>
    <row r="194" spans="1:15" x14ac:dyDescent="0.25">
      <c r="A194" s="1">
        <v>1999</v>
      </c>
      <c r="B194" s="1">
        <f t="shared" si="15"/>
        <v>7.1806954980127919</v>
      </c>
      <c r="C194" s="1">
        <f t="shared" si="15"/>
        <v>8.4526486073392544</v>
      </c>
      <c r="D194" s="1">
        <f t="shared" si="15"/>
        <v>6.7159294242820673</v>
      </c>
      <c r="E194" s="1">
        <f t="shared" si="15"/>
        <v>9.7551081251547238</v>
      </c>
      <c r="F194" s="1">
        <f t="shared" si="15"/>
        <v>14.045160773933899</v>
      </c>
      <c r="G194" s="1">
        <f t="shared" si="15"/>
        <v>19.015534567720877</v>
      </c>
      <c r="H194" s="1">
        <f t="shared" si="15"/>
        <v>22.361245404441839</v>
      </c>
      <c r="I194" s="1">
        <f t="shared" si="15"/>
        <v>23.625556092640046</v>
      </c>
      <c r="J194" s="1">
        <f t="shared" si="15"/>
        <v>22.841886253841857</v>
      </c>
      <c r="K194" s="1">
        <f t="shared" si="15"/>
        <v>16.902975551037898</v>
      </c>
      <c r="L194" s="1">
        <f t="shared" si="15"/>
        <v>8.8931091818203658</v>
      </c>
      <c r="M194" s="1">
        <f t="shared" si="15"/>
        <v>5.7848053538306399</v>
      </c>
      <c r="N194" s="1">
        <f t="shared" si="15"/>
        <v>13.28134252987563</v>
      </c>
      <c r="O194">
        <f t="shared" si="14"/>
        <v>13.797887902838021</v>
      </c>
    </row>
    <row r="195" spans="1:15" x14ac:dyDescent="0.25">
      <c r="A195" s="1">
        <v>2000</v>
      </c>
      <c r="B195" s="1">
        <f t="shared" si="15"/>
        <v>6.7847804603632618</v>
      </c>
      <c r="C195" s="1">
        <f t="shared" si="15"/>
        <v>5.1702906215877196</v>
      </c>
      <c r="D195" s="1">
        <f t="shared" si="15"/>
        <v>5.1335649738261786</v>
      </c>
      <c r="E195" s="1">
        <f t="shared" si="15"/>
        <v>6.6119760890089694</v>
      </c>
      <c r="F195" s="1">
        <f t="shared" si="15"/>
        <v>14.395330153401847</v>
      </c>
      <c r="G195" s="1">
        <f t="shared" si="15"/>
        <v>24.923566198972637</v>
      </c>
      <c r="H195" s="1">
        <f t="shared" si="15"/>
        <v>25.097574824886451</v>
      </c>
      <c r="I195" s="1">
        <f t="shared" si="15"/>
        <v>24.954149281711757</v>
      </c>
      <c r="J195" s="1">
        <f t="shared" si="15"/>
        <v>24.912903814074788</v>
      </c>
      <c r="K195" s="1">
        <f t="shared" si="15"/>
        <v>17.480834619549636</v>
      </c>
      <c r="L195" s="1">
        <f t="shared" si="15"/>
        <v>8.3112907745228934</v>
      </c>
      <c r="M195" s="1">
        <f t="shared" si="15"/>
        <v>6.4298780660332326</v>
      </c>
      <c r="N195" s="1">
        <f t="shared" si="15"/>
        <v>13.714700424393005</v>
      </c>
      <c r="O195">
        <f t="shared" si="14"/>
        <v>14.18384498982828</v>
      </c>
    </row>
    <row r="196" spans="1:15" x14ac:dyDescent="0.25">
      <c r="A196" s="1">
        <v>2001</v>
      </c>
      <c r="B196" s="1">
        <f t="shared" si="15"/>
        <v>4.6889649861842368</v>
      </c>
      <c r="C196" s="1">
        <f t="shared" si="15"/>
        <v>5.0162983913206958</v>
      </c>
      <c r="D196" s="1">
        <f t="shared" si="15"/>
        <v>4.9144417851816078</v>
      </c>
      <c r="E196" s="1">
        <f t="shared" si="15"/>
        <v>16.349120784528274</v>
      </c>
      <c r="F196" s="1">
        <f t="shared" si="15"/>
        <v>21.279930035398138</v>
      </c>
      <c r="G196" s="1">
        <f t="shared" si="15"/>
        <v>24.404879048431258</v>
      </c>
      <c r="H196" s="1">
        <f t="shared" si="15"/>
        <v>25.050069968459294</v>
      </c>
      <c r="I196" s="1">
        <f t="shared" si="15"/>
        <v>26.2161908769177</v>
      </c>
      <c r="J196" s="1">
        <f t="shared" si="15"/>
        <v>24.997845015400745</v>
      </c>
      <c r="K196" s="1">
        <f t="shared" si="15"/>
        <v>15.438572922915169</v>
      </c>
      <c r="L196" s="1">
        <f t="shared" si="15"/>
        <v>9.0397654157838101</v>
      </c>
      <c r="M196" s="1">
        <f t="shared" si="15"/>
        <v>7.4135716198295789</v>
      </c>
      <c r="N196" s="1">
        <f t="shared" si="15"/>
        <v>14.501292455920826</v>
      </c>
      <c r="O196">
        <f t="shared" si="14"/>
        <v>15.40080423752921</v>
      </c>
    </row>
    <row r="197" spans="1:15" x14ac:dyDescent="0.25">
      <c r="A197" s="1">
        <v>2002</v>
      </c>
      <c r="B197" s="1">
        <f t="shared" si="15"/>
        <v>5.398858810613655</v>
      </c>
      <c r="C197" s="1">
        <f t="shared" si="15"/>
        <v>5.312226194607323</v>
      </c>
      <c r="D197" s="1">
        <f t="shared" si="15"/>
        <v>7.3921421834312397</v>
      </c>
      <c r="E197" s="1">
        <f t="shared" si="15"/>
        <v>15.892124492424031</v>
      </c>
      <c r="F197" s="1">
        <f t="shared" si="15"/>
        <v>18.456389146073899</v>
      </c>
      <c r="G197" s="1">
        <f t="shared" si="15"/>
        <v>24.673300285095777</v>
      </c>
      <c r="H197" s="1">
        <f t="shared" si="15"/>
        <v>25.165079496932563</v>
      </c>
      <c r="I197" s="1">
        <f t="shared" si="15"/>
        <v>25.43066671811636</v>
      </c>
      <c r="J197" s="1">
        <f t="shared" si="15"/>
        <v>25.355514627022426</v>
      </c>
      <c r="K197" s="1">
        <f t="shared" si="15"/>
        <v>17.753372751142425</v>
      </c>
      <c r="L197" s="1">
        <f t="shared" si="15"/>
        <v>9.0451108619988911</v>
      </c>
      <c r="M197" s="1">
        <f t="shared" si="15"/>
        <v>6.6693350563728702</v>
      </c>
      <c r="N197" s="1">
        <f t="shared" si="15"/>
        <v>14.670512565536583</v>
      </c>
      <c r="O197">
        <f t="shared" si="14"/>
        <v>15.545343385319287</v>
      </c>
    </row>
    <row r="198" spans="1:15" x14ac:dyDescent="0.25">
      <c r="A198" s="1">
        <v>2003</v>
      </c>
      <c r="B198" s="1">
        <f t="shared" si="15"/>
        <v>5.3307106710389363</v>
      </c>
      <c r="C198" s="1">
        <f t="shared" si="15"/>
        <v>6.0429586659787162</v>
      </c>
      <c r="D198" s="1">
        <f t="shared" si="15"/>
        <v>5.329941793027837</v>
      </c>
      <c r="E198" s="1">
        <f t="shared" si="15"/>
        <v>15.52685425930337</v>
      </c>
      <c r="F198" s="1">
        <f t="shared" si="15"/>
        <v>15.076927929809823</v>
      </c>
      <c r="G198" s="1">
        <f t="shared" si="15"/>
        <v>23.685974983577786</v>
      </c>
      <c r="H198" s="1">
        <f t="shared" si="15"/>
        <v>24.483813136560105</v>
      </c>
      <c r="I198" s="1">
        <f t="shared" si="15"/>
        <v>25.365720551424243</v>
      </c>
      <c r="J198" s="1">
        <f t="shared" si="15"/>
        <v>25.052604873559599</v>
      </c>
      <c r="K198" s="1">
        <f t="shared" si="15"/>
        <v>17.735894912834745</v>
      </c>
      <c r="L198" s="1">
        <f t="shared" si="15"/>
        <v>9.6925892312305137</v>
      </c>
      <c r="M198" s="1">
        <f t="shared" si="15"/>
        <v>6.678454405717849</v>
      </c>
      <c r="N198" s="1">
        <f t="shared" si="15"/>
        <v>14.378610342969241</v>
      </c>
      <c r="O198">
        <f t="shared" si="14"/>
        <v>15.000203784505294</v>
      </c>
    </row>
    <row r="199" spans="1:15" x14ac:dyDescent="0.25">
      <c r="A199" s="1">
        <v>2004</v>
      </c>
      <c r="B199" s="1">
        <f t="shared" si="15"/>
        <v>5.8822898358903055</v>
      </c>
      <c r="C199" s="1">
        <f t="shared" si="15"/>
        <v>4.8392656019398297</v>
      </c>
      <c r="D199" s="1">
        <f t="shared" si="15"/>
        <v>5.1129921315364335</v>
      </c>
      <c r="E199" s="1">
        <f t="shared" si="15"/>
        <v>11.067117648317547</v>
      </c>
      <c r="F199" s="1">
        <f t="shared" si="15"/>
        <v>25.691453177781298</v>
      </c>
      <c r="G199" s="1">
        <f t="shared" si="15"/>
        <v>23.450096310684408</v>
      </c>
      <c r="H199" s="1">
        <f t="shared" si="15"/>
        <v>22.758115580341119</v>
      </c>
      <c r="I199" s="1">
        <f t="shared" si="15"/>
        <v>24.364480651908149</v>
      </c>
      <c r="J199" s="1">
        <f t="shared" si="15"/>
        <v>22.324267393812864</v>
      </c>
      <c r="K199" s="1">
        <f t="shared" si="15"/>
        <v>12.845642072120178</v>
      </c>
      <c r="L199" s="1">
        <f t="shared" si="15"/>
        <v>7.2130318468888497</v>
      </c>
      <c r="M199" s="1">
        <f t="shared" si="15"/>
        <v>5.656349180804674</v>
      </c>
      <c r="N199" s="1">
        <f t="shared" si="15"/>
        <v>13.303991821787392</v>
      </c>
      <c r="O199">
        <f t="shared" si="14"/>
        <v>14.267091786002139</v>
      </c>
    </row>
    <row r="200" spans="1:15" x14ac:dyDescent="0.25">
      <c r="A200" s="1">
        <v>2005</v>
      </c>
      <c r="B200" s="1">
        <f t="shared" si="15"/>
        <v>5.1112987540948724</v>
      </c>
      <c r="C200" s="1">
        <f t="shared" si="15"/>
        <v>6.8235309966034912</v>
      </c>
      <c r="D200" s="1">
        <f t="shared" si="15"/>
        <v>6.1799588002426695</v>
      </c>
      <c r="E200" s="1">
        <f t="shared" si="15"/>
        <v>10.847243051020861</v>
      </c>
      <c r="F200" s="1">
        <f t="shared" si="15"/>
        <v>15.912707314956023</v>
      </c>
      <c r="G200" s="1">
        <f t="shared" si="15"/>
        <v>23.803044105082915</v>
      </c>
      <c r="H200" s="1">
        <f t="shared" si="15"/>
        <v>24.263680812532368</v>
      </c>
      <c r="I200" s="1">
        <f t="shared" si="15"/>
        <v>24.720613273262767</v>
      </c>
      <c r="J200" s="1">
        <f t="shared" si="15"/>
        <v>24.158386882357703</v>
      </c>
      <c r="K200" s="1">
        <f t="shared" si="15"/>
        <v>16.076724124682741</v>
      </c>
      <c r="L200" s="1">
        <f t="shared" si="15"/>
        <v>8.1787564621612194</v>
      </c>
      <c r="M200" s="1">
        <f t="shared" si="15"/>
        <v>7.1183001529961745</v>
      </c>
      <c r="N200" s="1">
        <f t="shared" si="15"/>
        <v>13.999238991075558</v>
      </c>
      <c r="O200">
        <f t="shared" si="14"/>
        <v>14.432853727499484</v>
      </c>
    </row>
    <row r="201" spans="1:15" x14ac:dyDescent="0.25">
      <c r="A201" s="1">
        <v>2006</v>
      </c>
      <c r="B201" s="1">
        <f t="shared" si="15"/>
        <v>6.5386618474989424</v>
      </c>
      <c r="C201" s="1">
        <f t="shared" si="15"/>
        <v>6.3332637264412233</v>
      </c>
      <c r="D201" s="1">
        <f t="shared" si="15"/>
        <v>4.5713762889668734</v>
      </c>
      <c r="E201" s="1">
        <f t="shared" si="15"/>
        <v>6.3617062242343003</v>
      </c>
      <c r="F201" s="1">
        <f t="shared" si="15"/>
        <v>20.11189235297681</v>
      </c>
      <c r="G201" s="1">
        <f t="shared" si="15"/>
        <v>19.839663182978818</v>
      </c>
      <c r="H201" s="1">
        <f t="shared" si="15"/>
        <v>21.554784289888595</v>
      </c>
      <c r="I201" s="1">
        <f t="shared" si="15"/>
        <v>25.50645042003552</v>
      </c>
      <c r="J201" s="1">
        <f t="shared" si="15"/>
        <v>24.825373160293132</v>
      </c>
      <c r="K201" s="1">
        <f t="shared" si="15"/>
        <v>19.661112921692045</v>
      </c>
      <c r="L201" s="1">
        <f t="shared" si="15"/>
        <v>8.6701815281835426</v>
      </c>
      <c r="M201" s="1">
        <f t="shared" si="15"/>
        <v>6.1149681065740085</v>
      </c>
      <c r="N201" s="1">
        <f t="shared" si="15"/>
        <v>13.614405139142464</v>
      </c>
      <c r="O201">
        <f t="shared" si="14"/>
        <v>14.174119504146985</v>
      </c>
    </row>
    <row r="202" spans="1:15" x14ac:dyDescent="0.25">
      <c r="A202" s="1">
        <v>2007</v>
      </c>
      <c r="B202" s="1">
        <f t="shared" si="15"/>
        <v>5.3286124169733355</v>
      </c>
      <c r="C202" s="1">
        <f t="shared" si="15"/>
        <v>5.1877805154225998</v>
      </c>
      <c r="D202" s="1">
        <f t="shared" si="15"/>
        <v>5.36533989495104</v>
      </c>
      <c r="E202" s="1">
        <f t="shared" si="15"/>
        <v>14.42443189116239</v>
      </c>
      <c r="F202" s="1">
        <f t="shared" si="15"/>
        <v>21.65653489118678</v>
      </c>
      <c r="G202" s="1">
        <f t="shared" si="15"/>
        <v>25.018190793327136</v>
      </c>
      <c r="H202" s="1">
        <f t="shared" si="15"/>
        <v>25.331378618717</v>
      </c>
      <c r="I202" s="1">
        <f t="shared" si="15"/>
        <v>26.223277071456955</v>
      </c>
      <c r="J202" s="1">
        <f t="shared" si="15"/>
        <v>25.085889066048431</v>
      </c>
      <c r="K202" s="1">
        <f t="shared" si="15"/>
        <v>17.795901190964429</v>
      </c>
      <c r="L202" s="1">
        <f t="shared" si="15"/>
        <v>10.193715309780229</v>
      </c>
      <c r="M202" s="1">
        <f t="shared" si="15"/>
        <v>7.6501074464862988</v>
      </c>
      <c r="N202" s="1">
        <f t="shared" si="15"/>
        <v>15.143873698021014</v>
      </c>
      <c r="O202">
        <f t="shared" si="14"/>
        <v>15.771763258873051</v>
      </c>
    </row>
    <row r="203" spans="1:15" x14ac:dyDescent="0.25">
      <c r="A203" s="1">
        <v>2008</v>
      </c>
      <c r="B203" s="1">
        <f t="shared" si="15"/>
        <v>6.724458280568391</v>
      </c>
      <c r="C203" s="1">
        <f t="shared" si="15"/>
        <v>5.2073712096797884</v>
      </c>
      <c r="D203" s="1">
        <f t="shared" si="15"/>
        <v>5.8754624972045564</v>
      </c>
      <c r="E203" s="1">
        <f t="shared" si="15"/>
        <v>9.196949063608157</v>
      </c>
      <c r="F203" s="1">
        <f t="shared" si="15"/>
        <v>18.513247230389524</v>
      </c>
      <c r="G203" s="1">
        <f t="shared" si="15"/>
        <v>21.888862508920205</v>
      </c>
      <c r="H203" s="1">
        <f t="shared" si="15"/>
        <v>24.5702074472212</v>
      </c>
      <c r="I203" s="1">
        <f t="shared" si="15"/>
        <v>25.908505701976178</v>
      </c>
      <c r="J203" s="1">
        <f t="shared" si="15"/>
        <v>26.223782391375863</v>
      </c>
      <c r="K203" s="1">
        <f t="shared" si="15"/>
        <v>17.933984312596134</v>
      </c>
      <c r="L203" s="1">
        <f t="shared" si="15"/>
        <v>9.3916624819975727</v>
      </c>
      <c r="M203" s="1">
        <f t="shared" si="15"/>
        <v>8.3835390975730064</v>
      </c>
      <c r="N203" s="1">
        <f t="shared" si="15"/>
        <v>14.480944391175026</v>
      </c>
      <c r="O203">
        <f t="shared" si="14"/>
        <v>14.984836018592551</v>
      </c>
    </row>
    <row r="204" spans="1:15" x14ac:dyDescent="0.25">
      <c r="A204" s="1">
        <v>2009</v>
      </c>
      <c r="B204" s="1">
        <f t="shared" si="15"/>
        <v>7.072742933005693</v>
      </c>
      <c r="C204" s="1">
        <f t="shared" si="15"/>
        <v>5.8694241027046026</v>
      </c>
      <c r="D204" s="1">
        <f t="shared" si="15"/>
        <v>5.3549776282071715</v>
      </c>
      <c r="E204" s="1">
        <f t="shared" si="15"/>
        <v>16.535838267910272</v>
      </c>
      <c r="F204" s="1">
        <f t="shared" si="15"/>
        <v>18.219409807154264</v>
      </c>
      <c r="G204" s="1">
        <f t="shared" si="15"/>
        <v>21.511364851521762</v>
      </c>
      <c r="H204" s="1">
        <f t="shared" si="15"/>
        <v>24.322114589691388</v>
      </c>
      <c r="I204" s="1">
        <f t="shared" si="15"/>
        <v>25.816349861228851</v>
      </c>
      <c r="J204" s="1">
        <f t="shared" si="15"/>
        <v>25.532721089204561</v>
      </c>
      <c r="K204" s="1">
        <f t="shared" si="15"/>
        <v>21.384489481837608</v>
      </c>
      <c r="L204" s="1">
        <f t="shared" si="15"/>
        <v>10.282114209236001</v>
      </c>
      <c r="M204" s="1">
        <f t="shared" si="15"/>
        <v>6.4118150010261443</v>
      </c>
      <c r="N204" s="1">
        <f t="shared" si="15"/>
        <v>15.121812319404599</v>
      </c>
      <c r="O204">
        <f t="shared" si="14"/>
        <v>15.692780151894027</v>
      </c>
    </row>
    <row r="205" spans="1:15" x14ac:dyDescent="0.25">
      <c r="A205" s="1">
        <v>2010</v>
      </c>
      <c r="B205" s="1">
        <f t="shared" si="15"/>
        <v>6.0145165562293492</v>
      </c>
      <c r="C205" s="1">
        <f t="shared" si="15"/>
        <v>5.8703874099250841</v>
      </c>
      <c r="D205" s="1">
        <f t="shared" si="15"/>
        <v>6.9175035036382608</v>
      </c>
      <c r="E205" s="1">
        <f t="shared" si="15"/>
        <v>12.22932239005903</v>
      </c>
      <c r="F205" s="1">
        <f t="shared" si="15"/>
        <v>21.122363124348567</v>
      </c>
      <c r="G205" s="1">
        <f t="shared" si="15"/>
        <v>25.5018053297458</v>
      </c>
      <c r="H205" s="1">
        <f t="shared" si="15"/>
        <v>25.597285482147644</v>
      </c>
      <c r="I205" s="1">
        <f t="shared" si="15"/>
        <v>26.117252477995557</v>
      </c>
      <c r="J205" s="1">
        <f t="shared" si="15"/>
        <v>26.395464360702523</v>
      </c>
      <c r="K205" s="1">
        <f t="shared" si="15"/>
        <v>24.415264220485739</v>
      </c>
      <c r="L205" s="1">
        <f t="shared" si="15"/>
        <v>12.312920299427244</v>
      </c>
      <c r="M205" s="1">
        <f t="shared" si="15"/>
        <v>7.5057679095267762</v>
      </c>
      <c r="N205" s="1">
        <f t="shared" si="15"/>
        <v>16.327580350931445</v>
      </c>
      <c r="O205">
        <f t="shared" si="14"/>
        <v>16.666654422019299</v>
      </c>
    </row>
    <row r="206" spans="1:15" x14ac:dyDescent="0.25">
      <c r="A206" s="1">
        <v>2011</v>
      </c>
      <c r="B206" s="1">
        <f t="shared" si="15"/>
        <v>6.3883255460685175</v>
      </c>
      <c r="C206" s="1">
        <f t="shared" si="15"/>
        <v>8.2457137722569218</v>
      </c>
      <c r="D206" s="1">
        <f t="shared" si="15"/>
        <v>5.9642949109739281</v>
      </c>
      <c r="E206" s="1">
        <f t="shared" si="15"/>
        <v>9.4378665485604962</v>
      </c>
      <c r="F206" s="1">
        <f t="shared" si="15"/>
        <v>19.500935216220022</v>
      </c>
      <c r="G206" s="1">
        <f t="shared" si="15"/>
        <v>23.256424417544505</v>
      </c>
      <c r="H206" s="1">
        <f t="shared" si="15"/>
        <v>23.180262029343165</v>
      </c>
      <c r="I206" s="1">
        <f t="shared" si="15"/>
        <v>25.221331649064872</v>
      </c>
      <c r="J206" s="1">
        <f t="shared" si="15"/>
        <v>24.732550495760297</v>
      </c>
      <c r="K206" s="1">
        <f t="shared" si="15"/>
        <v>19.346150474822522</v>
      </c>
      <c r="L206" s="1">
        <f t="shared" si="15"/>
        <v>8.030101185236763</v>
      </c>
      <c r="M206" s="1">
        <f t="shared" si="15"/>
        <v>6.2315460990574563</v>
      </c>
      <c r="N206" s="1">
        <f t="shared" si="15"/>
        <v>14.30144958276906</v>
      </c>
      <c r="O206">
        <f t="shared" si="14"/>
        <v>14.961291862075791</v>
      </c>
    </row>
    <row r="207" spans="1:15" x14ac:dyDescent="0.25">
      <c r="A207" s="1">
        <v>2012</v>
      </c>
      <c r="B207" s="1">
        <f t="shared" si="15"/>
        <v>6.1182086591708638</v>
      </c>
      <c r="C207" s="1">
        <f t="shared" si="15"/>
        <v>6.2272741987731228</v>
      </c>
      <c r="D207" s="1">
        <f t="shared" si="15"/>
        <v>4.7782132792193952</v>
      </c>
      <c r="E207" s="1">
        <f t="shared" si="15"/>
        <v>13.88018677100133</v>
      </c>
      <c r="F207" s="1">
        <f t="shared" si="15"/>
        <v>21.679295471251283</v>
      </c>
      <c r="G207" s="1">
        <f t="shared" si="15"/>
        <v>25.0919599962888</v>
      </c>
      <c r="H207" s="1">
        <f t="shared" si="15"/>
        <v>25.349506901451068</v>
      </c>
      <c r="I207" s="1">
        <f t="shared" si="15"/>
        <v>25.907056420944844</v>
      </c>
      <c r="J207" s="1">
        <f t="shared" si="15"/>
        <v>25.779818718276719</v>
      </c>
      <c r="K207" s="1">
        <f t="shared" si="15"/>
        <v>22.093335587968177</v>
      </c>
      <c r="L207" s="1">
        <f t="shared" si="15"/>
        <v>12.485323977396327</v>
      </c>
      <c r="M207" s="1">
        <f t="shared" si="15"/>
        <v>8.3116337245399059</v>
      </c>
      <c r="N207" s="1">
        <f t="shared" si="15"/>
        <v>16.116336093060049</v>
      </c>
      <c r="O207">
        <f t="shared" si="14"/>
        <v>16.475151142190153</v>
      </c>
    </row>
    <row r="208" spans="1:15" x14ac:dyDescent="0.25">
      <c r="A208" s="1">
        <v>2013</v>
      </c>
      <c r="B208" s="1">
        <f t="shared" si="15"/>
        <v>8.2074853531418075</v>
      </c>
      <c r="C208" s="1">
        <f t="shared" si="15"/>
        <v>7.2707451813696995</v>
      </c>
      <c r="D208" s="1">
        <f t="shared" si="15"/>
        <v>7.8252356177383362</v>
      </c>
      <c r="E208" s="1">
        <f t="shared" si="15"/>
        <v>12.813075179385489</v>
      </c>
      <c r="F208" s="1">
        <f t="shared" si="15"/>
        <v>19.562120990283287</v>
      </c>
      <c r="G208" s="1">
        <f t="shared" si="15"/>
        <v>22.629555914947538</v>
      </c>
      <c r="H208" s="1">
        <f t="shared" si="15"/>
        <v>23.070960117169328</v>
      </c>
      <c r="I208" s="1">
        <f t="shared" si="15"/>
        <v>25.067333077973107</v>
      </c>
      <c r="J208" s="1">
        <f t="shared" si="15"/>
        <v>24.192784164597128</v>
      </c>
      <c r="K208" s="1">
        <f t="shared" si="15"/>
        <v>15.435307008992366</v>
      </c>
      <c r="L208" s="1">
        <f t="shared" si="15"/>
        <v>8.373042820343505</v>
      </c>
      <c r="M208" s="1">
        <f t="shared" si="15"/>
        <v>7.0325387511859114</v>
      </c>
      <c r="N208" s="1">
        <f t="shared" si="15"/>
        <v>14.658875070134094</v>
      </c>
      <c r="O208">
        <f t="shared" si="14"/>
        <v>15.123348681427293</v>
      </c>
    </row>
    <row r="209" spans="1:15" x14ac:dyDescent="0.25">
      <c r="A209" s="1">
        <v>2014</v>
      </c>
      <c r="B209" s="1">
        <f t="shared" ref="B209:N215" si="16">(B123*B166)/100</f>
        <v>5.3673301456848801</v>
      </c>
      <c r="C209" s="1">
        <f t="shared" si="16"/>
        <v>5.1287313539096839</v>
      </c>
      <c r="D209" s="1">
        <f t="shared" si="16"/>
        <v>8.0220018316937125</v>
      </c>
      <c r="E209" s="1">
        <f t="shared" si="16"/>
        <v>15.495431707458126</v>
      </c>
      <c r="F209" s="1">
        <f t="shared" si="16"/>
        <v>19.657073285242799</v>
      </c>
      <c r="G209" s="1">
        <f t="shared" si="16"/>
        <v>22.860142422143603</v>
      </c>
      <c r="H209" s="1">
        <f t="shared" si="16"/>
        <v>24.212580343363935</v>
      </c>
      <c r="I209" s="1">
        <f t="shared" si="16"/>
        <v>25.177402259485646</v>
      </c>
      <c r="J209" s="1">
        <f t="shared" si="16"/>
        <v>24.657367399499634</v>
      </c>
      <c r="K209" s="1">
        <f t="shared" si="16"/>
        <v>17.064719530666128</v>
      </c>
      <c r="L209" s="1">
        <f t="shared" si="16"/>
        <v>9.2207953097109527</v>
      </c>
      <c r="M209" s="1">
        <f t="shared" si="16"/>
        <v>6.688241064999179</v>
      </c>
      <c r="N209" s="1">
        <f t="shared" si="16"/>
        <v>14.702260808445551</v>
      </c>
      <c r="O209">
        <f t="shared" si="14"/>
        <v>15.295984721154857</v>
      </c>
    </row>
    <row r="210" spans="1:15" x14ac:dyDescent="0.25">
      <c r="A210" s="1">
        <v>2015</v>
      </c>
      <c r="B210" s="1">
        <f t="shared" si="16"/>
        <v>5.0427224887301136</v>
      </c>
      <c r="C210" s="1">
        <f t="shared" si="16"/>
        <v>5.9275117633685195</v>
      </c>
      <c r="D210" s="1">
        <f t="shared" si="16"/>
        <v>7.5753496636325375</v>
      </c>
      <c r="E210" s="1">
        <f t="shared" si="16"/>
        <v>5.4936265507928841</v>
      </c>
      <c r="F210" s="1">
        <f t="shared" si="16"/>
        <v>13.207745289292456</v>
      </c>
      <c r="G210" s="1">
        <f t="shared" si="16"/>
        <v>21.633413829475366</v>
      </c>
      <c r="H210" s="1">
        <f t="shared" si="16"/>
        <v>24.0475079091404</v>
      </c>
      <c r="I210" s="1">
        <f t="shared" si="16"/>
        <v>25.990841678091854</v>
      </c>
      <c r="J210" s="1">
        <f t="shared" si="16"/>
        <v>25.523237746225224</v>
      </c>
      <c r="K210" s="1">
        <f t="shared" si="16"/>
        <v>19.190072009648553</v>
      </c>
      <c r="L210" s="1">
        <f t="shared" si="16"/>
        <v>9.4084198084364843</v>
      </c>
      <c r="M210" s="1">
        <f t="shared" si="16"/>
        <v>6.0224005562509557</v>
      </c>
      <c r="N210" s="1">
        <f t="shared" si="16"/>
        <v>13.433769836621105</v>
      </c>
      <c r="O210">
        <f t="shared" si="14"/>
        <v>14.088570774423779</v>
      </c>
    </row>
    <row r="211" spans="1:15" x14ac:dyDescent="0.25">
      <c r="A211" s="1">
        <v>2016</v>
      </c>
      <c r="B211" s="1">
        <f t="shared" si="16"/>
        <v>4.9292167046246114</v>
      </c>
      <c r="C211" s="1">
        <f t="shared" si="16"/>
        <v>4.8962778319857048</v>
      </c>
      <c r="D211" s="1">
        <f t="shared" si="16"/>
        <v>10.535128810032134</v>
      </c>
      <c r="E211" s="1">
        <f t="shared" si="16"/>
        <v>13.939412891117081</v>
      </c>
      <c r="F211" s="1">
        <f t="shared" si="16"/>
        <v>19.808411244202468</v>
      </c>
      <c r="G211" s="1">
        <f t="shared" si="16"/>
        <v>23.116230153054694</v>
      </c>
      <c r="H211" s="1">
        <f t="shared" si="16"/>
        <v>24.960128005543169</v>
      </c>
      <c r="I211" s="1">
        <f t="shared" si="16"/>
        <v>25.638911709520013</v>
      </c>
      <c r="J211" s="1">
        <f t="shared" si="16"/>
        <v>25.212872007914896</v>
      </c>
      <c r="K211" s="1">
        <f t="shared" si="16"/>
        <v>17.242911291179038</v>
      </c>
      <c r="L211" s="1">
        <f t="shared" si="16"/>
        <v>9.924600652487392</v>
      </c>
      <c r="M211" s="1">
        <f t="shared" si="16"/>
        <v>7.3141703012526555</v>
      </c>
      <c r="N211" s="1">
        <f t="shared" si="16"/>
        <v>14.944135750547792</v>
      </c>
      <c r="O211">
        <f t="shared" si="14"/>
        <v>15.626522633576156</v>
      </c>
    </row>
    <row r="212" spans="1:15" x14ac:dyDescent="0.25">
      <c r="A212" s="1">
        <v>2017</v>
      </c>
      <c r="B212" s="1">
        <f t="shared" si="16"/>
        <v>6.6379568139714777</v>
      </c>
      <c r="C212" s="1">
        <f t="shared" si="16"/>
        <v>3.8377284393486262</v>
      </c>
      <c r="D212" s="1">
        <f t="shared" si="16"/>
        <v>5.0609282037238925</v>
      </c>
      <c r="E212" s="1">
        <f t="shared" si="16"/>
        <v>10.340950742609657</v>
      </c>
      <c r="F212" s="1">
        <f t="shared" si="16"/>
        <v>22.991566770257755</v>
      </c>
      <c r="G212" s="1">
        <f t="shared" si="16"/>
        <v>24.699447715405057</v>
      </c>
      <c r="H212" s="1">
        <f t="shared" si="16"/>
        <v>25.293292962854547</v>
      </c>
      <c r="I212" s="1">
        <f t="shared" si="16"/>
        <v>26.098860927213764</v>
      </c>
      <c r="J212" s="1">
        <f t="shared" si="16"/>
        <v>25.327043173181963</v>
      </c>
      <c r="K212" s="1">
        <f t="shared" si="16"/>
        <v>14.640670298447651</v>
      </c>
      <c r="L212" s="1">
        <f t="shared" si="16"/>
        <v>8.2514478098113351</v>
      </c>
      <c r="M212" s="1">
        <f t="shared" si="16"/>
        <v>7.9975688681446835</v>
      </c>
      <c r="N212" s="1">
        <f t="shared" si="16"/>
        <v>14.520833445861172</v>
      </c>
      <c r="O212">
        <f t="shared" si="14"/>
        <v>15.098121893747534</v>
      </c>
    </row>
    <row r="213" spans="1:15" x14ac:dyDescent="0.25">
      <c r="A213" s="1">
        <v>2018</v>
      </c>
      <c r="B213" s="1">
        <f t="shared" si="16"/>
        <v>4.6090461791756541</v>
      </c>
      <c r="C213" s="1">
        <f t="shared" si="16"/>
        <v>7.3535070259473772</v>
      </c>
      <c r="D213" s="1">
        <f t="shared" si="16"/>
        <v>5.3635789466705184</v>
      </c>
      <c r="E213" s="1">
        <f t="shared" si="16"/>
        <v>11.477843256667835</v>
      </c>
      <c r="F213" s="1">
        <f t="shared" si="16"/>
        <v>22.066737058272807</v>
      </c>
      <c r="G213" s="1">
        <f t="shared" si="16"/>
        <v>22.587631915026087</v>
      </c>
      <c r="H213" s="1">
        <f t="shared" si="16"/>
        <v>23.662905754465083</v>
      </c>
      <c r="I213" s="1">
        <f t="shared" si="16"/>
        <v>25.379953338685347</v>
      </c>
      <c r="J213" s="1">
        <f t="shared" si="16"/>
        <v>25.653648524294194</v>
      </c>
      <c r="K213" s="1">
        <f t="shared" si="16"/>
        <v>20.454228761025096</v>
      </c>
      <c r="L213" s="1">
        <f t="shared" si="16"/>
        <v>9.1054883250314553</v>
      </c>
      <c r="M213" s="1">
        <f t="shared" si="16"/>
        <v>6.9736221529431512</v>
      </c>
      <c r="N213" s="1">
        <f t="shared" si="16"/>
        <v>14.617293429112378</v>
      </c>
      <c r="O213">
        <f t="shared" si="14"/>
        <v>15.390682603183718</v>
      </c>
    </row>
    <row r="214" spans="1:15" x14ac:dyDescent="0.25">
      <c r="A214" s="1">
        <v>2019</v>
      </c>
      <c r="B214" s="1">
        <f t="shared" si="16"/>
        <v>5.1028687647303448</v>
      </c>
      <c r="C214" s="1">
        <f t="shared" si="16"/>
        <v>5.6628627333414565</v>
      </c>
      <c r="D214" s="1">
        <f t="shared" si="16"/>
        <v>6.9730157805149462</v>
      </c>
      <c r="E214" s="1">
        <f t="shared" si="16"/>
        <v>9.8813046480571085</v>
      </c>
      <c r="F214" s="1">
        <f t="shared" si="16"/>
        <v>23.05624718810078</v>
      </c>
      <c r="G214" s="1">
        <f t="shared" si="16"/>
        <v>22.656079698121189</v>
      </c>
      <c r="H214" s="1">
        <f t="shared" si="16"/>
        <v>24.121760400250164</v>
      </c>
      <c r="I214" s="1">
        <f t="shared" si="16"/>
        <v>25.507892116285444</v>
      </c>
      <c r="J214" s="1">
        <f t="shared" si="16"/>
        <v>25.518941867255066</v>
      </c>
      <c r="K214" s="1">
        <f t="shared" si="16"/>
        <v>23.667112023548452</v>
      </c>
      <c r="L214" s="1">
        <f t="shared" si="16"/>
        <v>13.587186926754244</v>
      </c>
      <c r="M214" s="1">
        <f t="shared" si="16"/>
        <v>6.5607976425119405</v>
      </c>
      <c r="N214" s="1">
        <f t="shared" si="16"/>
        <v>15.463478729730401</v>
      </c>
      <c r="O214">
        <f t="shared" si="14"/>
        <v>16.02467248245593</v>
      </c>
    </row>
    <row r="215" spans="1:15" x14ac:dyDescent="0.25">
      <c r="A215" s="1">
        <v>2020</v>
      </c>
      <c r="B215" s="1">
        <f t="shared" si="16"/>
        <v>6.1139526137327032</v>
      </c>
      <c r="C215" s="1">
        <f t="shared" si="16"/>
        <v>5.5846283418300171</v>
      </c>
      <c r="D215" s="1">
        <f t="shared" si="16"/>
        <v>8.2636166396801656</v>
      </c>
      <c r="E215" s="1">
        <f t="shared" si="16"/>
        <v>19.531448202986947</v>
      </c>
      <c r="F215" s="1">
        <f t="shared" si="16"/>
        <v>24.495376617064782</v>
      </c>
      <c r="G215" s="1">
        <f t="shared" si="16"/>
        <v>25.560634625904527</v>
      </c>
      <c r="H215" s="1">
        <f t="shared" si="16"/>
        <v>25.743835756124977</v>
      </c>
      <c r="I215" s="1">
        <f>(I129*I172)/100</f>
        <v>26.425016438728097</v>
      </c>
      <c r="J215" s="1">
        <f t="shared" si="16"/>
        <v>26.176461596901134</v>
      </c>
      <c r="K215" s="1">
        <f t="shared" si="16"/>
        <v>19.884629483743787</v>
      </c>
      <c r="L215" s="1">
        <f t="shared" si="16"/>
        <v>14.295823144099954</v>
      </c>
      <c r="M215" s="1">
        <f t="shared" si="16"/>
        <v>10.561495594268147</v>
      </c>
      <c r="N215" s="1">
        <f t="shared" si="16"/>
        <v>17.093698536984235</v>
      </c>
      <c r="O215">
        <f t="shared" si="14"/>
        <v>17.719743254588771</v>
      </c>
    </row>
    <row r="217" spans="1:15" x14ac:dyDescent="0.25">
      <c r="A217" s="1"/>
      <c r="B217" s="9" t="s">
        <v>42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5" x14ac:dyDescent="0.25">
      <c r="A218" s="1"/>
      <c r="B218" s="2" t="s">
        <v>35</v>
      </c>
      <c r="C218" s="2" t="s">
        <v>14</v>
      </c>
      <c r="D218" s="2" t="s">
        <v>15</v>
      </c>
      <c r="E218" s="2" t="s">
        <v>16</v>
      </c>
      <c r="F218" s="2" t="s">
        <v>17</v>
      </c>
      <c r="G218" s="2" t="s">
        <v>18</v>
      </c>
      <c r="H218" s="2" t="s">
        <v>19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24</v>
      </c>
      <c r="N218" s="3" t="s">
        <v>36</v>
      </c>
    </row>
    <row r="219" spans="1:15" x14ac:dyDescent="0.25">
      <c r="A219" s="1">
        <v>1981</v>
      </c>
      <c r="B219">
        <v>962.69999999999993</v>
      </c>
      <c r="C219">
        <v>961</v>
      </c>
      <c r="D219">
        <v>959.4</v>
      </c>
      <c r="E219">
        <v>958</v>
      </c>
      <c r="F219">
        <v>958.7</v>
      </c>
      <c r="G219">
        <v>960.3</v>
      </c>
      <c r="H219">
        <v>961</v>
      </c>
      <c r="I219">
        <v>960.8</v>
      </c>
      <c r="J219">
        <v>960.90000000000009</v>
      </c>
      <c r="K219">
        <v>960</v>
      </c>
      <c r="L219">
        <v>961.80000000000007</v>
      </c>
      <c r="M219">
        <v>962</v>
      </c>
      <c r="N219">
        <v>960.5</v>
      </c>
      <c r="O219">
        <f>AVERAGE(B219:M219)</f>
        <v>960.55000000000007</v>
      </c>
    </row>
    <row r="220" spans="1:15" x14ac:dyDescent="0.25">
      <c r="A220" s="1">
        <v>1982</v>
      </c>
      <c r="B220">
        <v>961.2</v>
      </c>
      <c r="C220">
        <v>960.69999999999993</v>
      </c>
      <c r="D220">
        <v>959</v>
      </c>
      <c r="E220">
        <v>957.5</v>
      </c>
      <c r="F220">
        <v>958.9</v>
      </c>
      <c r="G220">
        <v>961.2</v>
      </c>
      <c r="H220">
        <v>960.8</v>
      </c>
      <c r="I220">
        <v>961.5</v>
      </c>
      <c r="J220">
        <v>960.90000000000009</v>
      </c>
      <c r="K220">
        <v>960</v>
      </c>
      <c r="L220">
        <v>961.7</v>
      </c>
      <c r="M220">
        <v>961.9</v>
      </c>
      <c r="N220">
        <v>960.5</v>
      </c>
      <c r="O220">
        <f t="shared" ref="O220:O258" si="17">AVERAGE(B220:M220)</f>
        <v>960.44166666666672</v>
      </c>
    </row>
    <row r="221" spans="1:15" x14ac:dyDescent="0.25">
      <c r="A221" s="1">
        <v>1983</v>
      </c>
      <c r="B221">
        <v>965.40000000000009</v>
      </c>
      <c r="C221">
        <v>961.5</v>
      </c>
      <c r="D221">
        <v>960.90000000000009</v>
      </c>
      <c r="E221">
        <v>958.40000000000009</v>
      </c>
      <c r="F221">
        <v>957.69999999999993</v>
      </c>
      <c r="G221">
        <v>960.1</v>
      </c>
      <c r="H221">
        <v>960.69999999999993</v>
      </c>
      <c r="I221">
        <v>962</v>
      </c>
      <c r="J221">
        <v>961.2</v>
      </c>
      <c r="K221">
        <v>961.4</v>
      </c>
      <c r="L221">
        <v>962.4</v>
      </c>
      <c r="M221">
        <v>962</v>
      </c>
      <c r="N221">
        <v>961.1</v>
      </c>
      <c r="O221">
        <f t="shared" si="17"/>
        <v>961.14166666666677</v>
      </c>
    </row>
    <row r="222" spans="1:15" x14ac:dyDescent="0.25">
      <c r="A222" s="1">
        <v>1984</v>
      </c>
      <c r="B222">
        <v>962.4</v>
      </c>
      <c r="C222">
        <v>959.80000000000007</v>
      </c>
      <c r="D222">
        <v>957.5</v>
      </c>
      <c r="E222">
        <v>957.09999999999991</v>
      </c>
      <c r="F222">
        <v>957.90000000000009</v>
      </c>
      <c r="G222">
        <v>959.59999999999991</v>
      </c>
      <c r="H222">
        <v>960.1</v>
      </c>
      <c r="I222">
        <v>960.6</v>
      </c>
      <c r="J222">
        <v>960.40000000000009</v>
      </c>
      <c r="K222">
        <v>959.9</v>
      </c>
      <c r="L222">
        <v>960.8</v>
      </c>
      <c r="M222">
        <v>961.5</v>
      </c>
      <c r="N222">
        <v>959.80000000000007</v>
      </c>
      <c r="O222">
        <f t="shared" si="17"/>
        <v>959.79999999999984</v>
      </c>
    </row>
    <row r="223" spans="1:15" x14ac:dyDescent="0.25">
      <c r="A223" s="1">
        <v>1985</v>
      </c>
      <c r="B223">
        <v>960.3</v>
      </c>
      <c r="C223">
        <v>962.30000000000007</v>
      </c>
      <c r="D223">
        <v>957.69999999999993</v>
      </c>
      <c r="E223">
        <v>958.3</v>
      </c>
      <c r="F223">
        <v>957.8</v>
      </c>
      <c r="G223">
        <v>960.8</v>
      </c>
      <c r="H223">
        <v>961.3</v>
      </c>
      <c r="I223">
        <v>960.90000000000009</v>
      </c>
      <c r="J223">
        <v>960.3</v>
      </c>
      <c r="K223">
        <v>960.6</v>
      </c>
      <c r="L223">
        <v>960.69999999999993</v>
      </c>
      <c r="M223">
        <v>961.59999999999991</v>
      </c>
      <c r="N223">
        <v>960.19999999999993</v>
      </c>
      <c r="O223">
        <f t="shared" si="17"/>
        <v>960.2166666666667</v>
      </c>
    </row>
    <row r="224" spans="1:15" x14ac:dyDescent="0.25">
      <c r="A224" s="1">
        <v>1986</v>
      </c>
      <c r="B224">
        <v>962.2</v>
      </c>
      <c r="C224">
        <v>959.7</v>
      </c>
      <c r="D224">
        <v>958.7</v>
      </c>
      <c r="E224">
        <v>956.9</v>
      </c>
      <c r="F224">
        <v>958.7</v>
      </c>
      <c r="G224">
        <v>959.5</v>
      </c>
      <c r="H224">
        <v>961.9</v>
      </c>
      <c r="I224">
        <v>961.2</v>
      </c>
      <c r="J224">
        <v>961.5</v>
      </c>
      <c r="K224">
        <v>961.3</v>
      </c>
      <c r="L224">
        <v>961</v>
      </c>
      <c r="M224">
        <v>963.8</v>
      </c>
      <c r="N224">
        <v>960.5</v>
      </c>
      <c r="O224">
        <f t="shared" si="17"/>
        <v>960.53333333333319</v>
      </c>
    </row>
    <row r="225" spans="1:15" x14ac:dyDescent="0.25">
      <c r="A225" s="1">
        <v>1987</v>
      </c>
      <c r="B225">
        <v>963</v>
      </c>
      <c r="C225">
        <v>961.2</v>
      </c>
      <c r="D225">
        <v>958.9</v>
      </c>
      <c r="E225">
        <v>959.7</v>
      </c>
      <c r="F225">
        <v>957.69999999999993</v>
      </c>
      <c r="G225">
        <v>960.69999999999993</v>
      </c>
      <c r="H225">
        <v>959.80000000000007</v>
      </c>
      <c r="I225">
        <v>960.19999999999993</v>
      </c>
      <c r="J225">
        <v>960.6</v>
      </c>
      <c r="K225">
        <v>960.40000000000009</v>
      </c>
      <c r="L225">
        <v>961.3</v>
      </c>
      <c r="M225">
        <v>962.6</v>
      </c>
      <c r="N225">
        <v>960.5</v>
      </c>
      <c r="O225">
        <f t="shared" si="17"/>
        <v>960.50833333333321</v>
      </c>
    </row>
    <row r="226" spans="1:15" x14ac:dyDescent="0.25">
      <c r="A226" s="1">
        <v>1988</v>
      </c>
      <c r="B226">
        <v>962.2</v>
      </c>
      <c r="C226">
        <v>960</v>
      </c>
      <c r="D226">
        <v>959.5</v>
      </c>
      <c r="E226">
        <v>957.30000000000007</v>
      </c>
      <c r="F226">
        <v>958.6</v>
      </c>
      <c r="G226">
        <v>959.80000000000007</v>
      </c>
      <c r="H226">
        <v>960.90000000000009</v>
      </c>
      <c r="I226">
        <v>960.3</v>
      </c>
      <c r="J226">
        <v>960.3</v>
      </c>
      <c r="K226">
        <v>960.5</v>
      </c>
      <c r="L226">
        <v>961.80000000000007</v>
      </c>
      <c r="M226">
        <v>961.5</v>
      </c>
      <c r="N226">
        <v>960.19999999999993</v>
      </c>
      <c r="O226">
        <f t="shared" si="17"/>
        <v>960.22500000000002</v>
      </c>
    </row>
    <row r="227" spans="1:15" x14ac:dyDescent="0.25">
      <c r="A227" s="1">
        <v>1989</v>
      </c>
      <c r="B227">
        <v>964.5</v>
      </c>
      <c r="C227">
        <v>963.3</v>
      </c>
      <c r="D227">
        <v>958.9</v>
      </c>
      <c r="E227">
        <v>957.09999999999991</v>
      </c>
      <c r="F227">
        <v>959.2</v>
      </c>
      <c r="G227">
        <v>960.19999999999993</v>
      </c>
      <c r="H227">
        <v>961.4</v>
      </c>
      <c r="I227">
        <v>960.90000000000009</v>
      </c>
      <c r="J227">
        <v>959.80000000000007</v>
      </c>
      <c r="K227">
        <v>960.90000000000009</v>
      </c>
      <c r="L227">
        <v>961.2</v>
      </c>
      <c r="M227">
        <v>962.5</v>
      </c>
      <c r="N227">
        <v>960.8</v>
      </c>
      <c r="O227">
        <f t="shared" si="17"/>
        <v>960.82499999999993</v>
      </c>
    </row>
    <row r="228" spans="1:15" x14ac:dyDescent="0.25">
      <c r="A228" s="1">
        <v>1990</v>
      </c>
      <c r="B228">
        <v>961.3</v>
      </c>
      <c r="C228">
        <v>962.5</v>
      </c>
      <c r="D228">
        <v>961.7</v>
      </c>
      <c r="E228">
        <v>957</v>
      </c>
      <c r="F228">
        <v>959</v>
      </c>
      <c r="G228">
        <v>960.19999999999993</v>
      </c>
      <c r="H228">
        <v>960.90000000000009</v>
      </c>
      <c r="I228">
        <v>961.59999999999991</v>
      </c>
      <c r="J228">
        <v>960.6</v>
      </c>
      <c r="K228">
        <v>960.5</v>
      </c>
      <c r="L228">
        <v>960.3</v>
      </c>
      <c r="M228">
        <v>960.40000000000009</v>
      </c>
      <c r="N228">
        <v>960.5</v>
      </c>
      <c r="O228">
        <f t="shared" si="17"/>
        <v>960.5</v>
      </c>
    </row>
    <row r="229" spans="1:15" x14ac:dyDescent="0.25">
      <c r="A229" s="1">
        <v>1991</v>
      </c>
      <c r="B229">
        <v>962.6</v>
      </c>
      <c r="C229">
        <v>960.1</v>
      </c>
      <c r="D229">
        <v>958.5</v>
      </c>
      <c r="E229">
        <v>957.30000000000007</v>
      </c>
      <c r="F229">
        <v>959</v>
      </c>
      <c r="G229">
        <v>960.1</v>
      </c>
      <c r="H229">
        <v>961.5</v>
      </c>
      <c r="I229">
        <v>961.9</v>
      </c>
      <c r="J229">
        <v>961.3</v>
      </c>
      <c r="K229">
        <v>960.40000000000009</v>
      </c>
      <c r="L229">
        <v>961.4</v>
      </c>
      <c r="M229">
        <v>963.1</v>
      </c>
      <c r="N229">
        <v>960.6</v>
      </c>
      <c r="O229">
        <f t="shared" si="17"/>
        <v>960.59999999999991</v>
      </c>
    </row>
    <row r="230" spans="1:15" x14ac:dyDescent="0.25">
      <c r="A230" s="1">
        <v>1992</v>
      </c>
      <c r="B230">
        <v>963.3</v>
      </c>
      <c r="C230">
        <v>963.5</v>
      </c>
      <c r="D230">
        <v>958.7</v>
      </c>
      <c r="E230">
        <v>958.40000000000009</v>
      </c>
      <c r="F230">
        <v>958.6</v>
      </c>
      <c r="G230">
        <v>960</v>
      </c>
      <c r="H230">
        <v>961.7</v>
      </c>
      <c r="I230">
        <v>961.9</v>
      </c>
      <c r="J230">
        <v>960.6</v>
      </c>
      <c r="K230">
        <v>960.5</v>
      </c>
      <c r="L230">
        <v>961.59999999999991</v>
      </c>
      <c r="M230">
        <v>962.4</v>
      </c>
      <c r="N230">
        <v>960.90000000000009</v>
      </c>
      <c r="O230">
        <f t="shared" si="17"/>
        <v>960.93333333333328</v>
      </c>
    </row>
    <row r="231" spans="1:15" x14ac:dyDescent="0.25">
      <c r="A231" s="1">
        <v>1993</v>
      </c>
      <c r="B231">
        <v>964.09999999999991</v>
      </c>
      <c r="C231">
        <v>961.3</v>
      </c>
      <c r="D231">
        <v>959.9</v>
      </c>
      <c r="E231">
        <v>957.5</v>
      </c>
      <c r="F231">
        <v>957.69999999999993</v>
      </c>
      <c r="G231">
        <v>960.6</v>
      </c>
      <c r="H231">
        <v>961</v>
      </c>
      <c r="I231">
        <v>961.5</v>
      </c>
      <c r="J231">
        <v>960.8</v>
      </c>
      <c r="K231">
        <v>960.3</v>
      </c>
      <c r="L231">
        <v>959.5</v>
      </c>
      <c r="M231">
        <v>962</v>
      </c>
      <c r="N231">
        <v>960.5</v>
      </c>
      <c r="O231">
        <f t="shared" si="17"/>
        <v>960.51666666666654</v>
      </c>
    </row>
    <row r="232" spans="1:15" x14ac:dyDescent="0.25">
      <c r="A232" s="1">
        <v>1994</v>
      </c>
      <c r="B232">
        <v>961.4</v>
      </c>
      <c r="C232">
        <v>961.80000000000007</v>
      </c>
      <c r="D232">
        <v>958.9</v>
      </c>
      <c r="E232">
        <v>957.30000000000007</v>
      </c>
      <c r="F232">
        <v>958.7</v>
      </c>
      <c r="G232">
        <v>960.1</v>
      </c>
      <c r="H232">
        <v>961</v>
      </c>
      <c r="I232">
        <v>960.90000000000009</v>
      </c>
      <c r="J232">
        <v>961</v>
      </c>
      <c r="K232">
        <v>960.19999999999993</v>
      </c>
      <c r="L232">
        <v>962.30000000000007</v>
      </c>
      <c r="M232">
        <v>964.30000000000007</v>
      </c>
      <c r="N232">
        <v>960.69999999999993</v>
      </c>
      <c r="O232">
        <f t="shared" si="17"/>
        <v>960.6583333333333</v>
      </c>
    </row>
    <row r="233" spans="1:15" x14ac:dyDescent="0.25">
      <c r="A233" s="1">
        <v>1995</v>
      </c>
      <c r="B233">
        <v>963.6</v>
      </c>
      <c r="C233">
        <v>962.8</v>
      </c>
      <c r="D233">
        <v>958.9</v>
      </c>
      <c r="E233">
        <v>956.9</v>
      </c>
      <c r="F233">
        <v>958.5</v>
      </c>
      <c r="G233">
        <v>959.9</v>
      </c>
      <c r="H233">
        <v>959.5</v>
      </c>
      <c r="I233">
        <v>960.6</v>
      </c>
      <c r="J233">
        <v>961</v>
      </c>
      <c r="K233">
        <v>959.9</v>
      </c>
      <c r="L233">
        <v>961.9</v>
      </c>
      <c r="M233">
        <v>962.5</v>
      </c>
      <c r="N233">
        <v>960.5</v>
      </c>
      <c r="O233">
        <f t="shared" si="17"/>
        <v>960.5</v>
      </c>
    </row>
    <row r="234" spans="1:15" x14ac:dyDescent="0.25">
      <c r="A234" s="1">
        <v>1996</v>
      </c>
      <c r="B234">
        <v>960.5</v>
      </c>
      <c r="C234">
        <v>959.4</v>
      </c>
      <c r="D234">
        <v>958.1</v>
      </c>
      <c r="E234">
        <v>957.30000000000007</v>
      </c>
      <c r="F234">
        <v>958.19999999999993</v>
      </c>
      <c r="G234">
        <v>960.1</v>
      </c>
      <c r="H234">
        <v>961.1</v>
      </c>
      <c r="I234">
        <v>961</v>
      </c>
      <c r="J234">
        <v>960.40000000000009</v>
      </c>
      <c r="K234">
        <v>960.69999999999993</v>
      </c>
      <c r="L234">
        <v>961.80000000000007</v>
      </c>
      <c r="M234">
        <v>962</v>
      </c>
      <c r="N234">
        <v>960.1</v>
      </c>
      <c r="O234">
        <f t="shared" si="17"/>
        <v>960.05000000000007</v>
      </c>
    </row>
    <row r="235" spans="1:15" x14ac:dyDescent="0.25">
      <c r="A235" s="1">
        <v>1997</v>
      </c>
      <c r="B235">
        <v>961.80000000000007</v>
      </c>
      <c r="C235">
        <v>963.6</v>
      </c>
      <c r="D235">
        <v>959.59999999999991</v>
      </c>
      <c r="E235">
        <v>958.7</v>
      </c>
      <c r="F235">
        <v>960.1</v>
      </c>
      <c r="G235">
        <v>960.3</v>
      </c>
      <c r="H235">
        <v>961.3</v>
      </c>
      <c r="I235">
        <v>962</v>
      </c>
      <c r="J235">
        <v>961</v>
      </c>
      <c r="K235">
        <v>959.7</v>
      </c>
      <c r="L235">
        <v>960.69999999999993</v>
      </c>
      <c r="M235">
        <v>962.90000000000009</v>
      </c>
      <c r="N235">
        <v>960.90000000000009</v>
      </c>
      <c r="O235">
        <f t="shared" si="17"/>
        <v>960.97500000000025</v>
      </c>
    </row>
    <row r="236" spans="1:15" x14ac:dyDescent="0.25">
      <c r="A236" s="1">
        <v>1998</v>
      </c>
      <c r="B236">
        <v>962.8</v>
      </c>
      <c r="C236">
        <v>963</v>
      </c>
      <c r="D236">
        <v>960.69999999999993</v>
      </c>
      <c r="E236">
        <v>957.5</v>
      </c>
      <c r="F236">
        <v>958.7</v>
      </c>
      <c r="G236">
        <v>960.69999999999993</v>
      </c>
      <c r="H236">
        <v>960.6</v>
      </c>
      <c r="I236">
        <v>960.40000000000009</v>
      </c>
      <c r="J236">
        <v>960.8</v>
      </c>
      <c r="K236">
        <v>960.90000000000009</v>
      </c>
      <c r="L236">
        <v>960.90000000000009</v>
      </c>
      <c r="M236">
        <v>962.4</v>
      </c>
      <c r="N236">
        <v>960.8</v>
      </c>
      <c r="O236">
        <f t="shared" si="17"/>
        <v>960.78333333333319</v>
      </c>
    </row>
    <row r="237" spans="1:15" x14ac:dyDescent="0.25">
      <c r="A237" s="1">
        <v>1999</v>
      </c>
      <c r="B237">
        <v>961.1</v>
      </c>
      <c r="C237">
        <v>959.59999999999991</v>
      </c>
      <c r="D237">
        <v>956.9</v>
      </c>
      <c r="E237">
        <v>958</v>
      </c>
      <c r="F237">
        <v>958.3</v>
      </c>
      <c r="G237">
        <v>959.09999999999991</v>
      </c>
      <c r="H237">
        <v>960.40000000000009</v>
      </c>
      <c r="I237">
        <v>960.8</v>
      </c>
      <c r="J237">
        <v>959.7</v>
      </c>
      <c r="K237">
        <v>960.40000000000009</v>
      </c>
      <c r="L237">
        <v>961</v>
      </c>
      <c r="M237">
        <v>962.30000000000007</v>
      </c>
      <c r="N237">
        <v>959.80000000000007</v>
      </c>
      <c r="O237">
        <f t="shared" si="17"/>
        <v>959.79999999999984</v>
      </c>
    </row>
    <row r="238" spans="1:15" x14ac:dyDescent="0.25">
      <c r="A238" s="1">
        <v>2000</v>
      </c>
      <c r="B238">
        <v>960.8</v>
      </c>
      <c r="C238">
        <v>963.1</v>
      </c>
      <c r="D238">
        <v>959.30000000000007</v>
      </c>
      <c r="E238">
        <v>956.5</v>
      </c>
      <c r="F238">
        <v>957.90000000000009</v>
      </c>
      <c r="G238">
        <v>960.19999999999993</v>
      </c>
      <c r="H238">
        <v>960.3</v>
      </c>
      <c r="I238">
        <v>961.2</v>
      </c>
      <c r="J238">
        <v>960.1</v>
      </c>
      <c r="K238">
        <v>960.8</v>
      </c>
      <c r="L238">
        <v>960.69999999999993</v>
      </c>
      <c r="M238">
        <v>962.90000000000009</v>
      </c>
      <c r="N238">
        <v>960.3</v>
      </c>
      <c r="O238">
        <f t="shared" si="17"/>
        <v>960.31666666666661</v>
      </c>
    </row>
    <row r="239" spans="1:15" x14ac:dyDescent="0.25">
      <c r="A239" s="1">
        <v>2001</v>
      </c>
      <c r="B239">
        <v>963.3</v>
      </c>
      <c r="C239">
        <v>961.7</v>
      </c>
      <c r="D239">
        <v>959.30000000000007</v>
      </c>
      <c r="E239">
        <v>957.5</v>
      </c>
      <c r="F239">
        <v>958.6</v>
      </c>
      <c r="G239">
        <v>960.19999999999993</v>
      </c>
      <c r="H239">
        <v>960.90000000000009</v>
      </c>
      <c r="I239">
        <v>962.09999999999991</v>
      </c>
      <c r="J239">
        <v>960.8</v>
      </c>
      <c r="K239">
        <v>961.3</v>
      </c>
      <c r="L239">
        <v>961.7</v>
      </c>
      <c r="M239">
        <v>962</v>
      </c>
      <c r="N239">
        <v>960.8</v>
      </c>
      <c r="O239">
        <f t="shared" si="17"/>
        <v>960.7833333333333</v>
      </c>
    </row>
    <row r="240" spans="1:15" x14ac:dyDescent="0.25">
      <c r="A240" s="1">
        <v>2002</v>
      </c>
      <c r="B240">
        <v>964</v>
      </c>
      <c r="C240">
        <v>961.80000000000007</v>
      </c>
      <c r="D240">
        <v>958.8</v>
      </c>
      <c r="E240">
        <v>956</v>
      </c>
      <c r="F240">
        <v>958.3</v>
      </c>
      <c r="G240">
        <v>960.19999999999993</v>
      </c>
      <c r="H240">
        <v>961.4</v>
      </c>
      <c r="I240">
        <v>961.5</v>
      </c>
      <c r="J240">
        <v>961.1</v>
      </c>
      <c r="K240">
        <v>960.5</v>
      </c>
      <c r="L240">
        <v>961.80000000000007</v>
      </c>
      <c r="M240">
        <v>963.6</v>
      </c>
      <c r="N240">
        <v>960.8</v>
      </c>
      <c r="O240">
        <f t="shared" si="17"/>
        <v>960.75</v>
      </c>
    </row>
    <row r="241" spans="1:15" x14ac:dyDescent="0.25">
      <c r="A241" s="1">
        <v>2003</v>
      </c>
      <c r="B241">
        <v>963.19999999999993</v>
      </c>
      <c r="C241">
        <v>960.5</v>
      </c>
      <c r="D241">
        <v>959.7</v>
      </c>
      <c r="E241">
        <v>957.90000000000009</v>
      </c>
      <c r="F241">
        <v>959</v>
      </c>
      <c r="G241">
        <v>960</v>
      </c>
      <c r="H241">
        <v>961.3</v>
      </c>
      <c r="I241">
        <v>961.3</v>
      </c>
      <c r="J241">
        <v>961.5</v>
      </c>
      <c r="K241">
        <v>959.80000000000007</v>
      </c>
      <c r="L241">
        <v>960.5</v>
      </c>
      <c r="M241">
        <v>962.5</v>
      </c>
      <c r="N241">
        <v>960.6</v>
      </c>
      <c r="O241">
        <f t="shared" si="17"/>
        <v>960.59999999999991</v>
      </c>
    </row>
    <row r="242" spans="1:15" x14ac:dyDescent="0.25">
      <c r="A242" s="1">
        <v>2004</v>
      </c>
      <c r="B242">
        <v>961.3</v>
      </c>
      <c r="C242">
        <v>962.2</v>
      </c>
      <c r="D242">
        <v>960.1</v>
      </c>
      <c r="E242">
        <v>957.5</v>
      </c>
      <c r="F242">
        <v>959.2</v>
      </c>
      <c r="G242">
        <v>961</v>
      </c>
      <c r="H242">
        <v>960.69999999999993</v>
      </c>
      <c r="I242">
        <v>961.5</v>
      </c>
      <c r="J242">
        <v>960.19999999999993</v>
      </c>
      <c r="K242">
        <v>959.9</v>
      </c>
      <c r="L242">
        <v>960.5</v>
      </c>
      <c r="M242">
        <v>961.2</v>
      </c>
      <c r="N242">
        <v>960.40000000000009</v>
      </c>
      <c r="O242">
        <f t="shared" si="17"/>
        <v>960.44166666666672</v>
      </c>
    </row>
    <row r="243" spans="1:15" x14ac:dyDescent="0.25">
      <c r="A243" s="1">
        <v>2005</v>
      </c>
      <c r="B243">
        <v>962.90000000000009</v>
      </c>
      <c r="C243">
        <v>958.9</v>
      </c>
      <c r="D243">
        <v>958.9</v>
      </c>
      <c r="E243">
        <v>957.6</v>
      </c>
      <c r="F243">
        <v>959.2</v>
      </c>
      <c r="G243">
        <v>959.80000000000007</v>
      </c>
      <c r="H243">
        <v>961.5</v>
      </c>
      <c r="I243">
        <v>960.90000000000009</v>
      </c>
      <c r="J243">
        <v>960.8</v>
      </c>
      <c r="K243">
        <v>960.69999999999993</v>
      </c>
      <c r="L243">
        <v>960.8</v>
      </c>
      <c r="M243">
        <v>960.40000000000009</v>
      </c>
      <c r="N243">
        <v>960.19999999999993</v>
      </c>
      <c r="O243">
        <f t="shared" si="17"/>
        <v>960.19999999999993</v>
      </c>
    </row>
    <row r="244" spans="1:15" x14ac:dyDescent="0.25">
      <c r="A244" s="1">
        <v>2006</v>
      </c>
      <c r="B244">
        <v>959.80000000000007</v>
      </c>
      <c r="C244">
        <v>958.7</v>
      </c>
      <c r="D244">
        <v>959.30000000000007</v>
      </c>
      <c r="E244">
        <v>957.8</v>
      </c>
      <c r="F244">
        <v>958.8</v>
      </c>
      <c r="G244">
        <v>959.4</v>
      </c>
      <c r="H244">
        <v>960.40000000000009</v>
      </c>
      <c r="I244">
        <v>960.8</v>
      </c>
      <c r="J244">
        <v>961.1</v>
      </c>
      <c r="K244">
        <v>959.9</v>
      </c>
      <c r="L244">
        <v>961.7</v>
      </c>
      <c r="M244">
        <v>963.7</v>
      </c>
      <c r="N244">
        <v>960.1</v>
      </c>
      <c r="O244">
        <f t="shared" si="17"/>
        <v>960.11666666666679</v>
      </c>
    </row>
    <row r="245" spans="1:15" x14ac:dyDescent="0.25">
      <c r="A245" s="1">
        <v>2007</v>
      </c>
      <c r="B245">
        <v>964.4</v>
      </c>
      <c r="C245">
        <v>961.1</v>
      </c>
      <c r="D245">
        <v>959</v>
      </c>
      <c r="E245">
        <v>957</v>
      </c>
      <c r="F245">
        <v>958.1</v>
      </c>
      <c r="G245">
        <v>960</v>
      </c>
      <c r="H245">
        <v>960.6</v>
      </c>
      <c r="I245">
        <v>960.69999999999993</v>
      </c>
      <c r="J245">
        <v>961.4</v>
      </c>
      <c r="K245">
        <v>960.3</v>
      </c>
      <c r="L245">
        <v>960.3</v>
      </c>
      <c r="M245">
        <v>961.7</v>
      </c>
      <c r="N245">
        <v>960.40000000000009</v>
      </c>
      <c r="O245">
        <f t="shared" si="17"/>
        <v>960.38333333333333</v>
      </c>
    </row>
    <row r="246" spans="1:15" x14ac:dyDescent="0.25">
      <c r="A246" s="1">
        <v>2008</v>
      </c>
      <c r="B246">
        <v>962.5</v>
      </c>
      <c r="C246">
        <v>962.8</v>
      </c>
      <c r="D246">
        <v>958</v>
      </c>
      <c r="E246">
        <v>957.30000000000007</v>
      </c>
      <c r="F246">
        <v>958</v>
      </c>
      <c r="G246">
        <v>959.4</v>
      </c>
      <c r="H246">
        <v>961</v>
      </c>
      <c r="I246">
        <v>960.3</v>
      </c>
      <c r="J246">
        <v>961.1</v>
      </c>
      <c r="K246">
        <v>960.90000000000009</v>
      </c>
      <c r="L246">
        <v>961.1</v>
      </c>
      <c r="M246">
        <v>961.1</v>
      </c>
      <c r="N246">
        <v>960.3</v>
      </c>
      <c r="O246">
        <f t="shared" si="17"/>
        <v>960.29166666666663</v>
      </c>
    </row>
    <row r="247" spans="1:15" x14ac:dyDescent="0.25">
      <c r="A247" s="1">
        <v>2009</v>
      </c>
      <c r="B247">
        <v>961</v>
      </c>
      <c r="C247">
        <v>959.5</v>
      </c>
      <c r="D247">
        <v>958.5</v>
      </c>
      <c r="E247">
        <v>957.4</v>
      </c>
      <c r="F247">
        <v>958.5</v>
      </c>
      <c r="G247">
        <v>960.19999999999993</v>
      </c>
      <c r="H247">
        <v>961</v>
      </c>
      <c r="I247">
        <v>960.90000000000009</v>
      </c>
      <c r="J247">
        <v>961.4</v>
      </c>
      <c r="K247">
        <v>959.59999999999991</v>
      </c>
      <c r="L247">
        <v>961.1</v>
      </c>
      <c r="M247">
        <v>962.30000000000007</v>
      </c>
      <c r="N247">
        <v>960.1</v>
      </c>
      <c r="O247">
        <f t="shared" si="17"/>
        <v>960.11666666666667</v>
      </c>
    </row>
    <row r="248" spans="1:15" x14ac:dyDescent="0.25">
      <c r="A248" s="1">
        <v>2010</v>
      </c>
      <c r="B248">
        <v>962</v>
      </c>
      <c r="C248">
        <v>960</v>
      </c>
      <c r="D248">
        <v>960.3</v>
      </c>
      <c r="E248">
        <v>957.69999999999993</v>
      </c>
      <c r="F248">
        <v>957.8</v>
      </c>
      <c r="G248">
        <v>960.69999999999993</v>
      </c>
      <c r="H248">
        <v>960.8</v>
      </c>
      <c r="I248">
        <v>960.90000000000009</v>
      </c>
      <c r="J248">
        <v>960.8</v>
      </c>
      <c r="K248">
        <v>959.9</v>
      </c>
      <c r="L248">
        <v>960</v>
      </c>
      <c r="M248">
        <v>961.2</v>
      </c>
      <c r="N248">
        <v>960.19999999999993</v>
      </c>
      <c r="O248">
        <f t="shared" si="17"/>
        <v>960.17500000000007</v>
      </c>
    </row>
    <row r="249" spans="1:15" x14ac:dyDescent="0.25">
      <c r="A249" s="1">
        <v>2011</v>
      </c>
      <c r="B249">
        <v>961.7</v>
      </c>
      <c r="C249">
        <v>959.2</v>
      </c>
      <c r="D249">
        <v>958.6</v>
      </c>
      <c r="E249">
        <v>957.4</v>
      </c>
      <c r="F249">
        <v>958.3</v>
      </c>
      <c r="G249">
        <v>959.7</v>
      </c>
      <c r="H249">
        <v>960.3</v>
      </c>
      <c r="I249">
        <v>960.90000000000009</v>
      </c>
      <c r="J249">
        <v>961.3</v>
      </c>
      <c r="K249">
        <v>959.59999999999991</v>
      </c>
      <c r="L249">
        <v>961.4</v>
      </c>
      <c r="M249">
        <v>963.1</v>
      </c>
      <c r="N249">
        <v>960.19999999999993</v>
      </c>
      <c r="O249">
        <f t="shared" si="17"/>
        <v>960.125</v>
      </c>
    </row>
    <row r="250" spans="1:15" x14ac:dyDescent="0.25">
      <c r="A250" s="1">
        <v>2012</v>
      </c>
      <c r="B250">
        <v>962.6</v>
      </c>
      <c r="C250">
        <v>959.2</v>
      </c>
      <c r="D250">
        <v>960.40000000000009</v>
      </c>
      <c r="E250">
        <v>957.2</v>
      </c>
      <c r="F250">
        <v>959.5</v>
      </c>
      <c r="G250">
        <v>961.1</v>
      </c>
      <c r="H250">
        <v>961.1</v>
      </c>
      <c r="I250">
        <v>961.9</v>
      </c>
      <c r="J250">
        <v>962.09999999999991</v>
      </c>
      <c r="K250">
        <v>960.40000000000009</v>
      </c>
      <c r="L250">
        <v>961.1</v>
      </c>
      <c r="M250">
        <v>962.4</v>
      </c>
      <c r="N250">
        <v>960.8</v>
      </c>
      <c r="O250">
        <f t="shared" si="17"/>
        <v>960.75</v>
      </c>
    </row>
    <row r="251" spans="1:15" x14ac:dyDescent="0.25">
      <c r="A251" s="1">
        <v>2013</v>
      </c>
      <c r="B251">
        <v>962.6</v>
      </c>
      <c r="C251">
        <v>960.3</v>
      </c>
      <c r="D251">
        <v>958.5</v>
      </c>
      <c r="E251">
        <v>958.7</v>
      </c>
      <c r="F251">
        <v>958.9</v>
      </c>
      <c r="G251">
        <v>960</v>
      </c>
      <c r="H251">
        <v>961.1</v>
      </c>
      <c r="I251">
        <v>961</v>
      </c>
      <c r="J251">
        <v>961.3</v>
      </c>
      <c r="K251">
        <v>961.2</v>
      </c>
      <c r="L251">
        <v>960.19999999999993</v>
      </c>
      <c r="M251">
        <v>962.4</v>
      </c>
      <c r="N251">
        <v>960.5</v>
      </c>
      <c r="O251">
        <f t="shared" si="17"/>
        <v>960.51666666666677</v>
      </c>
    </row>
    <row r="252" spans="1:15" x14ac:dyDescent="0.25">
      <c r="A252" s="1">
        <v>2014</v>
      </c>
      <c r="B252">
        <v>962.2</v>
      </c>
      <c r="C252">
        <v>961</v>
      </c>
      <c r="D252">
        <v>958.9</v>
      </c>
      <c r="E252">
        <v>958.3</v>
      </c>
      <c r="F252">
        <v>958.7</v>
      </c>
      <c r="G252">
        <v>959.9</v>
      </c>
      <c r="H252">
        <v>961.80000000000007</v>
      </c>
      <c r="I252">
        <v>961.4</v>
      </c>
      <c r="J252">
        <v>961.5</v>
      </c>
      <c r="K252">
        <v>960.90000000000009</v>
      </c>
      <c r="L252">
        <v>961.4</v>
      </c>
      <c r="M252">
        <v>963.3</v>
      </c>
      <c r="N252">
        <v>960.8</v>
      </c>
      <c r="O252">
        <f t="shared" si="17"/>
        <v>960.77499999999975</v>
      </c>
    </row>
    <row r="253" spans="1:15" x14ac:dyDescent="0.25">
      <c r="A253" s="1">
        <v>2015</v>
      </c>
      <c r="B253">
        <v>964.80000000000007</v>
      </c>
      <c r="C253">
        <v>960.5</v>
      </c>
      <c r="D253">
        <v>959.59999999999991</v>
      </c>
      <c r="E253">
        <v>960.6</v>
      </c>
      <c r="F253">
        <v>959</v>
      </c>
      <c r="G253">
        <v>960.19999999999993</v>
      </c>
      <c r="H253">
        <v>961.1</v>
      </c>
      <c r="I253">
        <v>961.59999999999991</v>
      </c>
      <c r="J253">
        <v>961.3</v>
      </c>
      <c r="K253">
        <v>960.69999999999993</v>
      </c>
      <c r="L253">
        <v>962.2</v>
      </c>
      <c r="M253">
        <v>966.3</v>
      </c>
      <c r="N253">
        <v>961.5</v>
      </c>
      <c r="O253">
        <f t="shared" si="17"/>
        <v>961.49166666666667</v>
      </c>
    </row>
    <row r="254" spans="1:15" x14ac:dyDescent="0.25">
      <c r="A254" s="1">
        <v>2016</v>
      </c>
      <c r="B254">
        <v>965</v>
      </c>
      <c r="C254">
        <v>962.5</v>
      </c>
      <c r="D254">
        <v>959.4</v>
      </c>
      <c r="E254">
        <v>958.1</v>
      </c>
      <c r="F254">
        <v>959.5</v>
      </c>
      <c r="G254">
        <v>961.3</v>
      </c>
      <c r="H254">
        <v>961.2</v>
      </c>
      <c r="I254">
        <v>961.5</v>
      </c>
      <c r="J254">
        <v>961.5</v>
      </c>
      <c r="K254">
        <v>960.3</v>
      </c>
      <c r="L254">
        <v>961.1</v>
      </c>
      <c r="M254">
        <v>962.4</v>
      </c>
      <c r="N254">
        <v>961.1</v>
      </c>
      <c r="O254">
        <f t="shared" si="17"/>
        <v>961.15</v>
      </c>
    </row>
    <row r="255" spans="1:15" x14ac:dyDescent="0.25">
      <c r="A255" s="1">
        <v>2017</v>
      </c>
      <c r="B255">
        <v>961.9</v>
      </c>
      <c r="C255">
        <v>962.4</v>
      </c>
      <c r="D255">
        <v>959.59999999999991</v>
      </c>
      <c r="E255">
        <v>958.3</v>
      </c>
      <c r="F255">
        <v>959.2</v>
      </c>
      <c r="G255">
        <v>960.3</v>
      </c>
      <c r="H255">
        <v>961.9</v>
      </c>
      <c r="I255">
        <v>961.2</v>
      </c>
      <c r="J255">
        <v>961.2</v>
      </c>
      <c r="K255">
        <v>960.90000000000009</v>
      </c>
      <c r="L255">
        <v>961.4</v>
      </c>
      <c r="M255">
        <v>962.4</v>
      </c>
      <c r="N255">
        <v>960.90000000000009</v>
      </c>
      <c r="O255">
        <f t="shared" si="17"/>
        <v>960.89166666666654</v>
      </c>
    </row>
    <row r="256" spans="1:15" x14ac:dyDescent="0.25">
      <c r="A256" s="1">
        <v>2018</v>
      </c>
      <c r="B256">
        <v>963.8</v>
      </c>
      <c r="C256">
        <v>959.30000000000007</v>
      </c>
      <c r="D256">
        <v>959.30000000000007</v>
      </c>
      <c r="E256">
        <v>957.8</v>
      </c>
      <c r="F256">
        <v>958.40000000000009</v>
      </c>
      <c r="G256">
        <v>960.40000000000009</v>
      </c>
      <c r="H256">
        <v>961.5</v>
      </c>
      <c r="I256">
        <v>961.59999999999991</v>
      </c>
      <c r="J256">
        <v>960.5</v>
      </c>
      <c r="K256">
        <v>960.19999999999993</v>
      </c>
      <c r="L256">
        <v>961.1</v>
      </c>
      <c r="M256">
        <v>963.8</v>
      </c>
      <c r="N256">
        <v>960.69999999999993</v>
      </c>
      <c r="O256">
        <f t="shared" si="17"/>
        <v>960.64166666666677</v>
      </c>
    </row>
    <row r="257" spans="1:15" x14ac:dyDescent="0.25">
      <c r="A257" s="1">
        <v>2019</v>
      </c>
      <c r="B257">
        <v>962.90000000000009</v>
      </c>
      <c r="C257">
        <v>962</v>
      </c>
      <c r="D257">
        <v>960</v>
      </c>
      <c r="E257">
        <v>958.19999999999993</v>
      </c>
      <c r="F257">
        <v>958.40000000000009</v>
      </c>
      <c r="G257">
        <v>960.69999999999993</v>
      </c>
      <c r="H257">
        <v>961</v>
      </c>
      <c r="I257">
        <v>962.2</v>
      </c>
      <c r="J257">
        <v>961.4</v>
      </c>
      <c r="K257">
        <v>960.40000000000009</v>
      </c>
      <c r="L257">
        <v>960.5</v>
      </c>
      <c r="M257">
        <v>963</v>
      </c>
      <c r="N257">
        <v>960.90000000000009</v>
      </c>
      <c r="O257">
        <f t="shared" si="17"/>
        <v>960.89166666666654</v>
      </c>
    </row>
    <row r="258" spans="1:15" x14ac:dyDescent="0.25">
      <c r="A258" s="1">
        <v>2020</v>
      </c>
      <c r="B258">
        <v>964.4</v>
      </c>
      <c r="C258">
        <v>963.3</v>
      </c>
      <c r="D258">
        <v>959.7</v>
      </c>
      <c r="E258">
        <v>959.2</v>
      </c>
      <c r="F258">
        <v>960.1</v>
      </c>
      <c r="G258">
        <v>960.40000000000009</v>
      </c>
      <c r="H258">
        <v>960.5</v>
      </c>
      <c r="I258">
        <v>960.69999999999993</v>
      </c>
      <c r="J258">
        <v>961.2</v>
      </c>
      <c r="K258">
        <v>961.3</v>
      </c>
      <c r="L258">
        <v>962.69999999999993</v>
      </c>
      <c r="M258">
        <v>962</v>
      </c>
      <c r="N258">
        <v>961.3</v>
      </c>
      <c r="O258">
        <f t="shared" si="17"/>
        <v>961.29166666666663</v>
      </c>
    </row>
    <row r="260" spans="1:15" ht="19.5" thickBot="1" x14ac:dyDescent="0.35">
      <c r="B260" s="8" t="s">
        <v>43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5" x14ac:dyDescent="0.25">
      <c r="A261" s="1"/>
      <c r="B261" s="2" t="s">
        <v>35</v>
      </c>
      <c r="C261" s="2" t="s">
        <v>14</v>
      </c>
      <c r="D261" s="2" t="s">
        <v>15</v>
      </c>
      <c r="E261" s="2" t="s">
        <v>16</v>
      </c>
      <c r="F261" s="2" t="s">
        <v>17</v>
      </c>
      <c r="G261" s="2" t="s">
        <v>18</v>
      </c>
      <c r="H261" s="2" t="s">
        <v>19</v>
      </c>
      <c r="I261" s="2" t="s">
        <v>20</v>
      </c>
      <c r="J261" s="2" t="s">
        <v>21</v>
      </c>
      <c r="K261" s="2" t="s">
        <v>22</v>
      </c>
      <c r="L261" s="2" t="s">
        <v>23</v>
      </c>
      <c r="M261" s="2" t="s">
        <v>24</v>
      </c>
      <c r="N261" s="3" t="s">
        <v>36</v>
      </c>
    </row>
    <row r="262" spans="1:15" x14ac:dyDescent="0.25">
      <c r="A262" s="1">
        <v>1981</v>
      </c>
      <c r="B262" s="1">
        <f>77.6*(B219/B47)+375000*(B176/(B47^2))</f>
        <v>281.04935406245301</v>
      </c>
      <c r="C262" s="1">
        <f t="shared" ref="C262:N262" si="18">77.6*(C219/C47)+375000*(C176/(C47^2))</f>
        <v>275.78894375552517</v>
      </c>
      <c r="D262" s="1">
        <f t="shared" si="18"/>
        <v>276.12258282125083</v>
      </c>
      <c r="E262" s="1">
        <f t="shared" si="18"/>
        <v>303.09771504333321</v>
      </c>
      <c r="F262" s="1">
        <f t="shared" si="18"/>
        <v>338.9727185508255</v>
      </c>
      <c r="G262" s="1">
        <f t="shared" si="18"/>
        <v>343.42068028825634</v>
      </c>
      <c r="H262" s="1">
        <f t="shared" si="18"/>
        <v>354.44414427346123</v>
      </c>
      <c r="I262" s="1">
        <f t="shared" si="18"/>
        <v>355.16531225577432</v>
      </c>
      <c r="J262" s="1">
        <f t="shared" si="18"/>
        <v>355.18096609728451</v>
      </c>
      <c r="K262" s="1">
        <f t="shared" si="18"/>
        <v>324.29620318584136</v>
      </c>
      <c r="L262" s="1">
        <f t="shared" si="18"/>
        <v>291.22981434219236</v>
      </c>
      <c r="M262" s="1">
        <f t="shared" si="18"/>
        <v>282.70567811723373</v>
      </c>
      <c r="N262" s="1">
        <f t="shared" si="18"/>
        <v>312.205241463238</v>
      </c>
      <c r="O262">
        <f>AVERAGE(B262:M262)</f>
        <v>315.12284273278595</v>
      </c>
    </row>
    <row r="263" spans="1:15" x14ac:dyDescent="0.25">
      <c r="A263" s="1">
        <v>1982</v>
      </c>
      <c r="B263" s="1">
        <f t="shared" ref="B263:N278" si="19">77.6*(B220/B48)+375000*(B177/(B48^2))</f>
        <v>285.33179993888837</v>
      </c>
      <c r="C263" s="1">
        <f t="shared" si="19"/>
        <v>280.17282090011417</v>
      </c>
      <c r="D263" s="1">
        <f t="shared" si="19"/>
        <v>284.77281959694744</v>
      </c>
      <c r="E263" s="1">
        <f t="shared" si="19"/>
        <v>318.48842784118631</v>
      </c>
      <c r="F263" s="1">
        <f t="shared" si="19"/>
        <v>336.80433058439581</v>
      </c>
      <c r="G263" s="1">
        <f t="shared" si="19"/>
        <v>345.53206333461412</v>
      </c>
      <c r="H263" s="1">
        <f t="shared" si="19"/>
        <v>347.30481637899459</v>
      </c>
      <c r="I263" s="1">
        <f t="shared" si="19"/>
        <v>352.55697645753929</v>
      </c>
      <c r="J263" s="1">
        <f t="shared" si="19"/>
        <v>353.2392263765953</v>
      </c>
      <c r="K263" s="1">
        <f t="shared" si="19"/>
        <v>338.28917644789561</v>
      </c>
      <c r="L263" s="1">
        <f t="shared" si="19"/>
        <v>292.63946261626876</v>
      </c>
      <c r="M263" s="1">
        <f t="shared" si="19"/>
        <v>285.90219116323436</v>
      </c>
      <c r="N263" s="1">
        <f t="shared" si="19"/>
        <v>316.09749597602365</v>
      </c>
      <c r="O263">
        <f t="shared" ref="O263:O301" si="20">AVERAGE(B263:M263)</f>
        <v>318.41950930305615</v>
      </c>
    </row>
    <row r="264" spans="1:15" x14ac:dyDescent="0.25">
      <c r="A264" s="1">
        <v>1983</v>
      </c>
      <c r="B264" s="1">
        <f t="shared" si="19"/>
        <v>280.84385012792893</v>
      </c>
      <c r="C264" s="1">
        <f t="shared" si="19"/>
        <v>276.56831073698396</v>
      </c>
      <c r="D264" s="1">
        <f t="shared" si="19"/>
        <v>276.79664702584165</v>
      </c>
      <c r="E264" s="1">
        <f t="shared" si="19"/>
        <v>274.50137988450774</v>
      </c>
      <c r="F264" s="1">
        <f t="shared" si="19"/>
        <v>327.67276686100024</v>
      </c>
      <c r="G264" s="1">
        <f t="shared" si="19"/>
        <v>341.69906988279081</v>
      </c>
      <c r="H264" s="1">
        <f t="shared" si="19"/>
        <v>353.57365884774913</v>
      </c>
      <c r="I264" s="1">
        <f t="shared" si="19"/>
        <v>358.94258190274689</v>
      </c>
      <c r="J264" s="1">
        <f t="shared" si="19"/>
        <v>355.37153265549711</v>
      </c>
      <c r="K264" s="1">
        <f t="shared" si="19"/>
        <v>309.72991012333887</v>
      </c>
      <c r="L264" s="1">
        <f t="shared" si="19"/>
        <v>289.19273859758522</v>
      </c>
      <c r="M264" s="1">
        <f t="shared" si="19"/>
        <v>287.97309196331543</v>
      </c>
      <c r="N264" s="1">
        <f t="shared" si="19"/>
        <v>308.65226047635758</v>
      </c>
      <c r="O264">
        <f t="shared" si="20"/>
        <v>311.07212821744048</v>
      </c>
    </row>
    <row r="265" spans="1:15" x14ac:dyDescent="0.25">
      <c r="A265" s="1">
        <v>1984</v>
      </c>
      <c r="B265" s="1">
        <f t="shared" si="19"/>
        <v>281.25888197809769</v>
      </c>
      <c r="C265" s="1">
        <f t="shared" si="19"/>
        <v>277.65876824740121</v>
      </c>
      <c r="D265" s="1">
        <f t="shared" si="19"/>
        <v>285.11209291217892</v>
      </c>
      <c r="E265" s="1">
        <f t="shared" si="19"/>
        <v>312.2523896286317</v>
      </c>
      <c r="F265" s="1">
        <f t="shared" si="19"/>
        <v>348.2062474512511</v>
      </c>
      <c r="G265" s="1">
        <f t="shared" si="19"/>
        <v>343.13277905537433</v>
      </c>
      <c r="H265" s="1">
        <f t="shared" si="19"/>
        <v>349.59254775059725</v>
      </c>
      <c r="I265" s="1">
        <f t="shared" si="19"/>
        <v>351.55917432358768</v>
      </c>
      <c r="J265" s="1">
        <f t="shared" si="19"/>
        <v>352.6225347881973</v>
      </c>
      <c r="K265" s="1">
        <f t="shared" si="19"/>
        <v>329.88445063116876</v>
      </c>
      <c r="L265" s="1">
        <f t="shared" si="19"/>
        <v>292.45915171599535</v>
      </c>
      <c r="M265" s="1">
        <f t="shared" si="19"/>
        <v>287.2335676972649</v>
      </c>
      <c r="N265" s="1">
        <f t="shared" si="19"/>
        <v>314.2294888134229</v>
      </c>
      <c r="O265">
        <f t="shared" si="20"/>
        <v>317.58104884831215</v>
      </c>
    </row>
    <row r="266" spans="1:15" x14ac:dyDescent="0.25">
      <c r="A266" s="1">
        <v>1985</v>
      </c>
      <c r="B266" s="1">
        <f t="shared" si="19"/>
        <v>283.23343749950192</v>
      </c>
      <c r="C266" s="1">
        <f t="shared" si="19"/>
        <v>272.67032905315739</v>
      </c>
      <c r="D266" s="1">
        <f t="shared" si="19"/>
        <v>294.13210180400938</v>
      </c>
      <c r="E266" s="1">
        <f t="shared" si="19"/>
        <v>280.14680904261456</v>
      </c>
      <c r="F266" s="1">
        <f t="shared" si="19"/>
        <v>332.9808093386049</v>
      </c>
      <c r="G266" s="1">
        <f t="shared" si="19"/>
        <v>347.73086280218928</v>
      </c>
      <c r="H266" s="1">
        <f t="shared" si="19"/>
        <v>349.81435893129867</v>
      </c>
      <c r="I266" s="1">
        <f t="shared" si="19"/>
        <v>354.68971870677865</v>
      </c>
      <c r="J266" s="1">
        <f t="shared" si="19"/>
        <v>353.30835607154972</v>
      </c>
      <c r="K266" s="1">
        <f t="shared" si="19"/>
        <v>311.84731245975314</v>
      </c>
      <c r="L266" s="1">
        <f t="shared" si="19"/>
        <v>289.87606070158125</v>
      </c>
      <c r="M266" s="1">
        <f t="shared" si="19"/>
        <v>284.76226543865289</v>
      </c>
      <c r="N266" s="1">
        <f t="shared" si="19"/>
        <v>310.57184415563029</v>
      </c>
      <c r="O266">
        <f t="shared" si="20"/>
        <v>312.93270182080761</v>
      </c>
    </row>
    <row r="267" spans="1:15" x14ac:dyDescent="0.25">
      <c r="A267" s="1">
        <v>1986</v>
      </c>
      <c r="B267" s="1">
        <f t="shared" si="19"/>
        <v>279.14910021198688</v>
      </c>
      <c r="C267" s="1">
        <f t="shared" si="19"/>
        <v>273.79287658728299</v>
      </c>
      <c r="D267" s="1">
        <f t="shared" si="19"/>
        <v>285.32146748082806</v>
      </c>
      <c r="E267" s="1">
        <f t="shared" si="19"/>
        <v>309.41410540485367</v>
      </c>
      <c r="F267" s="1">
        <f t="shared" si="19"/>
        <v>332.85982357417038</v>
      </c>
      <c r="G267" s="1">
        <f t="shared" si="19"/>
        <v>340.85053099669722</v>
      </c>
      <c r="H267" s="1">
        <f t="shared" si="19"/>
        <v>350.76770632851083</v>
      </c>
      <c r="I267" s="1">
        <f t="shared" si="19"/>
        <v>353.64851559281095</v>
      </c>
      <c r="J267" s="1">
        <f t="shared" si="19"/>
        <v>356.5286673445159</v>
      </c>
      <c r="K267" s="1">
        <f t="shared" si="19"/>
        <v>328.26644788889695</v>
      </c>
      <c r="L267" s="1">
        <f t="shared" si="19"/>
        <v>305.18233898387695</v>
      </c>
      <c r="M267" s="1">
        <f t="shared" si="19"/>
        <v>287.61301319791943</v>
      </c>
      <c r="N267" s="1">
        <f t="shared" si="19"/>
        <v>314.70933590358646</v>
      </c>
      <c r="O267">
        <f t="shared" si="20"/>
        <v>316.94954946602917</v>
      </c>
    </row>
    <row r="268" spans="1:15" x14ac:dyDescent="0.25">
      <c r="A268" s="1">
        <v>1987</v>
      </c>
      <c r="B268" s="1">
        <f t="shared" si="19"/>
        <v>282.68563527560974</v>
      </c>
      <c r="C268" s="1">
        <f t="shared" si="19"/>
        <v>278.16934378854285</v>
      </c>
      <c r="D268" s="1">
        <f t="shared" si="19"/>
        <v>286.29838179800873</v>
      </c>
      <c r="E268" s="1">
        <f t="shared" si="19"/>
        <v>277.56191482570659</v>
      </c>
      <c r="F268" s="1">
        <f t="shared" si="19"/>
        <v>304.84152765221216</v>
      </c>
      <c r="G268" s="1">
        <f t="shared" si="19"/>
        <v>339.65844186853923</v>
      </c>
      <c r="H268" s="1">
        <f t="shared" si="19"/>
        <v>352.49533623598347</v>
      </c>
      <c r="I268" s="1">
        <f t="shared" si="19"/>
        <v>358.64045647179739</v>
      </c>
      <c r="J268" s="1">
        <f t="shared" si="19"/>
        <v>356.18396924946245</v>
      </c>
      <c r="K268" s="1">
        <f t="shared" si="19"/>
        <v>325.35691341477417</v>
      </c>
      <c r="L268" s="1">
        <f t="shared" si="19"/>
        <v>289.97381634198405</v>
      </c>
      <c r="M268" s="1">
        <f t="shared" si="19"/>
        <v>285.0244233996159</v>
      </c>
      <c r="N268" s="1">
        <f t="shared" si="19"/>
        <v>309.45627245577992</v>
      </c>
      <c r="O268">
        <f t="shared" si="20"/>
        <v>311.40751336018633</v>
      </c>
    </row>
    <row r="269" spans="1:15" x14ac:dyDescent="0.25">
      <c r="A269" s="1">
        <v>1988</v>
      </c>
      <c r="B269" s="1">
        <f t="shared" si="19"/>
        <v>282.08602639864125</v>
      </c>
      <c r="C269" s="1">
        <f t="shared" si="19"/>
        <v>276.3702769892754</v>
      </c>
      <c r="D269" s="1">
        <f t="shared" si="19"/>
        <v>273.14956317361487</v>
      </c>
      <c r="E269" s="1">
        <f t="shared" si="19"/>
        <v>307.9920786275764</v>
      </c>
      <c r="F269" s="1">
        <f t="shared" si="19"/>
        <v>324.87751040592519</v>
      </c>
      <c r="G269" s="1">
        <f t="shared" si="19"/>
        <v>350.5381539730555</v>
      </c>
      <c r="H269" s="1">
        <f t="shared" si="19"/>
        <v>355.36352683867403</v>
      </c>
      <c r="I269" s="1">
        <f t="shared" si="19"/>
        <v>359.62627033502309</v>
      </c>
      <c r="J269" s="1">
        <f t="shared" si="19"/>
        <v>358.97706682640052</v>
      </c>
      <c r="K269" s="1">
        <f t="shared" si="19"/>
        <v>325.5766450654794</v>
      </c>
      <c r="L269" s="1">
        <f t="shared" si="19"/>
        <v>300.69127302026521</v>
      </c>
      <c r="M269" s="1">
        <f t="shared" si="19"/>
        <v>294.48529077734952</v>
      </c>
      <c r="N269" s="1">
        <f t="shared" si="19"/>
        <v>316.059305870157</v>
      </c>
      <c r="O269">
        <f t="shared" si="20"/>
        <v>317.47780686927337</v>
      </c>
    </row>
    <row r="270" spans="1:15" x14ac:dyDescent="0.25">
      <c r="A270" s="1">
        <v>1989</v>
      </c>
      <c r="B270" s="1">
        <f t="shared" si="19"/>
        <v>283.8618874715695</v>
      </c>
      <c r="C270" s="1">
        <f t="shared" si="19"/>
        <v>279.12729676708051</v>
      </c>
      <c r="D270" s="1">
        <f t="shared" si="19"/>
        <v>277.5314321523465</v>
      </c>
      <c r="E270" s="1">
        <f t="shared" si="19"/>
        <v>299.77728470108303</v>
      </c>
      <c r="F270" s="1">
        <f t="shared" si="19"/>
        <v>330.05451318208702</v>
      </c>
      <c r="G270" s="1">
        <f t="shared" si="19"/>
        <v>348.480275756151</v>
      </c>
      <c r="H270" s="1">
        <f t="shared" si="19"/>
        <v>355.05424609986653</v>
      </c>
      <c r="I270" s="1">
        <f t="shared" si="19"/>
        <v>357.580260851096</v>
      </c>
      <c r="J270" s="1">
        <f t="shared" si="19"/>
        <v>358.55354517005236</v>
      </c>
      <c r="K270" s="1">
        <f t="shared" si="19"/>
        <v>332.06058435268005</v>
      </c>
      <c r="L270" s="1">
        <f t="shared" si="19"/>
        <v>297.66843804899139</v>
      </c>
      <c r="M270" s="1">
        <f t="shared" si="19"/>
        <v>289.09420016215694</v>
      </c>
      <c r="N270" s="1">
        <f t="shared" si="19"/>
        <v>314.16982641904707</v>
      </c>
      <c r="O270">
        <f t="shared" si="20"/>
        <v>317.4036637262634</v>
      </c>
    </row>
    <row r="271" spans="1:15" x14ac:dyDescent="0.25">
      <c r="A271" s="1">
        <v>1990</v>
      </c>
      <c r="B271" s="1">
        <f t="shared" si="19"/>
        <v>284.90175173231364</v>
      </c>
      <c r="C271" s="1">
        <f t="shared" si="19"/>
        <v>277.5407746667737</v>
      </c>
      <c r="D271" s="1">
        <f t="shared" si="19"/>
        <v>273.02805274570551</v>
      </c>
      <c r="E271" s="1">
        <f t="shared" si="19"/>
        <v>313.97817940390655</v>
      </c>
      <c r="F271" s="1">
        <f t="shared" si="19"/>
        <v>349.8114213583217</v>
      </c>
      <c r="G271" s="1">
        <f t="shared" si="19"/>
        <v>349.74397551942019</v>
      </c>
      <c r="H271" s="1">
        <f t="shared" si="19"/>
        <v>353.59754075091018</v>
      </c>
      <c r="I271" s="1">
        <f t="shared" si="19"/>
        <v>356.07242024771227</v>
      </c>
      <c r="J271" s="1">
        <f t="shared" si="19"/>
        <v>351.52936529043365</v>
      </c>
      <c r="K271" s="1">
        <f t="shared" si="19"/>
        <v>326.62447389626914</v>
      </c>
      <c r="L271" s="1">
        <f t="shared" si="19"/>
        <v>297.21714044884169</v>
      </c>
      <c r="M271" s="1">
        <f t="shared" si="19"/>
        <v>287.55478986404057</v>
      </c>
      <c r="N271" s="1">
        <f t="shared" si="19"/>
        <v>315.7700553084934</v>
      </c>
      <c r="O271">
        <f t="shared" si="20"/>
        <v>318.46665716038746</v>
      </c>
    </row>
    <row r="272" spans="1:15" x14ac:dyDescent="0.25">
      <c r="A272" s="1">
        <v>1991</v>
      </c>
      <c r="B272" s="1">
        <f t="shared" si="19"/>
        <v>281.92555488367685</v>
      </c>
      <c r="C272" s="1">
        <f t="shared" si="19"/>
        <v>278.51149585302039</v>
      </c>
      <c r="D272" s="1">
        <f t="shared" si="19"/>
        <v>282.97252298817386</v>
      </c>
      <c r="E272" s="1">
        <f t="shared" si="19"/>
        <v>307.20092379648696</v>
      </c>
      <c r="F272" s="1">
        <f t="shared" si="19"/>
        <v>352.23637996941903</v>
      </c>
      <c r="G272" s="1">
        <f t="shared" si="19"/>
        <v>354.03890539699978</v>
      </c>
      <c r="H272" s="1">
        <f t="shared" si="19"/>
        <v>357.40037944713134</v>
      </c>
      <c r="I272" s="1">
        <f t="shared" si="19"/>
        <v>358.58823281867529</v>
      </c>
      <c r="J272" s="1">
        <f t="shared" si="19"/>
        <v>356.78838659923304</v>
      </c>
      <c r="K272" s="1">
        <f t="shared" si="19"/>
        <v>330.73991719837966</v>
      </c>
      <c r="L272" s="1">
        <f t="shared" si="19"/>
        <v>293.53133551333576</v>
      </c>
      <c r="M272" s="1">
        <f t="shared" si="19"/>
        <v>287.23605954753214</v>
      </c>
      <c r="N272" s="1">
        <f t="shared" si="19"/>
        <v>318.13712456034881</v>
      </c>
      <c r="O272">
        <f t="shared" si="20"/>
        <v>320.09750783433867</v>
      </c>
    </row>
    <row r="273" spans="1:15" x14ac:dyDescent="0.25">
      <c r="A273" s="1">
        <v>1992</v>
      </c>
      <c r="B273" s="1">
        <f t="shared" si="19"/>
        <v>282.54678246640066</v>
      </c>
      <c r="C273" s="1">
        <f t="shared" si="19"/>
        <v>274.81198897562933</v>
      </c>
      <c r="D273" s="1">
        <f t="shared" si="19"/>
        <v>287.60897194395505</v>
      </c>
      <c r="E273" s="1">
        <f t="shared" si="19"/>
        <v>304.67952417843367</v>
      </c>
      <c r="F273" s="1">
        <f t="shared" si="19"/>
        <v>344.62258539644677</v>
      </c>
      <c r="G273" s="1">
        <f t="shared" si="19"/>
        <v>349.89119630791873</v>
      </c>
      <c r="H273" s="1">
        <f t="shared" si="19"/>
        <v>353.48636292738558</v>
      </c>
      <c r="I273" s="1">
        <f t="shared" si="19"/>
        <v>357.67592364737607</v>
      </c>
      <c r="J273" s="1">
        <f t="shared" si="19"/>
        <v>354.96921744878091</v>
      </c>
      <c r="K273" s="1">
        <f t="shared" si="19"/>
        <v>324.68974712407191</v>
      </c>
      <c r="L273" s="1">
        <f t="shared" si="19"/>
        <v>298.65236975338541</v>
      </c>
      <c r="M273" s="1">
        <f t="shared" si="19"/>
        <v>288.26733327012084</v>
      </c>
      <c r="N273" s="1">
        <f t="shared" si="19"/>
        <v>315.59709160602495</v>
      </c>
      <c r="O273">
        <f t="shared" si="20"/>
        <v>318.49183361999212</v>
      </c>
    </row>
    <row r="274" spans="1:15" x14ac:dyDescent="0.25">
      <c r="A274" s="1">
        <v>1993</v>
      </c>
      <c r="B274" s="1">
        <f t="shared" si="19"/>
        <v>283.39081051886467</v>
      </c>
      <c r="C274" s="1">
        <f t="shared" si="19"/>
        <v>277.00746449971967</v>
      </c>
      <c r="D274" s="1">
        <f t="shared" si="19"/>
        <v>285.06431250134915</v>
      </c>
      <c r="E274" s="1">
        <f t="shared" si="19"/>
        <v>299.67864283999324</v>
      </c>
      <c r="F274" s="1">
        <f t="shared" si="19"/>
        <v>342.65143561325488</v>
      </c>
      <c r="G274" s="1">
        <f t="shared" si="19"/>
        <v>350.33824973876318</v>
      </c>
      <c r="H274" s="1">
        <f t="shared" si="19"/>
        <v>354.37944147880847</v>
      </c>
      <c r="I274" s="1">
        <f t="shared" si="19"/>
        <v>358.92426440376914</v>
      </c>
      <c r="J274" s="1">
        <f t="shared" si="19"/>
        <v>357.03357256230424</v>
      </c>
      <c r="K274" s="1">
        <f t="shared" si="19"/>
        <v>330.79922681159002</v>
      </c>
      <c r="L274" s="1">
        <f t="shared" si="19"/>
        <v>295.04086607202254</v>
      </c>
      <c r="M274" s="1">
        <f t="shared" si="19"/>
        <v>290.15715470400261</v>
      </c>
      <c r="N274" s="1">
        <f t="shared" si="19"/>
        <v>316.05342305115721</v>
      </c>
      <c r="O274">
        <f t="shared" si="20"/>
        <v>318.70545347870342</v>
      </c>
    </row>
    <row r="275" spans="1:15" x14ac:dyDescent="0.25">
      <c r="A275" s="1">
        <v>1994</v>
      </c>
      <c r="B275" s="1">
        <f t="shared" si="19"/>
        <v>283.71043078368609</v>
      </c>
      <c r="C275" s="1">
        <f t="shared" si="19"/>
        <v>274.80453972428694</v>
      </c>
      <c r="D275" s="1">
        <f t="shared" si="19"/>
        <v>276.2081233284602</v>
      </c>
      <c r="E275" s="1">
        <f t="shared" si="19"/>
        <v>320.16856862361038</v>
      </c>
      <c r="F275" s="1">
        <f t="shared" si="19"/>
        <v>327.23569093565993</v>
      </c>
      <c r="G275" s="1">
        <f t="shared" si="19"/>
        <v>348.42209104783348</v>
      </c>
      <c r="H275" s="1">
        <f t="shared" si="19"/>
        <v>352.81676512218485</v>
      </c>
      <c r="I275" s="1">
        <f t="shared" si="19"/>
        <v>359.13070589505821</v>
      </c>
      <c r="J275" s="1">
        <f t="shared" si="19"/>
        <v>359.91383296410788</v>
      </c>
      <c r="K275" s="1">
        <f t="shared" si="19"/>
        <v>353.5638133998757</v>
      </c>
      <c r="L275" s="1">
        <f t="shared" si="19"/>
        <v>304.98199365006167</v>
      </c>
      <c r="M275" s="1">
        <f t="shared" si="19"/>
        <v>295.06983278265784</v>
      </c>
      <c r="N275" s="1">
        <f t="shared" si="19"/>
        <v>319.14205348097016</v>
      </c>
      <c r="O275">
        <f t="shared" si="20"/>
        <v>321.33553235479025</v>
      </c>
    </row>
    <row r="276" spans="1:15" x14ac:dyDescent="0.25">
      <c r="A276" s="1">
        <v>1995</v>
      </c>
      <c r="B276" s="1">
        <f t="shared" si="19"/>
        <v>287.70689781030751</v>
      </c>
      <c r="C276" s="1">
        <f t="shared" si="19"/>
        <v>283.59154749718175</v>
      </c>
      <c r="D276" s="1">
        <f t="shared" si="19"/>
        <v>288.6224052174851</v>
      </c>
      <c r="E276" s="1">
        <f t="shared" si="19"/>
        <v>311.24733395347329</v>
      </c>
      <c r="F276" s="1">
        <f t="shared" si="19"/>
        <v>338.02089854574785</v>
      </c>
      <c r="G276" s="1">
        <f t="shared" si="19"/>
        <v>351.61491154172319</v>
      </c>
      <c r="H276" s="1">
        <f t="shared" si="19"/>
        <v>355.9374409233784</v>
      </c>
      <c r="I276" s="1">
        <f t="shared" si="19"/>
        <v>360.22267179141858</v>
      </c>
      <c r="J276" s="1">
        <f t="shared" si="19"/>
        <v>360.78862958509063</v>
      </c>
      <c r="K276" s="1">
        <f t="shared" si="19"/>
        <v>345.9860394528888</v>
      </c>
      <c r="L276" s="1">
        <f t="shared" si="19"/>
        <v>301.40253242066314</v>
      </c>
      <c r="M276" s="1">
        <f t="shared" si="19"/>
        <v>293.34661045758912</v>
      </c>
      <c r="N276" s="1">
        <f t="shared" si="19"/>
        <v>320.57469285049785</v>
      </c>
      <c r="O276">
        <f t="shared" si="20"/>
        <v>323.20732659974561</v>
      </c>
    </row>
    <row r="277" spans="1:15" x14ac:dyDescent="0.25">
      <c r="A277" s="1">
        <v>1996</v>
      </c>
      <c r="B277" s="1">
        <f t="shared" si="19"/>
        <v>282.94247925883917</v>
      </c>
      <c r="C277" s="1">
        <f t="shared" si="19"/>
        <v>281.77518458853729</v>
      </c>
      <c r="D277" s="1">
        <f t="shared" si="19"/>
        <v>285.2432276274684</v>
      </c>
      <c r="E277" s="1">
        <f t="shared" si="19"/>
        <v>296.51389779998294</v>
      </c>
      <c r="F277" s="1">
        <f t="shared" si="19"/>
        <v>346.61812154668399</v>
      </c>
      <c r="G277" s="1">
        <f t="shared" si="19"/>
        <v>351.4983150636802</v>
      </c>
      <c r="H277" s="1">
        <f t="shared" si="19"/>
        <v>356.04053843357224</v>
      </c>
      <c r="I277" s="1">
        <f t="shared" si="19"/>
        <v>358.91531690923262</v>
      </c>
      <c r="J277" s="1">
        <f t="shared" si="19"/>
        <v>359.11626496636057</v>
      </c>
      <c r="K277" s="1">
        <f t="shared" si="19"/>
        <v>337.45677209266086</v>
      </c>
      <c r="L277" s="1">
        <f t="shared" si="19"/>
        <v>297.75921224834053</v>
      </c>
      <c r="M277" s="1">
        <f t="shared" si="19"/>
        <v>289.47230814404963</v>
      </c>
      <c r="N277" s="1">
        <f t="shared" si="19"/>
        <v>317.98604919897355</v>
      </c>
      <c r="O277">
        <f t="shared" si="20"/>
        <v>320.27930322328399</v>
      </c>
    </row>
    <row r="278" spans="1:15" x14ac:dyDescent="0.25">
      <c r="A278" s="1">
        <v>1997</v>
      </c>
      <c r="B278" s="1">
        <f t="shared" si="19"/>
        <v>284.8437571347323</v>
      </c>
      <c r="C278" s="1">
        <f t="shared" si="19"/>
        <v>278.04353268564341</v>
      </c>
      <c r="D278" s="1">
        <f t="shared" si="19"/>
        <v>292.07541106074785</v>
      </c>
      <c r="E278" s="1">
        <f t="shared" si="19"/>
        <v>316.63627039653375</v>
      </c>
      <c r="F278" s="1">
        <f t="shared" si="19"/>
        <v>345.72673519512443</v>
      </c>
      <c r="G278" s="1">
        <f t="shared" si="19"/>
        <v>353.8487802433325</v>
      </c>
      <c r="H278" s="1">
        <f t="shared" si="19"/>
        <v>354.84760663203485</v>
      </c>
      <c r="I278" s="1">
        <f t="shared" si="19"/>
        <v>358.0785501148905</v>
      </c>
      <c r="J278" s="1">
        <f t="shared" si="19"/>
        <v>356.838435809521</v>
      </c>
      <c r="K278" s="1">
        <f t="shared" si="19"/>
        <v>342.82462357324471</v>
      </c>
      <c r="L278" s="1">
        <f t="shared" si="19"/>
        <v>296.7170468153696</v>
      </c>
      <c r="M278" s="1">
        <f t="shared" si="19"/>
        <v>285.09914443538128</v>
      </c>
      <c r="N278" s="1">
        <f t="shared" si="19"/>
        <v>318.4405398261149</v>
      </c>
      <c r="O278">
        <f t="shared" si="20"/>
        <v>322.13165784137971</v>
      </c>
    </row>
    <row r="279" spans="1:15" x14ac:dyDescent="0.25">
      <c r="A279" s="1">
        <v>1998</v>
      </c>
      <c r="B279" s="1">
        <f t="shared" ref="B279:N294" si="21">77.6*(B236/B64)+375000*(B193/(B64^2))</f>
        <v>281.16601632298455</v>
      </c>
      <c r="C279" s="1">
        <f t="shared" si="21"/>
        <v>278.39620946121039</v>
      </c>
      <c r="D279" s="1">
        <f t="shared" si="21"/>
        <v>271.55467934948138</v>
      </c>
      <c r="E279" s="1">
        <f t="shared" si="21"/>
        <v>301.6394836495611</v>
      </c>
      <c r="F279" s="1">
        <f t="shared" si="21"/>
        <v>350.15959923802285</v>
      </c>
      <c r="G279" s="1">
        <f t="shared" si="21"/>
        <v>351.30641163093571</v>
      </c>
      <c r="H279" s="1">
        <f t="shared" si="21"/>
        <v>355.31595711124459</v>
      </c>
      <c r="I279" s="1">
        <f t="shared" si="21"/>
        <v>361.08952397583437</v>
      </c>
      <c r="J279" s="1">
        <f t="shared" si="21"/>
        <v>360.38670276453865</v>
      </c>
      <c r="K279" s="1">
        <f t="shared" si="21"/>
        <v>338.86869467374356</v>
      </c>
      <c r="L279" s="1">
        <f t="shared" si="21"/>
        <v>303.19638803800962</v>
      </c>
      <c r="M279" s="1">
        <f t="shared" si="21"/>
        <v>293.58441882232194</v>
      </c>
      <c r="N279" s="1">
        <f t="shared" si="21"/>
        <v>317.77362202600074</v>
      </c>
      <c r="O279">
        <f t="shared" si="20"/>
        <v>320.55534041982401</v>
      </c>
    </row>
    <row r="280" spans="1:15" x14ac:dyDescent="0.25">
      <c r="A280" s="1">
        <v>1999</v>
      </c>
      <c r="B280" s="1">
        <f t="shared" si="21"/>
        <v>285.39130013741101</v>
      </c>
      <c r="C280" s="1">
        <f t="shared" si="21"/>
        <v>285.81348866958382</v>
      </c>
      <c r="D280" s="1">
        <f t="shared" si="21"/>
        <v>274.90559963107938</v>
      </c>
      <c r="E280" s="1">
        <f t="shared" si="21"/>
        <v>285.32335235608798</v>
      </c>
      <c r="F280" s="1">
        <f t="shared" si="21"/>
        <v>301.10387695774034</v>
      </c>
      <c r="G280" s="1">
        <f t="shared" si="21"/>
        <v>321.68125860838984</v>
      </c>
      <c r="H280" s="1">
        <f t="shared" si="21"/>
        <v>337.93756735096684</v>
      </c>
      <c r="I280" s="1">
        <f t="shared" si="21"/>
        <v>346.56632452313568</v>
      </c>
      <c r="J280" s="1">
        <f t="shared" si="21"/>
        <v>340.50213636942249</v>
      </c>
      <c r="K280" s="1">
        <f t="shared" si="21"/>
        <v>318.76172411215617</v>
      </c>
      <c r="L280" s="1">
        <f t="shared" si="21"/>
        <v>287.69150952997114</v>
      </c>
      <c r="M280" s="1">
        <f t="shared" si="21"/>
        <v>279.09203488924163</v>
      </c>
      <c r="N280" s="1">
        <f t="shared" si="21"/>
        <v>303.57130340475447</v>
      </c>
      <c r="O280">
        <f t="shared" si="20"/>
        <v>305.39751442793221</v>
      </c>
    </row>
    <row r="281" spans="1:15" x14ac:dyDescent="0.25">
      <c r="A281" s="1">
        <v>2000</v>
      </c>
      <c r="B281" s="1">
        <f t="shared" si="21"/>
        <v>281.03977439467144</v>
      </c>
      <c r="C281" s="1">
        <f t="shared" si="21"/>
        <v>275.87629479240275</v>
      </c>
      <c r="D281" s="1">
        <f t="shared" si="21"/>
        <v>269.7617223525375</v>
      </c>
      <c r="E281" s="1">
        <f t="shared" si="21"/>
        <v>271.43044557894234</v>
      </c>
      <c r="F281" s="1">
        <f t="shared" si="21"/>
        <v>301.99288406006559</v>
      </c>
      <c r="G281" s="1">
        <f t="shared" si="21"/>
        <v>349.47357281377231</v>
      </c>
      <c r="H281" s="1">
        <f t="shared" si="21"/>
        <v>352.95557759301448</v>
      </c>
      <c r="I281" s="1">
        <f t="shared" si="21"/>
        <v>353.16999328643794</v>
      </c>
      <c r="J281" s="1">
        <f t="shared" si="21"/>
        <v>352.16483162723705</v>
      </c>
      <c r="K281" s="1">
        <f t="shared" si="21"/>
        <v>322.80219767913565</v>
      </c>
      <c r="L281" s="1">
        <f t="shared" si="21"/>
        <v>287.94563202509397</v>
      </c>
      <c r="M281" s="1">
        <f t="shared" si="21"/>
        <v>283.27722453421524</v>
      </c>
      <c r="N281" s="1">
        <f t="shared" si="21"/>
        <v>306.80456462730797</v>
      </c>
      <c r="O281">
        <f t="shared" si="20"/>
        <v>308.49084589479384</v>
      </c>
    </row>
    <row r="282" spans="1:15" x14ac:dyDescent="0.25">
      <c r="A282" s="1">
        <v>2001</v>
      </c>
      <c r="B282" s="1">
        <f t="shared" si="21"/>
        <v>277.09188643210553</v>
      </c>
      <c r="C282" s="1">
        <f t="shared" si="21"/>
        <v>275.03427363107744</v>
      </c>
      <c r="D282" s="1">
        <f t="shared" si="21"/>
        <v>269.21455730092464</v>
      </c>
      <c r="E282" s="1">
        <f t="shared" si="21"/>
        <v>311.55079258357409</v>
      </c>
      <c r="F282" s="1">
        <f t="shared" si="21"/>
        <v>331.34598755869501</v>
      </c>
      <c r="G282" s="1">
        <f t="shared" si="21"/>
        <v>346.45031896419698</v>
      </c>
      <c r="H282" s="1">
        <f t="shared" si="21"/>
        <v>352.24339799362076</v>
      </c>
      <c r="I282" s="1">
        <f t="shared" si="21"/>
        <v>359.56731565324952</v>
      </c>
      <c r="J282" s="1">
        <f t="shared" si="21"/>
        <v>353.84556596507173</v>
      </c>
      <c r="K282" s="1">
        <f t="shared" si="21"/>
        <v>315.90256034246192</v>
      </c>
      <c r="L282" s="1">
        <f t="shared" si="21"/>
        <v>291.470155144572</v>
      </c>
      <c r="M282" s="1">
        <f t="shared" si="21"/>
        <v>285.37731564948632</v>
      </c>
      <c r="N282" s="1">
        <f t="shared" si="21"/>
        <v>310.83156254633855</v>
      </c>
      <c r="O282">
        <f t="shared" si="20"/>
        <v>314.09117726825298</v>
      </c>
    </row>
    <row r="283" spans="1:15" x14ac:dyDescent="0.25">
      <c r="A283" s="1">
        <v>2002</v>
      </c>
      <c r="B283" s="1">
        <f t="shared" si="21"/>
        <v>279.62977451801129</v>
      </c>
      <c r="C283" s="1">
        <f t="shared" si="21"/>
        <v>275.4887133631704</v>
      </c>
      <c r="D283" s="1">
        <f t="shared" si="21"/>
        <v>277.83316010113418</v>
      </c>
      <c r="E283" s="1">
        <f t="shared" si="21"/>
        <v>308.15000076846843</v>
      </c>
      <c r="F283" s="1">
        <f t="shared" si="21"/>
        <v>319.54881849715593</v>
      </c>
      <c r="G283" s="1">
        <f t="shared" si="21"/>
        <v>346.61852688734126</v>
      </c>
      <c r="H283" s="1">
        <f t="shared" si="21"/>
        <v>351.37946196674375</v>
      </c>
      <c r="I283" s="1">
        <f t="shared" si="21"/>
        <v>354.56166177940838</v>
      </c>
      <c r="J283" s="1">
        <f t="shared" si="21"/>
        <v>353.67087635610744</v>
      </c>
      <c r="K283" s="1">
        <f t="shared" si="21"/>
        <v>323.57523180653851</v>
      </c>
      <c r="L283" s="1">
        <f t="shared" si="21"/>
        <v>290.27206745731866</v>
      </c>
      <c r="M283" s="1">
        <f t="shared" si="21"/>
        <v>283.2514327732639</v>
      </c>
      <c r="N283" s="1">
        <f t="shared" si="21"/>
        <v>310.52158294820913</v>
      </c>
      <c r="O283">
        <f t="shared" si="20"/>
        <v>313.66497718955515</v>
      </c>
    </row>
    <row r="284" spans="1:15" x14ac:dyDescent="0.25">
      <c r="A284" s="1">
        <v>2003</v>
      </c>
      <c r="B284" s="1">
        <f t="shared" si="21"/>
        <v>277.80994360502581</v>
      </c>
      <c r="C284" s="1">
        <f t="shared" si="21"/>
        <v>275.34212088752145</v>
      </c>
      <c r="D284" s="1">
        <f t="shared" si="21"/>
        <v>270.20682711546027</v>
      </c>
      <c r="E284" s="1">
        <f t="shared" si="21"/>
        <v>308.2534905789621</v>
      </c>
      <c r="F284" s="1">
        <f t="shared" si="21"/>
        <v>307.02986160808348</v>
      </c>
      <c r="G284" s="1">
        <f t="shared" si="21"/>
        <v>342.49237086506724</v>
      </c>
      <c r="H284" s="1">
        <f t="shared" si="21"/>
        <v>349.46891876770593</v>
      </c>
      <c r="I284" s="1">
        <f t="shared" si="21"/>
        <v>354.00971226993761</v>
      </c>
      <c r="J284" s="1">
        <f t="shared" si="21"/>
        <v>353.44491863466931</v>
      </c>
      <c r="K284" s="1">
        <f t="shared" si="21"/>
        <v>322.41886013163537</v>
      </c>
      <c r="L284" s="1">
        <f t="shared" si="21"/>
        <v>291.98522122985293</v>
      </c>
      <c r="M284" s="1">
        <f t="shared" si="21"/>
        <v>282.5768796495023</v>
      </c>
      <c r="N284" s="1">
        <f t="shared" si="21"/>
        <v>309.02574688756033</v>
      </c>
      <c r="O284">
        <f t="shared" si="20"/>
        <v>311.25326044528532</v>
      </c>
    </row>
    <row r="285" spans="1:15" x14ac:dyDescent="0.25">
      <c r="A285" s="1">
        <v>2004</v>
      </c>
      <c r="B285" s="1">
        <f t="shared" si="21"/>
        <v>277.66361401349405</v>
      </c>
      <c r="C285" s="1">
        <f t="shared" si="21"/>
        <v>273.11358717829114</v>
      </c>
      <c r="D285" s="1">
        <f t="shared" si="21"/>
        <v>270.56473281372433</v>
      </c>
      <c r="E285" s="1">
        <f t="shared" si="21"/>
        <v>289.70725450939233</v>
      </c>
      <c r="F285" s="1">
        <f t="shared" si="21"/>
        <v>349.71006810490314</v>
      </c>
      <c r="G285" s="1">
        <f t="shared" si="21"/>
        <v>340.77779029704527</v>
      </c>
      <c r="H285" s="1">
        <f t="shared" si="21"/>
        <v>340.12750293553677</v>
      </c>
      <c r="I285" s="1">
        <f t="shared" si="21"/>
        <v>348.48815496608711</v>
      </c>
      <c r="J285" s="1">
        <f t="shared" si="21"/>
        <v>337.83410969057786</v>
      </c>
      <c r="K285" s="1">
        <f t="shared" si="21"/>
        <v>299.77032786345535</v>
      </c>
      <c r="L285" s="1">
        <f t="shared" si="21"/>
        <v>280.09653636936622</v>
      </c>
      <c r="M285" s="1">
        <f t="shared" si="21"/>
        <v>276.68767698425887</v>
      </c>
      <c r="N285" s="1">
        <f t="shared" si="21"/>
        <v>303.54569239852555</v>
      </c>
      <c r="O285">
        <f t="shared" si="20"/>
        <v>307.04511297717767</v>
      </c>
    </row>
    <row r="286" spans="1:15" x14ac:dyDescent="0.25">
      <c r="A286" s="1">
        <v>2005</v>
      </c>
      <c r="B286" s="1">
        <f t="shared" si="21"/>
        <v>276.66387360502642</v>
      </c>
      <c r="C286" s="1">
        <f t="shared" si="21"/>
        <v>275.81790978835255</v>
      </c>
      <c r="D286" s="1">
        <f t="shared" si="21"/>
        <v>271.15474769594965</v>
      </c>
      <c r="E286" s="1">
        <f t="shared" si="21"/>
        <v>287.84410945542663</v>
      </c>
      <c r="F286" s="1">
        <f t="shared" si="21"/>
        <v>310.18259923742534</v>
      </c>
      <c r="G286" s="1">
        <f t="shared" si="21"/>
        <v>342.33919452289928</v>
      </c>
      <c r="H286" s="1">
        <f t="shared" si="21"/>
        <v>347.26914718594014</v>
      </c>
      <c r="I286" s="1">
        <f t="shared" si="21"/>
        <v>350.00125224949818</v>
      </c>
      <c r="J286" s="1">
        <f t="shared" si="21"/>
        <v>347.91671725837944</v>
      </c>
      <c r="K286" s="1">
        <f t="shared" si="21"/>
        <v>315.28355894486901</v>
      </c>
      <c r="L286" s="1">
        <f t="shared" si="21"/>
        <v>285.35475050365403</v>
      </c>
      <c r="M286" s="1">
        <f t="shared" si="21"/>
        <v>281.8357245671088</v>
      </c>
      <c r="N286" s="1">
        <f t="shared" si="21"/>
        <v>306.11892634073968</v>
      </c>
      <c r="O286">
        <f t="shared" si="20"/>
        <v>307.6386320845441</v>
      </c>
    </row>
    <row r="287" spans="1:15" x14ac:dyDescent="0.25">
      <c r="A287" s="1">
        <v>2006</v>
      </c>
      <c r="B287" s="1">
        <f t="shared" si="21"/>
        <v>277.97659449207345</v>
      </c>
      <c r="C287" s="1">
        <f t="shared" si="21"/>
        <v>274.78398407901301</v>
      </c>
      <c r="D287" s="1">
        <f t="shared" si="21"/>
        <v>266.45367360415975</v>
      </c>
      <c r="E287" s="1">
        <f t="shared" si="21"/>
        <v>271.81358078427553</v>
      </c>
      <c r="F287" s="1">
        <f t="shared" si="21"/>
        <v>324.55304710627087</v>
      </c>
      <c r="G287" s="1">
        <f t="shared" si="21"/>
        <v>323.71636182426039</v>
      </c>
      <c r="H287" s="1">
        <f t="shared" si="21"/>
        <v>332.70135467886547</v>
      </c>
      <c r="I287" s="1">
        <f t="shared" si="21"/>
        <v>354.34329608135596</v>
      </c>
      <c r="J287" s="1">
        <f t="shared" si="21"/>
        <v>351.36161954560725</v>
      </c>
      <c r="K287" s="1">
        <f t="shared" si="21"/>
        <v>328.18060850513325</v>
      </c>
      <c r="L287" s="1">
        <f t="shared" si="21"/>
        <v>289.19700547359292</v>
      </c>
      <c r="M287" s="1">
        <f t="shared" si="21"/>
        <v>282.38662620421638</v>
      </c>
      <c r="N287" s="1">
        <f t="shared" si="21"/>
        <v>304.49474544113366</v>
      </c>
      <c r="O287">
        <f t="shared" si="20"/>
        <v>306.45564603156868</v>
      </c>
    </row>
    <row r="288" spans="1:15" x14ac:dyDescent="0.25">
      <c r="A288" s="1">
        <v>2007</v>
      </c>
      <c r="B288" s="1">
        <f t="shared" si="21"/>
        <v>279.93619814764406</v>
      </c>
      <c r="C288" s="1">
        <f t="shared" si="21"/>
        <v>273.28966434248935</v>
      </c>
      <c r="D288" s="1">
        <f t="shared" si="21"/>
        <v>270.3291128316435</v>
      </c>
      <c r="E288" s="1">
        <f t="shared" si="21"/>
        <v>302.37824335590193</v>
      </c>
      <c r="F288" s="1">
        <f t="shared" si="21"/>
        <v>331.23172211036518</v>
      </c>
      <c r="G288" s="1">
        <f t="shared" si="21"/>
        <v>349.30230462085126</v>
      </c>
      <c r="H288" s="1">
        <f t="shared" si="21"/>
        <v>353.39558568602405</v>
      </c>
      <c r="I288" s="1">
        <f t="shared" si="21"/>
        <v>359.95680729535735</v>
      </c>
      <c r="J288" s="1">
        <f t="shared" si="21"/>
        <v>355.01582001232333</v>
      </c>
      <c r="K288" s="1">
        <f t="shared" si="21"/>
        <v>325.0383589456813</v>
      </c>
      <c r="L288" s="1">
        <f t="shared" si="21"/>
        <v>295.30368470468142</v>
      </c>
      <c r="M288" s="1">
        <f t="shared" si="21"/>
        <v>287.12428329628523</v>
      </c>
      <c r="N288" s="1">
        <f t="shared" si="21"/>
        <v>312.97805391794918</v>
      </c>
      <c r="O288">
        <f t="shared" si="20"/>
        <v>315.19181544577071</v>
      </c>
    </row>
    <row r="289" spans="1:15" x14ac:dyDescent="0.25">
      <c r="A289" s="1">
        <v>2008</v>
      </c>
      <c r="B289" s="1">
        <f t="shared" si="21"/>
        <v>284.62026022059445</v>
      </c>
      <c r="C289" s="1">
        <f t="shared" si="21"/>
        <v>276.14987653850289</v>
      </c>
      <c r="D289" s="1">
        <f t="shared" si="21"/>
        <v>271.87878090584223</v>
      </c>
      <c r="E289" s="1">
        <f t="shared" si="21"/>
        <v>283.08472214337434</v>
      </c>
      <c r="F289" s="1">
        <f t="shared" si="21"/>
        <v>319.18422813273133</v>
      </c>
      <c r="G289" s="1">
        <f t="shared" si="21"/>
        <v>334.08051864384129</v>
      </c>
      <c r="H289" s="1">
        <f t="shared" si="21"/>
        <v>350.14033297669346</v>
      </c>
      <c r="I289" s="1">
        <f t="shared" si="21"/>
        <v>358.37248290456125</v>
      </c>
      <c r="J289" s="1">
        <f t="shared" si="21"/>
        <v>359.18280833753897</v>
      </c>
      <c r="K289" s="1">
        <f t="shared" si="21"/>
        <v>325.9253028472084</v>
      </c>
      <c r="L289" s="1">
        <f t="shared" si="21"/>
        <v>293.18605456873826</v>
      </c>
      <c r="M289" s="1">
        <f t="shared" si="21"/>
        <v>289.06499548992508</v>
      </c>
      <c r="N289" s="1">
        <f t="shared" si="21"/>
        <v>310.2925825084784</v>
      </c>
      <c r="O289">
        <f t="shared" si="20"/>
        <v>312.07253030912932</v>
      </c>
    </row>
    <row r="290" spans="1:15" x14ac:dyDescent="0.25">
      <c r="A290" s="1">
        <v>2009</v>
      </c>
      <c r="B290" s="1">
        <f t="shared" si="21"/>
        <v>282.67471923985443</v>
      </c>
      <c r="C290" s="1">
        <f t="shared" si="21"/>
        <v>274.67182567849096</v>
      </c>
      <c r="D290" s="1">
        <f t="shared" si="21"/>
        <v>269.92297483276491</v>
      </c>
      <c r="E290" s="1">
        <f t="shared" si="21"/>
        <v>310.40724910763851</v>
      </c>
      <c r="F290" s="1">
        <f t="shared" si="21"/>
        <v>318.68975480509391</v>
      </c>
      <c r="G290" s="1">
        <f t="shared" si="21"/>
        <v>333.62421134898739</v>
      </c>
      <c r="H290" s="1">
        <f t="shared" si="21"/>
        <v>347.50000246370092</v>
      </c>
      <c r="I290" s="1">
        <f t="shared" si="21"/>
        <v>356.18275978559183</v>
      </c>
      <c r="J290" s="1">
        <f t="shared" si="21"/>
        <v>354.20906312975455</v>
      </c>
      <c r="K290" s="1">
        <f t="shared" si="21"/>
        <v>335.52258533870133</v>
      </c>
      <c r="L290" s="1">
        <f t="shared" si="21"/>
        <v>294.03191459755453</v>
      </c>
      <c r="M290" s="1">
        <f t="shared" si="21"/>
        <v>280.84668121711576</v>
      </c>
      <c r="N290" s="1">
        <f t="shared" si="21"/>
        <v>311.15388314505992</v>
      </c>
      <c r="O290">
        <f t="shared" si="20"/>
        <v>313.19031179543748</v>
      </c>
    </row>
    <row r="291" spans="1:15" x14ac:dyDescent="0.25">
      <c r="A291" s="1">
        <v>2010</v>
      </c>
      <c r="B291" s="1">
        <f t="shared" si="21"/>
        <v>278.94110584275319</v>
      </c>
      <c r="C291" s="1">
        <f t="shared" si="21"/>
        <v>273.45534816690008</v>
      </c>
      <c r="D291" s="1">
        <f t="shared" si="21"/>
        <v>276.39664795464074</v>
      </c>
      <c r="E291" s="1">
        <f t="shared" si="21"/>
        <v>293.50214341704708</v>
      </c>
      <c r="F291" s="1">
        <f t="shared" si="21"/>
        <v>327.53926350483243</v>
      </c>
      <c r="G291" s="1">
        <f t="shared" si="21"/>
        <v>350.38452479997568</v>
      </c>
      <c r="H291" s="1">
        <f t="shared" si="21"/>
        <v>355.19768472882191</v>
      </c>
      <c r="I291" s="1">
        <f t="shared" si="21"/>
        <v>358.8567624177598</v>
      </c>
      <c r="J291" s="1">
        <f t="shared" si="21"/>
        <v>360.40706349532661</v>
      </c>
      <c r="K291" s="1">
        <f t="shared" si="21"/>
        <v>350.05452035671811</v>
      </c>
      <c r="L291" s="1">
        <f t="shared" si="21"/>
        <v>303.23365635927109</v>
      </c>
      <c r="M291" s="1">
        <f t="shared" si="21"/>
        <v>287.66284218629971</v>
      </c>
      <c r="N291" s="1">
        <f t="shared" si="21"/>
        <v>316.83959294559168</v>
      </c>
      <c r="O291">
        <f t="shared" si="20"/>
        <v>317.96929693586219</v>
      </c>
    </row>
    <row r="292" spans="1:15" x14ac:dyDescent="0.25">
      <c r="A292" s="1">
        <v>2011</v>
      </c>
      <c r="B292" s="1">
        <f t="shared" si="21"/>
        <v>282.8518214983971</v>
      </c>
      <c r="C292" s="1">
        <f t="shared" si="21"/>
        <v>283.64729589588592</v>
      </c>
      <c r="D292" s="1">
        <f t="shared" si="21"/>
        <v>272.08669330830361</v>
      </c>
      <c r="E292" s="1">
        <f t="shared" si="21"/>
        <v>283.25664658369112</v>
      </c>
      <c r="F292" s="1">
        <f t="shared" si="21"/>
        <v>323.06066193302865</v>
      </c>
      <c r="G292" s="1">
        <f t="shared" si="21"/>
        <v>339.30175563522357</v>
      </c>
      <c r="H292" s="1">
        <f t="shared" si="21"/>
        <v>341.57024937799429</v>
      </c>
      <c r="I292" s="1">
        <f t="shared" si="21"/>
        <v>353.84057104261115</v>
      </c>
      <c r="J292" s="1">
        <f t="shared" si="21"/>
        <v>352.20947317318638</v>
      </c>
      <c r="K292" s="1">
        <f t="shared" si="21"/>
        <v>329.22173871830228</v>
      </c>
      <c r="L292" s="1">
        <f t="shared" si="21"/>
        <v>287.09621435447809</v>
      </c>
      <c r="M292" s="1">
        <f t="shared" si="21"/>
        <v>282.65343372835616</v>
      </c>
      <c r="N292" s="1">
        <f t="shared" si="21"/>
        <v>308.58717924067474</v>
      </c>
      <c r="O292">
        <f t="shared" si="20"/>
        <v>310.89971293745481</v>
      </c>
    </row>
    <row r="293" spans="1:15" x14ac:dyDescent="0.25">
      <c r="A293" s="1">
        <v>2012</v>
      </c>
      <c r="B293" s="1">
        <f t="shared" si="21"/>
        <v>280.97334628696302</v>
      </c>
      <c r="C293" s="1">
        <f t="shared" si="21"/>
        <v>275.59860328876186</v>
      </c>
      <c r="D293" s="1">
        <f t="shared" si="21"/>
        <v>268.65975910997287</v>
      </c>
      <c r="E293" s="1">
        <f t="shared" si="21"/>
        <v>299.98048546675028</v>
      </c>
      <c r="F293" s="1">
        <f t="shared" si="21"/>
        <v>334.75897782758761</v>
      </c>
      <c r="G293" s="1">
        <f t="shared" si="21"/>
        <v>351.34761198552553</v>
      </c>
      <c r="H293" s="1">
        <f t="shared" si="21"/>
        <v>355.16485152512325</v>
      </c>
      <c r="I293" s="1">
        <f t="shared" si="21"/>
        <v>359.94421461217883</v>
      </c>
      <c r="J293" s="1">
        <f t="shared" si="21"/>
        <v>358.65890107914322</v>
      </c>
      <c r="K293" s="1">
        <f t="shared" si="21"/>
        <v>342.29041139182374</v>
      </c>
      <c r="L293" s="1">
        <f t="shared" si="21"/>
        <v>305.55942024003713</v>
      </c>
      <c r="M293" s="1">
        <f t="shared" si="21"/>
        <v>291.73202554004922</v>
      </c>
      <c r="N293" s="1">
        <f t="shared" si="21"/>
        <v>317.48762753152101</v>
      </c>
      <c r="O293">
        <f t="shared" si="20"/>
        <v>318.72238402949301</v>
      </c>
    </row>
    <row r="294" spans="1:15" x14ac:dyDescent="0.25">
      <c r="A294" s="1">
        <v>2013</v>
      </c>
      <c r="B294" s="1">
        <f t="shared" si="21"/>
        <v>288.94250602369533</v>
      </c>
      <c r="C294" s="1">
        <f t="shared" si="21"/>
        <v>281.41698523838789</v>
      </c>
      <c r="D294" s="1">
        <f t="shared" si="21"/>
        <v>279.14531063975255</v>
      </c>
      <c r="E294" s="1">
        <f t="shared" si="21"/>
        <v>297.27600366291915</v>
      </c>
      <c r="F294" s="1">
        <f t="shared" si="21"/>
        <v>321.90825540717248</v>
      </c>
      <c r="G294" s="1">
        <f t="shared" si="21"/>
        <v>337.0326520708615</v>
      </c>
      <c r="H294" s="1">
        <f t="shared" si="21"/>
        <v>342.25244173128868</v>
      </c>
      <c r="I294" s="1">
        <f t="shared" si="21"/>
        <v>354.35730189765206</v>
      </c>
      <c r="J294" s="1">
        <f t="shared" si="21"/>
        <v>348.47161609239299</v>
      </c>
      <c r="K294" s="1">
        <f t="shared" si="21"/>
        <v>313.41013664956256</v>
      </c>
      <c r="L294" s="1">
        <f t="shared" si="21"/>
        <v>285.55774206928299</v>
      </c>
      <c r="M294" s="1">
        <f t="shared" si="21"/>
        <v>282.84852187837032</v>
      </c>
      <c r="N294" s="1">
        <f t="shared" si="21"/>
        <v>309.41683630959102</v>
      </c>
      <c r="O294">
        <f t="shared" si="20"/>
        <v>311.05162278011159</v>
      </c>
    </row>
    <row r="295" spans="1:15" x14ac:dyDescent="0.25">
      <c r="A295" s="1">
        <v>2014</v>
      </c>
      <c r="B295" s="1">
        <f t="shared" ref="B295:N301" si="22">77.6*(B252/B80)+375000*(B209/(B80^2))</f>
        <v>276.07365078669471</v>
      </c>
      <c r="C295" s="1">
        <f t="shared" si="22"/>
        <v>272.35839995507393</v>
      </c>
      <c r="D295" s="1">
        <f t="shared" si="22"/>
        <v>279.39729355765542</v>
      </c>
      <c r="E295" s="1">
        <f t="shared" si="22"/>
        <v>306.58398458960141</v>
      </c>
      <c r="F295" s="1">
        <f t="shared" si="22"/>
        <v>323.15951714018865</v>
      </c>
      <c r="G295" s="1">
        <f t="shared" si="22"/>
        <v>336.98215292465369</v>
      </c>
      <c r="H295" s="1">
        <f t="shared" si="22"/>
        <v>346.72150927925281</v>
      </c>
      <c r="I295" s="1">
        <f t="shared" si="22"/>
        <v>354.36904708807697</v>
      </c>
      <c r="J295" s="1">
        <f t="shared" si="22"/>
        <v>351.52274398138826</v>
      </c>
      <c r="K295" s="1">
        <f t="shared" si="22"/>
        <v>319.98175142059358</v>
      </c>
      <c r="L295" s="1">
        <f t="shared" si="22"/>
        <v>289.6966520718077</v>
      </c>
      <c r="M295" s="1">
        <f t="shared" si="22"/>
        <v>282.88302825975205</v>
      </c>
      <c r="N295" s="1">
        <f t="shared" si="22"/>
        <v>309.55153098915611</v>
      </c>
      <c r="O295">
        <f t="shared" si="20"/>
        <v>311.64414425456158</v>
      </c>
    </row>
    <row r="296" spans="1:15" x14ac:dyDescent="0.25">
      <c r="A296" s="1">
        <v>2015</v>
      </c>
      <c r="B296" s="1">
        <f t="shared" si="22"/>
        <v>278.44349150993799</v>
      </c>
      <c r="C296" s="1">
        <f t="shared" si="22"/>
        <v>274.55433297209117</v>
      </c>
      <c r="D296" s="1">
        <f t="shared" si="22"/>
        <v>278.4274603143387</v>
      </c>
      <c r="E296" s="1">
        <f t="shared" si="22"/>
        <v>269.52400452356721</v>
      </c>
      <c r="F296" s="1">
        <f t="shared" si="22"/>
        <v>296.97341183456916</v>
      </c>
      <c r="G296" s="1">
        <f t="shared" si="22"/>
        <v>331.20636813181142</v>
      </c>
      <c r="H296" s="1">
        <f t="shared" si="22"/>
        <v>344.70302809521263</v>
      </c>
      <c r="I296" s="1">
        <f t="shared" si="22"/>
        <v>357.44829724730715</v>
      </c>
      <c r="J296" s="1">
        <f t="shared" si="22"/>
        <v>353.77684838253208</v>
      </c>
      <c r="K296" s="1">
        <f t="shared" si="22"/>
        <v>326.4028441667441</v>
      </c>
      <c r="L296" s="1">
        <f t="shared" si="22"/>
        <v>290.71060756670482</v>
      </c>
      <c r="M296" s="1">
        <f t="shared" si="22"/>
        <v>284.10389148668349</v>
      </c>
      <c r="N296" s="1">
        <f t="shared" si="22"/>
        <v>304.88654663631797</v>
      </c>
      <c r="O296">
        <f t="shared" si="20"/>
        <v>307.18954885262497</v>
      </c>
    </row>
    <row r="297" spans="1:15" x14ac:dyDescent="0.25">
      <c r="A297" s="1">
        <v>2016</v>
      </c>
      <c r="B297" s="1">
        <f t="shared" si="22"/>
        <v>277.78260693998476</v>
      </c>
      <c r="C297" s="1">
        <f t="shared" si="22"/>
        <v>273.47634945998084</v>
      </c>
      <c r="D297" s="1">
        <f t="shared" si="22"/>
        <v>287.70262760111399</v>
      </c>
      <c r="E297" s="1">
        <f t="shared" si="22"/>
        <v>300.01637146420467</v>
      </c>
      <c r="F297" s="1">
        <f t="shared" si="22"/>
        <v>322.4967264410401</v>
      </c>
      <c r="G297" s="1">
        <f t="shared" si="22"/>
        <v>339.46918634963833</v>
      </c>
      <c r="H297" s="1">
        <f t="shared" si="22"/>
        <v>350.84348292557513</v>
      </c>
      <c r="I297" s="1">
        <f t="shared" si="22"/>
        <v>355.44434843251975</v>
      </c>
      <c r="J297" s="1">
        <f t="shared" si="22"/>
        <v>352.69412588859103</v>
      </c>
      <c r="K297" s="1">
        <f t="shared" si="22"/>
        <v>319.47374660314927</v>
      </c>
      <c r="L297" s="1">
        <f t="shared" si="22"/>
        <v>291.33284490566956</v>
      </c>
      <c r="M297" s="1">
        <f t="shared" si="22"/>
        <v>283.23792563153995</v>
      </c>
      <c r="N297" s="1">
        <f t="shared" si="22"/>
        <v>310.38741967472231</v>
      </c>
      <c r="O297">
        <f t="shared" si="20"/>
        <v>312.83086188691726</v>
      </c>
    </row>
    <row r="298" spans="1:15" x14ac:dyDescent="0.25">
      <c r="A298" s="1">
        <v>2017</v>
      </c>
      <c r="B298" s="1">
        <f t="shared" si="22"/>
        <v>280.27168099711162</v>
      </c>
      <c r="C298" s="1">
        <f t="shared" si="22"/>
        <v>268.45141001097369</v>
      </c>
      <c r="D298" s="1">
        <f t="shared" si="22"/>
        <v>268.83990471028727</v>
      </c>
      <c r="E298" s="1">
        <f t="shared" si="22"/>
        <v>286.06173650744671</v>
      </c>
      <c r="F298" s="1">
        <f t="shared" si="22"/>
        <v>337.06687636328047</v>
      </c>
      <c r="G298" s="1">
        <f t="shared" si="22"/>
        <v>346.52948354401008</v>
      </c>
      <c r="H298" s="1">
        <f t="shared" si="22"/>
        <v>352.85690433770475</v>
      </c>
      <c r="I298" s="1">
        <f t="shared" si="22"/>
        <v>358.16972413494682</v>
      </c>
      <c r="J298" s="1">
        <f t="shared" si="22"/>
        <v>352.87703373009197</v>
      </c>
      <c r="K298" s="1">
        <f t="shared" si="22"/>
        <v>310.37291537292901</v>
      </c>
      <c r="L298" s="1">
        <f t="shared" si="22"/>
        <v>286.39224911846225</v>
      </c>
      <c r="M298" s="1">
        <f t="shared" si="22"/>
        <v>286.83852497390404</v>
      </c>
      <c r="N298" s="1">
        <f t="shared" si="22"/>
        <v>309.17950707586022</v>
      </c>
      <c r="O298">
        <f t="shared" si="20"/>
        <v>311.22737031676235</v>
      </c>
    </row>
    <row r="299" spans="1:15" x14ac:dyDescent="0.25">
      <c r="A299" s="1">
        <v>2018</v>
      </c>
      <c r="B299" s="1">
        <f t="shared" si="22"/>
        <v>276.63809778957813</v>
      </c>
      <c r="C299" s="1">
        <f t="shared" si="22"/>
        <v>280.17784776995973</v>
      </c>
      <c r="D299" s="1">
        <f t="shared" si="22"/>
        <v>269.70851940261969</v>
      </c>
      <c r="E299" s="1">
        <f t="shared" si="22"/>
        <v>290.35602335973778</v>
      </c>
      <c r="F299" s="1">
        <f t="shared" si="22"/>
        <v>331.52942509843228</v>
      </c>
      <c r="G299" s="1">
        <f t="shared" si="22"/>
        <v>336.27468125555669</v>
      </c>
      <c r="H299" s="1">
        <f t="shared" si="22"/>
        <v>344.31092502612938</v>
      </c>
      <c r="I299" s="1">
        <f t="shared" si="22"/>
        <v>354.83685088622099</v>
      </c>
      <c r="J299" s="1">
        <f t="shared" si="22"/>
        <v>354.58607562510878</v>
      </c>
      <c r="K299" s="1">
        <f t="shared" si="22"/>
        <v>331.33686423168052</v>
      </c>
      <c r="L299" s="1">
        <f t="shared" si="22"/>
        <v>289.25146123576025</v>
      </c>
      <c r="M299" s="1">
        <f t="shared" si="22"/>
        <v>284.0897102744517</v>
      </c>
      <c r="N299" s="1">
        <f t="shared" si="22"/>
        <v>309.1967509548183</v>
      </c>
      <c r="O299">
        <f t="shared" si="20"/>
        <v>311.92470682960294</v>
      </c>
    </row>
    <row r="300" spans="1:15" x14ac:dyDescent="0.25">
      <c r="A300" s="1">
        <v>2019</v>
      </c>
      <c r="B300" s="1">
        <f t="shared" si="22"/>
        <v>275.17973380846706</v>
      </c>
      <c r="C300" s="1">
        <f t="shared" si="22"/>
        <v>275.54624527542933</v>
      </c>
      <c r="D300" s="1">
        <f t="shared" si="22"/>
        <v>275.20531558027557</v>
      </c>
      <c r="E300" s="1">
        <f t="shared" si="22"/>
        <v>283.85797855003136</v>
      </c>
      <c r="F300" s="1">
        <f t="shared" si="22"/>
        <v>335.6622773697805</v>
      </c>
      <c r="G300" s="1">
        <f t="shared" si="22"/>
        <v>336.33294477307362</v>
      </c>
      <c r="H300" s="1">
        <f t="shared" si="22"/>
        <v>345.68587216069801</v>
      </c>
      <c r="I300" s="1">
        <f t="shared" si="22"/>
        <v>356.6854515870279</v>
      </c>
      <c r="J300" s="1">
        <f t="shared" si="22"/>
        <v>353.86124525450737</v>
      </c>
      <c r="K300" s="1">
        <f t="shared" si="22"/>
        <v>346.59132765148803</v>
      </c>
      <c r="L300" s="1">
        <f t="shared" si="22"/>
        <v>307.12562760697978</v>
      </c>
      <c r="M300" s="1">
        <f t="shared" si="22"/>
        <v>283.49248816677311</v>
      </c>
      <c r="N300" s="1">
        <f t="shared" si="22"/>
        <v>312.64464529019165</v>
      </c>
      <c r="O300">
        <f t="shared" si="20"/>
        <v>314.60220898204426</v>
      </c>
    </row>
    <row r="301" spans="1:15" x14ac:dyDescent="0.25">
      <c r="A301" s="1">
        <v>2020</v>
      </c>
      <c r="B301" s="1">
        <f t="shared" si="22"/>
        <v>281.97696507573102</v>
      </c>
      <c r="C301" s="1">
        <f t="shared" si="22"/>
        <v>276.99225367169066</v>
      </c>
      <c r="D301" s="1">
        <f t="shared" si="22"/>
        <v>281.50563735010132</v>
      </c>
      <c r="E301" s="1">
        <f t="shared" si="22"/>
        <v>325.31369087103775</v>
      </c>
      <c r="F301" s="1">
        <f t="shared" si="22"/>
        <v>344.53241427959131</v>
      </c>
      <c r="G301" s="1">
        <f t="shared" si="22"/>
        <v>349.64891946442447</v>
      </c>
      <c r="H301" s="1">
        <f t="shared" si="22"/>
        <v>355.80793472542683</v>
      </c>
      <c r="I301" s="1">
        <f t="shared" si="22"/>
        <v>361.15332070077045</v>
      </c>
      <c r="J301" s="1">
        <f t="shared" si="22"/>
        <v>359.66962256448778</v>
      </c>
      <c r="K301" s="1">
        <f t="shared" si="22"/>
        <v>334.4901810493123</v>
      </c>
      <c r="L301" s="1">
        <f t="shared" si="22"/>
        <v>315.77550453864876</v>
      </c>
      <c r="M301" s="1">
        <f t="shared" si="22"/>
        <v>299.04448661631534</v>
      </c>
      <c r="N301" s="1">
        <f t="shared" si="22"/>
        <v>321.62303739802064</v>
      </c>
      <c r="O301">
        <f t="shared" si="20"/>
        <v>323.82591090896153</v>
      </c>
    </row>
    <row r="303" spans="1:15" ht="19.5" thickBot="1" x14ac:dyDescent="0.35">
      <c r="B303" s="8" t="s">
        <v>43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5" x14ac:dyDescent="0.25">
      <c r="A304" s="1"/>
      <c r="B304" s="2" t="s">
        <v>35</v>
      </c>
      <c r="C304" s="2" t="s">
        <v>14</v>
      </c>
      <c r="D304" s="2" t="s">
        <v>15</v>
      </c>
      <c r="E304" s="2" t="s">
        <v>16</v>
      </c>
      <c r="F304" s="2" t="s">
        <v>17</v>
      </c>
      <c r="G304" s="2" t="s">
        <v>18</v>
      </c>
      <c r="H304" s="2" t="s">
        <v>19</v>
      </c>
      <c r="I304" s="2" t="s">
        <v>20</v>
      </c>
      <c r="J304" s="2" t="s">
        <v>21</v>
      </c>
      <c r="K304" s="2" t="s">
        <v>22</v>
      </c>
      <c r="L304" s="2" t="s">
        <v>23</v>
      </c>
      <c r="M304" s="2" t="s">
        <v>24</v>
      </c>
      <c r="N304" s="3" t="s">
        <v>36</v>
      </c>
    </row>
    <row r="305" spans="1:15" x14ac:dyDescent="0.25">
      <c r="A305" s="1">
        <v>1981</v>
      </c>
      <c r="B305" s="1">
        <f>(77.6/B47)*(B219+4810*(B176/B47))</f>
        <v>280.93089640844778</v>
      </c>
      <c r="C305" s="1">
        <f t="shared" ref="C305:N305" si="23">(77.6/C47)*(C219+4810*(C176/C47))</f>
        <v>275.67825776290346</v>
      </c>
      <c r="D305" s="1">
        <f t="shared" si="23"/>
        <v>275.99356160777131</v>
      </c>
      <c r="E305" s="1">
        <f t="shared" si="23"/>
        <v>302.83205288584867</v>
      </c>
      <c r="F305" s="1">
        <f t="shared" si="23"/>
        <v>338.53655979999712</v>
      </c>
      <c r="G305" s="1">
        <f t="shared" si="23"/>
        <v>342.96993243432047</v>
      </c>
      <c r="H305" s="1">
        <f t="shared" si="23"/>
        <v>353.95582082976529</v>
      </c>
      <c r="I305" s="1">
        <f t="shared" si="23"/>
        <v>354.67114767424164</v>
      </c>
      <c r="J305" s="1">
        <f t="shared" si="23"/>
        <v>354.68816477804916</v>
      </c>
      <c r="K305" s="1">
        <f t="shared" si="23"/>
        <v>323.94808352268115</v>
      </c>
      <c r="L305" s="1">
        <f t="shared" si="23"/>
        <v>291.05310884072514</v>
      </c>
      <c r="M305" s="1">
        <f t="shared" si="23"/>
        <v>282.57391791221363</v>
      </c>
      <c r="N305" s="1">
        <f t="shared" si="23"/>
        <v>311.91500731967193</v>
      </c>
      <c r="O305">
        <f>AVERAGE(B305:M305)</f>
        <v>314.81929203808045</v>
      </c>
    </row>
    <row r="306" spans="1:15" x14ac:dyDescent="0.25">
      <c r="A306" s="1">
        <v>1982</v>
      </c>
      <c r="B306" s="1">
        <f t="shared" ref="B306:N321" si="24">(77.6/B48)*(B220+4810*(B177/B48))</f>
        <v>285.17947782823063</v>
      </c>
      <c r="C306" s="1">
        <f t="shared" si="24"/>
        <v>280.04130194385561</v>
      </c>
      <c r="D306" s="1">
        <f t="shared" si="24"/>
        <v>284.59966912222905</v>
      </c>
      <c r="E306" s="1">
        <f t="shared" si="24"/>
        <v>318.14655799134414</v>
      </c>
      <c r="F306" s="1">
        <f t="shared" si="24"/>
        <v>336.38158482402253</v>
      </c>
      <c r="G306" s="1">
        <f t="shared" si="24"/>
        <v>345.07485246062043</v>
      </c>
      <c r="H306" s="1">
        <f t="shared" si="24"/>
        <v>346.84262771259557</v>
      </c>
      <c r="I306" s="1">
        <f t="shared" si="24"/>
        <v>352.07993867908101</v>
      </c>
      <c r="J306" s="1">
        <f t="shared" si="24"/>
        <v>352.75464252394409</v>
      </c>
      <c r="K306" s="1">
        <f t="shared" si="24"/>
        <v>337.87357679628803</v>
      </c>
      <c r="L306" s="1">
        <f t="shared" si="24"/>
        <v>292.45892249620016</v>
      </c>
      <c r="M306" s="1">
        <f t="shared" si="24"/>
        <v>285.75463647850466</v>
      </c>
      <c r="N306" s="1">
        <f t="shared" si="24"/>
        <v>315.78764378975694</v>
      </c>
      <c r="O306">
        <f t="shared" ref="O306:O344" si="25">AVERAGE(B306:M306)</f>
        <v>318.09898240474303</v>
      </c>
    </row>
    <row r="307" spans="1:15" x14ac:dyDescent="0.25">
      <c r="A307" s="1">
        <v>1983</v>
      </c>
      <c r="B307" s="1">
        <f t="shared" si="24"/>
        <v>280.73665461624762</v>
      </c>
      <c r="C307" s="1">
        <f t="shared" si="24"/>
        <v>276.4516458878436</v>
      </c>
      <c r="D307" s="1">
        <f t="shared" si="24"/>
        <v>276.67188194313007</v>
      </c>
      <c r="E307" s="1">
        <f t="shared" si="24"/>
        <v>274.36941462894333</v>
      </c>
      <c r="F307" s="1">
        <f t="shared" si="24"/>
        <v>327.28598474641535</v>
      </c>
      <c r="G307" s="1">
        <f t="shared" si="24"/>
        <v>341.2543485596708</v>
      </c>
      <c r="H307" s="1">
        <f t="shared" si="24"/>
        <v>353.08376981723353</v>
      </c>
      <c r="I307" s="1">
        <f t="shared" si="24"/>
        <v>358.43633446772952</v>
      </c>
      <c r="J307" s="1">
        <f t="shared" si="24"/>
        <v>354.87991442598224</v>
      </c>
      <c r="K307" s="1">
        <f t="shared" si="24"/>
        <v>309.46182418526058</v>
      </c>
      <c r="L307" s="1">
        <f t="shared" si="24"/>
        <v>289.02716189107127</v>
      </c>
      <c r="M307" s="1">
        <f t="shared" si="24"/>
        <v>287.81409995477776</v>
      </c>
      <c r="N307" s="1">
        <f t="shared" si="24"/>
        <v>308.38056283069369</v>
      </c>
      <c r="O307">
        <f t="shared" si="25"/>
        <v>310.78941959369217</v>
      </c>
    </row>
    <row r="308" spans="1:15" x14ac:dyDescent="0.25">
      <c r="A308" s="1">
        <v>1984</v>
      </c>
      <c r="B308" s="1">
        <f t="shared" si="24"/>
        <v>281.14140113496899</v>
      </c>
      <c r="C308" s="1">
        <f t="shared" si="24"/>
        <v>277.54041994083622</v>
      </c>
      <c r="D308" s="1">
        <f t="shared" si="24"/>
        <v>284.93694199161672</v>
      </c>
      <c r="E308" s="1">
        <f t="shared" si="24"/>
        <v>311.9397218297724</v>
      </c>
      <c r="F308" s="1">
        <f t="shared" si="24"/>
        <v>347.72901832528441</v>
      </c>
      <c r="G308" s="1">
        <f t="shared" si="24"/>
        <v>342.68310316917024</v>
      </c>
      <c r="H308" s="1">
        <f t="shared" si="24"/>
        <v>349.1206830752007</v>
      </c>
      <c r="I308" s="1">
        <f t="shared" si="24"/>
        <v>351.07980364079509</v>
      </c>
      <c r="J308" s="1">
        <f t="shared" si="24"/>
        <v>352.14203631297613</v>
      </c>
      <c r="K308" s="1">
        <f t="shared" si="24"/>
        <v>329.51095947837905</v>
      </c>
      <c r="L308" s="1">
        <f t="shared" si="24"/>
        <v>292.2721212796917</v>
      </c>
      <c r="M308" s="1">
        <f t="shared" si="24"/>
        <v>287.0821124359918</v>
      </c>
      <c r="N308" s="1">
        <f t="shared" si="24"/>
        <v>313.92872163836932</v>
      </c>
      <c r="O308">
        <f t="shared" si="25"/>
        <v>317.26486021789026</v>
      </c>
    </row>
    <row r="309" spans="1:15" x14ac:dyDescent="0.25">
      <c r="A309" s="1">
        <v>1985</v>
      </c>
      <c r="B309" s="1">
        <f t="shared" si="24"/>
        <v>283.09152547119754</v>
      </c>
      <c r="C309" s="1">
        <f t="shared" si="24"/>
        <v>272.58560883345206</v>
      </c>
      <c r="D309" s="1">
        <f t="shared" si="24"/>
        <v>293.91451432417875</v>
      </c>
      <c r="E309" s="1">
        <f t="shared" si="24"/>
        <v>279.99383504112791</v>
      </c>
      <c r="F309" s="1">
        <f t="shared" si="24"/>
        <v>332.57174693539514</v>
      </c>
      <c r="G309" s="1">
        <f t="shared" si="24"/>
        <v>347.26409147189526</v>
      </c>
      <c r="H309" s="1">
        <f t="shared" si="24"/>
        <v>349.34746361918377</v>
      </c>
      <c r="I309" s="1">
        <f t="shared" si="24"/>
        <v>354.1988147695136</v>
      </c>
      <c r="J309" s="1">
        <f t="shared" si="24"/>
        <v>352.82292084153079</v>
      </c>
      <c r="K309" s="1">
        <f t="shared" si="24"/>
        <v>311.56457686171899</v>
      </c>
      <c r="L309" s="1">
        <f t="shared" si="24"/>
        <v>289.69973195373188</v>
      </c>
      <c r="M309" s="1">
        <f t="shared" si="24"/>
        <v>284.61871871434431</v>
      </c>
      <c r="N309" s="1">
        <f t="shared" si="24"/>
        <v>310.28931080363918</v>
      </c>
      <c r="O309">
        <f t="shared" si="25"/>
        <v>312.63946240310582</v>
      </c>
    </row>
    <row r="310" spans="1:15" x14ac:dyDescent="0.25">
      <c r="A310" s="1">
        <v>1986</v>
      </c>
      <c r="B310" s="1">
        <f t="shared" si="24"/>
        <v>279.03723917997416</v>
      </c>
      <c r="C310" s="1">
        <f t="shared" si="24"/>
        <v>273.68520116493232</v>
      </c>
      <c r="D310" s="1">
        <f t="shared" si="24"/>
        <v>285.14682347299328</v>
      </c>
      <c r="E310" s="1">
        <f t="shared" si="24"/>
        <v>309.11470016096689</v>
      </c>
      <c r="F310" s="1">
        <f t="shared" si="24"/>
        <v>332.45454188594931</v>
      </c>
      <c r="G310" s="1">
        <f t="shared" si="24"/>
        <v>340.41066736943037</v>
      </c>
      <c r="H310" s="1">
        <f t="shared" si="24"/>
        <v>350.29408209366437</v>
      </c>
      <c r="I310" s="1">
        <f t="shared" si="24"/>
        <v>353.16308680951562</v>
      </c>
      <c r="J310" s="1">
        <f t="shared" si="24"/>
        <v>356.03296383046171</v>
      </c>
      <c r="K310" s="1">
        <f t="shared" si="24"/>
        <v>327.90690603585386</v>
      </c>
      <c r="L310" s="1">
        <f t="shared" si="24"/>
        <v>304.93693744871973</v>
      </c>
      <c r="M310" s="1">
        <f t="shared" si="24"/>
        <v>287.46812215013188</v>
      </c>
      <c r="N310" s="1">
        <f t="shared" si="24"/>
        <v>314.40761181045838</v>
      </c>
      <c r="O310">
        <f t="shared" si="25"/>
        <v>316.63760596688275</v>
      </c>
    </row>
    <row r="311" spans="1:15" x14ac:dyDescent="0.25">
      <c r="A311" s="1">
        <v>1987</v>
      </c>
      <c r="B311" s="1">
        <f t="shared" si="24"/>
        <v>282.55572284439182</v>
      </c>
      <c r="C311" s="1">
        <f t="shared" si="24"/>
        <v>278.04553847119593</v>
      </c>
      <c r="D311" s="1">
        <f t="shared" si="24"/>
        <v>286.12035683714589</v>
      </c>
      <c r="E311" s="1">
        <f t="shared" si="24"/>
        <v>277.42107450568557</v>
      </c>
      <c r="F311" s="1">
        <f t="shared" si="24"/>
        <v>304.56014092711644</v>
      </c>
      <c r="G311" s="1">
        <f t="shared" si="24"/>
        <v>339.2258961090111</v>
      </c>
      <c r="H311" s="1">
        <f t="shared" si="24"/>
        <v>352.00498086138776</v>
      </c>
      <c r="I311" s="1">
        <f t="shared" si="24"/>
        <v>358.12987090457614</v>
      </c>
      <c r="J311" s="1">
        <f t="shared" si="24"/>
        <v>355.68359118686982</v>
      </c>
      <c r="K311" s="1">
        <f t="shared" si="24"/>
        <v>325.00558896345797</v>
      </c>
      <c r="L311" s="1">
        <f t="shared" si="24"/>
        <v>289.79820087185419</v>
      </c>
      <c r="M311" s="1">
        <f t="shared" si="24"/>
        <v>284.8799611092137</v>
      </c>
      <c r="N311" s="1">
        <f t="shared" si="24"/>
        <v>309.17687938118144</v>
      </c>
      <c r="O311">
        <f t="shared" si="25"/>
        <v>311.11924363265882</v>
      </c>
    </row>
    <row r="312" spans="1:15" x14ac:dyDescent="0.25">
      <c r="A312" s="1">
        <v>1988</v>
      </c>
      <c r="B312" s="1">
        <f t="shared" si="24"/>
        <v>281.95317548346037</v>
      </c>
      <c r="C312" s="1">
        <f t="shared" si="24"/>
        <v>276.25302349479682</v>
      </c>
      <c r="D312" s="1">
        <f t="shared" si="24"/>
        <v>273.03241136821435</v>
      </c>
      <c r="E312" s="1">
        <f t="shared" si="24"/>
        <v>307.69893606650481</v>
      </c>
      <c r="F312" s="1">
        <f t="shared" si="24"/>
        <v>324.50517128982403</v>
      </c>
      <c r="G312" s="1">
        <f t="shared" si="24"/>
        <v>350.0552642897988</v>
      </c>
      <c r="H312" s="1">
        <f t="shared" si="24"/>
        <v>354.86856090917138</v>
      </c>
      <c r="I312" s="1">
        <f t="shared" si="24"/>
        <v>359.11622886893906</v>
      </c>
      <c r="J312" s="1">
        <f t="shared" si="24"/>
        <v>358.46782630201557</v>
      </c>
      <c r="K312" s="1">
        <f t="shared" si="24"/>
        <v>325.23226177484133</v>
      </c>
      <c r="L312" s="1">
        <f t="shared" si="24"/>
        <v>300.47356998802525</v>
      </c>
      <c r="M312" s="1">
        <f t="shared" si="24"/>
        <v>294.29877764441841</v>
      </c>
      <c r="N312" s="1">
        <f t="shared" si="24"/>
        <v>315.75082383026216</v>
      </c>
      <c r="O312">
        <f t="shared" si="25"/>
        <v>317.16293395666747</v>
      </c>
    </row>
    <row r="313" spans="1:15" x14ac:dyDescent="0.25">
      <c r="A313" s="1">
        <v>1989</v>
      </c>
      <c r="B313" s="1">
        <f t="shared" si="24"/>
        <v>283.74267916734152</v>
      </c>
      <c r="C313" s="1">
        <f t="shared" si="24"/>
        <v>279.0145849445633</v>
      </c>
      <c r="D313" s="1">
        <f t="shared" si="24"/>
        <v>277.40137489559322</v>
      </c>
      <c r="E313" s="1">
        <f t="shared" si="24"/>
        <v>299.52799776430879</v>
      </c>
      <c r="F313" s="1">
        <f t="shared" si="24"/>
        <v>329.66351636339175</v>
      </c>
      <c r="G313" s="1">
        <f t="shared" si="24"/>
        <v>348.0072826791918</v>
      </c>
      <c r="H313" s="1">
        <f t="shared" si="24"/>
        <v>354.56205613355223</v>
      </c>
      <c r="I313" s="1">
        <f t="shared" si="24"/>
        <v>357.07824133050769</v>
      </c>
      <c r="J313" s="1">
        <f t="shared" si="24"/>
        <v>358.04528210130053</v>
      </c>
      <c r="K313" s="1">
        <f t="shared" si="24"/>
        <v>331.68326492896711</v>
      </c>
      <c r="L313" s="1">
        <f t="shared" si="24"/>
        <v>297.46177321529245</v>
      </c>
      <c r="M313" s="1">
        <f t="shared" si="24"/>
        <v>288.93423191117171</v>
      </c>
      <c r="N313" s="1">
        <f t="shared" si="24"/>
        <v>313.87445186323021</v>
      </c>
      <c r="O313">
        <f t="shared" si="25"/>
        <v>317.09352378626517</v>
      </c>
    </row>
    <row r="314" spans="1:15" x14ac:dyDescent="0.25">
      <c r="A314" s="1">
        <v>1990</v>
      </c>
      <c r="B314" s="1">
        <f t="shared" si="24"/>
        <v>284.75266677534074</v>
      </c>
      <c r="C314" s="1">
        <f t="shared" si="24"/>
        <v>277.42842953355091</v>
      </c>
      <c r="D314" s="1">
        <f t="shared" si="24"/>
        <v>272.92287514163371</v>
      </c>
      <c r="E314" s="1">
        <f t="shared" si="24"/>
        <v>313.65489099522682</v>
      </c>
      <c r="F314" s="1">
        <f t="shared" si="24"/>
        <v>349.32754777675018</v>
      </c>
      <c r="G314" s="1">
        <f t="shared" si="24"/>
        <v>349.26279146371866</v>
      </c>
      <c r="H314" s="1">
        <f t="shared" si="24"/>
        <v>353.10986098524694</v>
      </c>
      <c r="I314" s="1">
        <f t="shared" si="24"/>
        <v>355.57515559699976</v>
      </c>
      <c r="J314" s="1">
        <f t="shared" si="24"/>
        <v>351.05055713415442</v>
      </c>
      <c r="K314" s="1">
        <f t="shared" si="24"/>
        <v>326.26585844191311</v>
      </c>
      <c r="L314" s="1">
        <f t="shared" si="24"/>
        <v>296.99984388211294</v>
      </c>
      <c r="M314" s="1">
        <f t="shared" si="24"/>
        <v>287.38707229124384</v>
      </c>
      <c r="N314" s="1">
        <f t="shared" si="24"/>
        <v>315.46056211988162</v>
      </c>
      <c r="O314">
        <f t="shared" si="25"/>
        <v>318.14479583482438</v>
      </c>
    </row>
    <row r="315" spans="1:15" x14ac:dyDescent="0.25">
      <c r="A315" s="1">
        <v>1991</v>
      </c>
      <c r="B315" s="1">
        <f t="shared" si="24"/>
        <v>281.79350003418654</v>
      </c>
      <c r="C315" s="1">
        <f t="shared" si="24"/>
        <v>278.37833312213257</v>
      </c>
      <c r="D315" s="1">
        <f t="shared" si="24"/>
        <v>282.80553959970899</v>
      </c>
      <c r="E315" s="1">
        <f t="shared" si="24"/>
        <v>306.91097248432374</v>
      </c>
      <c r="F315" s="1">
        <f t="shared" si="24"/>
        <v>351.74262706572205</v>
      </c>
      <c r="G315" s="1">
        <f t="shared" si="24"/>
        <v>353.5397894582955</v>
      </c>
      <c r="H315" s="1">
        <f t="shared" si="24"/>
        <v>356.89767007870699</v>
      </c>
      <c r="I315" s="1">
        <f t="shared" si="24"/>
        <v>358.08472145485592</v>
      </c>
      <c r="J315" s="1">
        <f t="shared" si="24"/>
        <v>356.28716006429437</v>
      </c>
      <c r="K315" s="1">
        <f t="shared" si="24"/>
        <v>330.36309105643278</v>
      </c>
      <c r="L315" s="1">
        <f t="shared" si="24"/>
        <v>293.34036907309246</v>
      </c>
      <c r="M315" s="1">
        <f t="shared" si="24"/>
        <v>287.08704967847967</v>
      </c>
      <c r="N315" s="1">
        <f t="shared" si="24"/>
        <v>317.81786869821804</v>
      </c>
      <c r="O315">
        <f t="shared" si="25"/>
        <v>319.76923526418597</v>
      </c>
    </row>
    <row r="316" spans="1:15" x14ac:dyDescent="0.25">
      <c r="A316" s="1">
        <v>1992</v>
      </c>
      <c r="B316" s="1">
        <f t="shared" si="24"/>
        <v>282.42128833852138</v>
      </c>
      <c r="C316" s="1">
        <f t="shared" si="24"/>
        <v>274.71443989860347</v>
      </c>
      <c r="D316" s="1">
        <f t="shared" si="24"/>
        <v>287.42265428234816</v>
      </c>
      <c r="E316" s="1">
        <f t="shared" si="24"/>
        <v>304.40531951371946</v>
      </c>
      <c r="F316" s="1">
        <f t="shared" si="24"/>
        <v>344.16014480004043</v>
      </c>
      <c r="G316" s="1">
        <f t="shared" si="24"/>
        <v>349.41014976306332</v>
      </c>
      <c r="H316" s="1">
        <f t="shared" si="24"/>
        <v>353.00194254290449</v>
      </c>
      <c r="I316" s="1">
        <f t="shared" si="24"/>
        <v>357.17704567017813</v>
      </c>
      <c r="J316" s="1">
        <f t="shared" si="24"/>
        <v>354.47979509142039</v>
      </c>
      <c r="K316" s="1">
        <f t="shared" si="24"/>
        <v>324.34355798242711</v>
      </c>
      <c r="L316" s="1">
        <f t="shared" si="24"/>
        <v>298.44145909780531</v>
      </c>
      <c r="M316" s="1">
        <f t="shared" si="24"/>
        <v>288.11412433120114</v>
      </c>
      <c r="N316" s="1">
        <f t="shared" si="24"/>
        <v>315.29281466140606</v>
      </c>
      <c r="O316">
        <f t="shared" si="25"/>
        <v>318.17432677601943</v>
      </c>
    </row>
    <row r="317" spans="1:15" x14ac:dyDescent="0.25">
      <c r="A317" s="1">
        <v>1993</v>
      </c>
      <c r="B317" s="1">
        <f t="shared" si="24"/>
        <v>283.26686846175198</v>
      </c>
      <c r="C317" s="1">
        <f t="shared" si="24"/>
        <v>276.89369990267915</v>
      </c>
      <c r="D317" s="1">
        <f t="shared" si="24"/>
        <v>284.89361466576787</v>
      </c>
      <c r="E317" s="1">
        <f t="shared" si="24"/>
        <v>299.42749071334794</v>
      </c>
      <c r="F317" s="1">
        <f t="shared" si="24"/>
        <v>342.19488048054325</v>
      </c>
      <c r="G317" s="1">
        <f t="shared" si="24"/>
        <v>349.85869324913034</v>
      </c>
      <c r="H317" s="1">
        <f t="shared" si="24"/>
        <v>353.88747441765503</v>
      </c>
      <c r="I317" s="1">
        <f t="shared" si="24"/>
        <v>358.41598082485564</v>
      </c>
      <c r="J317" s="1">
        <f t="shared" si="24"/>
        <v>356.53308151815344</v>
      </c>
      <c r="K317" s="1">
        <f t="shared" si="24"/>
        <v>330.42161496711446</v>
      </c>
      <c r="L317" s="1">
        <f t="shared" si="24"/>
        <v>294.83723720716813</v>
      </c>
      <c r="M317" s="1">
        <f t="shared" si="24"/>
        <v>289.98981373611269</v>
      </c>
      <c r="N317" s="1">
        <f t="shared" si="24"/>
        <v>315.74509765774246</v>
      </c>
      <c r="O317">
        <f t="shared" si="25"/>
        <v>318.3850375120233</v>
      </c>
    </row>
    <row r="318" spans="1:15" x14ac:dyDescent="0.25">
      <c r="A318" s="1">
        <v>1994</v>
      </c>
      <c r="B318" s="1">
        <f t="shared" si="24"/>
        <v>283.5722536735064</v>
      </c>
      <c r="C318" s="1">
        <f t="shared" si="24"/>
        <v>274.70282579896292</v>
      </c>
      <c r="D318" s="1">
        <f t="shared" si="24"/>
        <v>276.07740938333632</v>
      </c>
      <c r="E318" s="1">
        <f t="shared" si="24"/>
        <v>319.81714675796673</v>
      </c>
      <c r="F318" s="1">
        <f t="shared" si="24"/>
        <v>326.85227867559638</v>
      </c>
      <c r="G318" s="1">
        <f t="shared" si="24"/>
        <v>347.94875517894064</v>
      </c>
      <c r="H318" s="1">
        <f t="shared" si="24"/>
        <v>352.3324510799518</v>
      </c>
      <c r="I318" s="1">
        <f t="shared" si="24"/>
        <v>358.62467166572191</v>
      </c>
      <c r="J318" s="1">
        <f t="shared" si="24"/>
        <v>359.40275547697109</v>
      </c>
      <c r="K318" s="1">
        <f t="shared" si="24"/>
        <v>353.08032681574269</v>
      </c>
      <c r="L318" s="1">
        <f t="shared" si="24"/>
        <v>304.74886044946373</v>
      </c>
      <c r="M318" s="1">
        <f t="shared" si="24"/>
        <v>294.89610074103621</v>
      </c>
      <c r="N318" s="1">
        <f t="shared" si="24"/>
        <v>318.82112599769403</v>
      </c>
      <c r="O318">
        <f t="shared" si="25"/>
        <v>321.00465297476643</v>
      </c>
    </row>
    <row r="319" spans="1:15" x14ac:dyDescent="0.25">
      <c r="A319" s="1">
        <v>1995</v>
      </c>
      <c r="B319" s="1">
        <f t="shared" si="24"/>
        <v>287.56062792417407</v>
      </c>
      <c r="C319" s="1">
        <f t="shared" si="24"/>
        <v>283.45331204152279</v>
      </c>
      <c r="D319" s="1">
        <f t="shared" si="24"/>
        <v>288.43322608919209</v>
      </c>
      <c r="E319" s="1">
        <f t="shared" si="24"/>
        <v>310.94079605411036</v>
      </c>
      <c r="F319" s="1">
        <f t="shared" si="24"/>
        <v>337.58979335392951</v>
      </c>
      <c r="G319" s="1">
        <f t="shared" si="24"/>
        <v>351.12819897415773</v>
      </c>
      <c r="H319" s="1">
        <f t="shared" si="24"/>
        <v>355.43707808148349</v>
      </c>
      <c r="I319" s="1">
        <f t="shared" si="24"/>
        <v>359.70842840052643</v>
      </c>
      <c r="J319" s="1">
        <f t="shared" si="24"/>
        <v>360.27134356262604</v>
      </c>
      <c r="K319" s="1">
        <f t="shared" si="24"/>
        <v>345.53618926162039</v>
      </c>
      <c r="L319" s="1">
        <f t="shared" si="24"/>
        <v>301.18220692705574</v>
      </c>
      <c r="M319" s="1">
        <f t="shared" si="24"/>
        <v>293.16388413633376</v>
      </c>
      <c r="N319" s="1">
        <f t="shared" si="24"/>
        <v>320.24643136323425</v>
      </c>
      <c r="O319">
        <f t="shared" si="25"/>
        <v>322.86709040056098</v>
      </c>
    </row>
    <row r="320" spans="1:15" x14ac:dyDescent="0.25">
      <c r="A320" s="1">
        <v>1996</v>
      </c>
      <c r="B320" s="1">
        <f t="shared" si="24"/>
        <v>282.80644646094049</v>
      </c>
      <c r="C320" s="1">
        <f t="shared" si="24"/>
        <v>281.63265526830861</v>
      </c>
      <c r="D320" s="1">
        <f t="shared" si="24"/>
        <v>285.06700035766283</v>
      </c>
      <c r="E320" s="1">
        <f t="shared" si="24"/>
        <v>296.27582941318758</v>
      </c>
      <c r="F320" s="1">
        <f t="shared" si="24"/>
        <v>346.14408664791995</v>
      </c>
      <c r="G320" s="1">
        <f t="shared" si="24"/>
        <v>351.01276504285465</v>
      </c>
      <c r="H320" s="1">
        <f t="shared" si="24"/>
        <v>355.5420853377131</v>
      </c>
      <c r="I320" s="1">
        <f t="shared" si="24"/>
        <v>358.40732593456903</v>
      </c>
      <c r="J320" s="1">
        <f t="shared" si="24"/>
        <v>358.60680875871043</v>
      </c>
      <c r="K320" s="1">
        <f t="shared" si="24"/>
        <v>337.05454595809022</v>
      </c>
      <c r="L320" s="1">
        <f t="shared" si="24"/>
        <v>297.5631107420478</v>
      </c>
      <c r="M320" s="1">
        <f t="shared" si="24"/>
        <v>289.31365135923215</v>
      </c>
      <c r="N320" s="1">
        <f t="shared" si="24"/>
        <v>317.66942041771824</v>
      </c>
      <c r="O320">
        <f t="shared" si="25"/>
        <v>319.95219260676976</v>
      </c>
    </row>
    <row r="321" spans="1:15" x14ac:dyDescent="0.25">
      <c r="A321" s="1">
        <v>1997</v>
      </c>
      <c r="B321" s="1">
        <f t="shared" si="24"/>
        <v>284.70221065344799</v>
      </c>
      <c r="C321" s="1">
        <f t="shared" si="24"/>
        <v>277.93699899156417</v>
      </c>
      <c r="D321" s="1">
        <f t="shared" si="24"/>
        <v>291.87382868359947</v>
      </c>
      <c r="E321" s="1">
        <f t="shared" si="24"/>
        <v>316.30855655895692</v>
      </c>
      <c r="F321" s="1">
        <f t="shared" si="24"/>
        <v>345.26513764278201</v>
      </c>
      <c r="G321" s="1">
        <f t="shared" si="24"/>
        <v>353.35398875769573</v>
      </c>
      <c r="H321" s="1">
        <f t="shared" si="24"/>
        <v>354.35228316464247</v>
      </c>
      <c r="I321" s="1">
        <f t="shared" si="24"/>
        <v>357.57236021189703</v>
      </c>
      <c r="J321" s="1">
        <f t="shared" si="24"/>
        <v>356.3346860262323</v>
      </c>
      <c r="K321" s="1">
        <f t="shared" si="24"/>
        <v>342.38248713314852</v>
      </c>
      <c r="L321" s="1">
        <f t="shared" si="24"/>
        <v>296.50538878090481</v>
      </c>
      <c r="M321" s="1">
        <f t="shared" si="24"/>
        <v>284.95731943470787</v>
      </c>
      <c r="N321" s="1">
        <f t="shared" si="24"/>
        <v>318.12112940427687</v>
      </c>
      <c r="O321">
        <f t="shared" si="25"/>
        <v>321.79543716996494</v>
      </c>
    </row>
    <row r="322" spans="1:15" x14ac:dyDescent="0.25">
      <c r="A322" s="1">
        <v>1998</v>
      </c>
      <c r="B322" s="1">
        <f t="shared" ref="B322:N337" si="26">(77.6/B64)*(B236+4810*(B193/B64))</f>
        <v>281.04466398153733</v>
      </c>
      <c r="C322" s="1">
        <f t="shared" si="26"/>
        <v>278.27046480356722</v>
      </c>
      <c r="D322" s="1">
        <f t="shared" si="26"/>
        <v>271.45264994943051</v>
      </c>
      <c r="E322" s="1">
        <f t="shared" si="26"/>
        <v>301.37492180319964</v>
      </c>
      <c r="F322" s="1">
        <f t="shared" si="26"/>
        <v>349.66584179094241</v>
      </c>
      <c r="G322" s="1">
        <f t="shared" si="26"/>
        <v>350.81636498586062</v>
      </c>
      <c r="H322" s="1">
        <f t="shared" si="26"/>
        <v>354.81592640083477</v>
      </c>
      <c r="I322" s="1">
        <f t="shared" si="26"/>
        <v>360.56778967254695</v>
      </c>
      <c r="J322" s="1">
        <f t="shared" si="26"/>
        <v>359.87131631339781</v>
      </c>
      <c r="K322" s="1">
        <f t="shared" si="26"/>
        <v>338.4546299762261</v>
      </c>
      <c r="L322" s="1">
        <f t="shared" si="26"/>
        <v>302.96057729623311</v>
      </c>
      <c r="M322" s="1">
        <f t="shared" si="26"/>
        <v>293.40316234361552</v>
      </c>
      <c r="N322" s="1">
        <f t="shared" si="26"/>
        <v>317.45590997511232</v>
      </c>
      <c r="O322">
        <f t="shared" si="25"/>
        <v>320.2248591097827</v>
      </c>
    </row>
    <row r="323" spans="1:15" x14ac:dyDescent="0.25">
      <c r="A323" s="1">
        <v>1999</v>
      </c>
      <c r="B323" s="1">
        <f t="shared" si="26"/>
        <v>285.24590296177161</v>
      </c>
      <c r="C323" s="1">
        <f t="shared" si="26"/>
        <v>285.64724380277738</v>
      </c>
      <c r="D323" s="1">
        <f t="shared" si="26"/>
        <v>274.775970220185</v>
      </c>
      <c r="E323" s="1">
        <f t="shared" si="26"/>
        <v>285.13789785651892</v>
      </c>
      <c r="F323" s="1">
        <f t="shared" si="26"/>
        <v>300.83957626578621</v>
      </c>
      <c r="G323" s="1">
        <f t="shared" si="26"/>
        <v>321.32295519574876</v>
      </c>
      <c r="H323" s="1">
        <f t="shared" si="26"/>
        <v>337.5115295308596</v>
      </c>
      <c r="I323" s="1">
        <f t="shared" si="26"/>
        <v>346.10933669554589</v>
      </c>
      <c r="J323" s="1">
        <f t="shared" si="26"/>
        <v>340.0653834682833</v>
      </c>
      <c r="K323" s="1">
        <f t="shared" si="26"/>
        <v>318.43433480764486</v>
      </c>
      <c r="L323" s="1">
        <f t="shared" si="26"/>
        <v>287.51697709298037</v>
      </c>
      <c r="M323" s="1">
        <f t="shared" si="26"/>
        <v>278.97531615472036</v>
      </c>
      <c r="N323" s="1">
        <f t="shared" si="26"/>
        <v>303.31399196548102</v>
      </c>
      <c r="O323">
        <f t="shared" si="25"/>
        <v>305.13186867106856</v>
      </c>
    </row>
    <row r="324" spans="1:15" x14ac:dyDescent="0.25">
      <c r="A324" s="1">
        <v>2000</v>
      </c>
      <c r="B324" s="1">
        <f t="shared" si="26"/>
        <v>280.90462263505987</v>
      </c>
      <c r="C324" s="1">
        <f t="shared" si="26"/>
        <v>275.7725051995024</v>
      </c>
      <c r="D324" s="1">
        <f t="shared" si="26"/>
        <v>269.66208591673694</v>
      </c>
      <c r="E324" s="1">
        <f t="shared" si="26"/>
        <v>271.30529949031052</v>
      </c>
      <c r="F324" s="1">
        <f t="shared" si="26"/>
        <v>301.72263345030927</v>
      </c>
      <c r="G324" s="1">
        <f t="shared" si="26"/>
        <v>348.99641654408248</v>
      </c>
      <c r="H324" s="1">
        <f t="shared" si="26"/>
        <v>352.46927478602419</v>
      </c>
      <c r="I324" s="1">
        <f t="shared" si="26"/>
        <v>352.68524234539564</v>
      </c>
      <c r="J324" s="1">
        <f t="shared" si="26"/>
        <v>351.68204272793849</v>
      </c>
      <c r="K324" s="1">
        <f t="shared" si="26"/>
        <v>322.46098296130504</v>
      </c>
      <c r="L324" s="1">
        <f t="shared" si="26"/>
        <v>287.77966882144074</v>
      </c>
      <c r="M324" s="1">
        <f t="shared" si="26"/>
        <v>283.14646046662477</v>
      </c>
      <c r="N324" s="1">
        <f t="shared" si="26"/>
        <v>306.53695197860696</v>
      </c>
      <c r="O324">
        <f t="shared" si="25"/>
        <v>308.21560294539421</v>
      </c>
    </row>
    <row r="325" spans="1:15" x14ac:dyDescent="0.25">
      <c r="A325" s="1">
        <v>2001</v>
      </c>
      <c r="B325" s="1">
        <f t="shared" si="26"/>
        <v>276.99567489093965</v>
      </c>
      <c r="C325" s="1">
        <f t="shared" si="26"/>
        <v>274.93344536457823</v>
      </c>
      <c r="D325" s="1">
        <f t="shared" si="26"/>
        <v>269.11893149520779</v>
      </c>
      <c r="E325" s="1">
        <f t="shared" si="26"/>
        <v>311.24096202383305</v>
      </c>
      <c r="F325" s="1">
        <f t="shared" si="26"/>
        <v>330.94382806931526</v>
      </c>
      <c r="G325" s="1">
        <f t="shared" si="26"/>
        <v>345.98494495767841</v>
      </c>
      <c r="H325" s="1">
        <f t="shared" si="26"/>
        <v>351.75943627851331</v>
      </c>
      <c r="I325" s="1">
        <f t="shared" si="26"/>
        <v>359.05610556800286</v>
      </c>
      <c r="J325" s="1">
        <f t="shared" si="26"/>
        <v>353.35869961453056</v>
      </c>
      <c r="K325" s="1">
        <f t="shared" si="26"/>
        <v>315.59875460961115</v>
      </c>
      <c r="L325" s="1">
        <f t="shared" si="26"/>
        <v>291.28949878440801</v>
      </c>
      <c r="M325" s="1">
        <f t="shared" si="26"/>
        <v>285.22839288922268</v>
      </c>
      <c r="N325" s="1">
        <f t="shared" si="26"/>
        <v>310.54769044027472</v>
      </c>
      <c r="O325">
        <f t="shared" si="25"/>
        <v>313.79238954548674</v>
      </c>
    </row>
    <row r="326" spans="1:15" x14ac:dyDescent="0.25">
      <c r="A326" s="1">
        <v>2002</v>
      </c>
      <c r="B326" s="1">
        <f t="shared" si="26"/>
        <v>279.51956463633206</v>
      </c>
      <c r="C326" s="1">
        <f t="shared" si="26"/>
        <v>275.38254330442493</v>
      </c>
      <c r="D326" s="1">
        <f t="shared" si="26"/>
        <v>277.69081972898312</v>
      </c>
      <c r="E326" s="1">
        <f t="shared" si="26"/>
        <v>307.85068848902637</v>
      </c>
      <c r="F326" s="1">
        <f t="shared" si="26"/>
        <v>319.2004556974818</v>
      </c>
      <c r="G326" s="1">
        <f t="shared" si="26"/>
        <v>346.14998853256435</v>
      </c>
      <c r="H326" s="1">
        <f t="shared" si="26"/>
        <v>350.89640243474219</v>
      </c>
      <c r="I326" s="1">
        <f t="shared" si="26"/>
        <v>354.06910185911727</v>
      </c>
      <c r="J326" s="1">
        <f t="shared" si="26"/>
        <v>353.18078517886357</v>
      </c>
      <c r="K326" s="1">
        <f t="shared" si="26"/>
        <v>323.22920685994035</v>
      </c>
      <c r="L326" s="1">
        <f t="shared" si="26"/>
        <v>290.09266718430769</v>
      </c>
      <c r="M326" s="1">
        <f t="shared" si="26"/>
        <v>283.11688538551789</v>
      </c>
      <c r="N326" s="1">
        <f t="shared" si="26"/>
        <v>310.23596970905078</v>
      </c>
      <c r="O326">
        <f t="shared" si="25"/>
        <v>313.36492577427515</v>
      </c>
    </row>
    <row r="327" spans="1:15" x14ac:dyDescent="0.25">
      <c r="A327" s="1">
        <v>2003</v>
      </c>
      <c r="B327" s="1">
        <f t="shared" si="26"/>
        <v>277.7020643760124</v>
      </c>
      <c r="C327" s="1">
        <f t="shared" si="26"/>
        <v>275.22367534649976</v>
      </c>
      <c r="D327" s="1">
        <f t="shared" si="26"/>
        <v>270.10371661027301</v>
      </c>
      <c r="E327" s="1">
        <f t="shared" si="26"/>
        <v>307.95932029191613</v>
      </c>
      <c r="F327" s="1">
        <f t="shared" si="26"/>
        <v>306.74370650156584</v>
      </c>
      <c r="G327" s="1">
        <f t="shared" si="26"/>
        <v>342.04267055222084</v>
      </c>
      <c r="H327" s="1">
        <f t="shared" si="26"/>
        <v>348.99699714878096</v>
      </c>
      <c r="I327" s="1">
        <f t="shared" si="26"/>
        <v>353.51890109425722</v>
      </c>
      <c r="J327" s="1">
        <f t="shared" si="26"/>
        <v>352.95870958992253</v>
      </c>
      <c r="K327" s="1">
        <f t="shared" si="26"/>
        <v>322.07474215658561</v>
      </c>
      <c r="L327" s="1">
        <f t="shared" si="26"/>
        <v>291.79379317380119</v>
      </c>
      <c r="M327" s="1">
        <f t="shared" si="26"/>
        <v>282.44251413197162</v>
      </c>
      <c r="N327" s="1">
        <f t="shared" si="26"/>
        <v>308.74615295263101</v>
      </c>
      <c r="O327">
        <f t="shared" si="25"/>
        <v>310.96340091448388</v>
      </c>
    </row>
    <row r="328" spans="1:15" x14ac:dyDescent="0.25">
      <c r="A328" s="1">
        <v>2004</v>
      </c>
      <c r="B328" s="1">
        <f t="shared" si="26"/>
        <v>277.54616202817641</v>
      </c>
      <c r="C328" s="1">
        <f t="shared" si="26"/>
        <v>273.01716370032943</v>
      </c>
      <c r="D328" s="1">
        <f t="shared" si="26"/>
        <v>270.46503056652529</v>
      </c>
      <c r="E328" s="1">
        <f t="shared" si="26"/>
        <v>289.49792308124711</v>
      </c>
      <c r="F328" s="1">
        <f t="shared" si="26"/>
        <v>349.2239293704215</v>
      </c>
      <c r="G328" s="1">
        <f t="shared" si="26"/>
        <v>340.33461784570159</v>
      </c>
      <c r="H328" s="1">
        <f t="shared" si="26"/>
        <v>339.69292755653731</v>
      </c>
      <c r="I328" s="1">
        <f t="shared" si="26"/>
        <v>348.01965554114992</v>
      </c>
      <c r="J328" s="1">
        <f t="shared" si="26"/>
        <v>337.40857951007342</v>
      </c>
      <c r="K328" s="1">
        <f t="shared" si="26"/>
        <v>299.52427040980405</v>
      </c>
      <c r="L328" s="1">
        <f t="shared" si="26"/>
        <v>279.95531771757652</v>
      </c>
      <c r="M328" s="1">
        <f t="shared" si="26"/>
        <v>276.57472108013172</v>
      </c>
      <c r="N328" s="1">
        <f t="shared" si="26"/>
        <v>303.28833687765098</v>
      </c>
      <c r="O328">
        <f t="shared" si="25"/>
        <v>306.77169153397284</v>
      </c>
    </row>
    <row r="329" spans="1:15" x14ac:dyDescent="0.25">
      <c r="A329" s="1">
        <v>2005</v>
      </c>
      <c r="B329" s="1">
        <f t="shared" si="26"/>
        <v>276.56051215810339</v>
      </c>
      <c r="C329" s="1">
        <f t="shared" si="26"/>
        <v>275.68624728028573</v>
      </c>
      <c r="D329" s="1">
        <f t="shared" si="26"/>
        <v>271.03708954880744</v>
      </c>
      <c r="E329" s="1">
        <f t="shared" si="26"/>
        <v>287.64016113911725</v>
      </c>
      <c r="F329" s="1">
        <f t="shared" si="26"/>
        <v>309.88107886462649</v>
      </c>
      <c r="G329" s="1">
        <f t="shared" si="26"/>
        <v>341.88846206732484</v>
      </c>
      <c r="H329" s="1">
        <f t="shared" si="26"/>
        <v>346.80425468102118</v>
      </c>
      <c r="I329" s="1">
        <f t="shared" si="26"/>
        <v>349.52549417917191</v>
      </c>
      <c r="J329" s="1">
        <f t="shared" si="26"/>
        <v>347.45122294390376</v>
      </c>
      <c r="K329" s="1">
        <f t="shared" si="26"/>
        <v>314.97235979166851</v>
      </c>
      <c r="L329" s="1">
        <f t="shared" si="26"/>
        <v>285.19350284457238</v>
      </c>
      <c r="M329" s="1">
        <f t="shared" si="26"/>
        <v>281.69440715239301</v>
      </c>
      <c r="N329" s="1">
        <f t="shared" si="26"/>
        <v>305.84851819681802</v>
      </c>
      <c r="O329">
        <f t="shared" si="25"/>
        <v>307.36123272091635</v>
      </c>
    </row>
    <row r="330" spans="1:15" x14ac:dyDescent="0.25">
      <c r="A330" s="1">
        <v>2006</v>
      </c>
      <c r="B330" s="1">
        <f t="shared" si="26"/>
        <v>277.8478205828884</v>
      </c>
      <c r="C330" s="1">
        <f t="shared" si="26"/>
        <v>274.66092336581465</v>
      </c>
      <c r="D330" s="1">
        <f t="shared" si="26"/>
        <v>266.36554347221926</v>
      </c>
      <c r="E330" s="1">
        <f t="shared" si="26"/>
        <v>271.69230217868005</v>
      </c>
      <c r="F330" s="1">
        <f t="shared" si="26"/>
        <v>324.17686029309056</v>
      </c>
      <c r="G330" s="1">
        <f t="shared" si="26"/>
        <v>323.34507244867359</v>
      </c>
      <c r="H330" s="1">
        <f t="shared" si="26"/>
        <v>332.29442961217711</v>
      </c>
      <c r="I330" s="1">
        <f t="shared" si="26"/>
        <v>353.85002478907239</v>
      </c>
      <c r="J330" s="1">
        <f t="shared" si="26"/>
        <v>350.88199892227306</v>
      </c>
      <c r="K330" s="1">
        <f t="shared" si="26"/>
        <v>327.80337630672375</v>
      </c>
      <c r="L330" s="1">
        <f t="shared" si="26"/>
        <v>289.02446013912515</v>
      </c>
      <c r="M330" s="1">
        <f t="shared" si="26"/>
        <v>282.26204532093544</v>
      </c>
      <c r="N330" s="1">
        <f t="shared" si="26"/>
        <v>304.23177071610615</v>
      </c>
      <c r="O330">
        <f t="shared" si="25"/>
        <v>306.18373811930616</v>
      </c>
    </row>
    <row r="331" spans="1:15" x14ac:dyDescent="0.25">
      <c r="A331" s="1">
        <v>2007</v>
      </c>
      <c r="B331" s="1">
        <f t="shared" si="26"/>
        <v>279.82705661756978</v>
      </c>
      <c r="C331" s="1">
        <f t="shared" si="26"/>
        <v>273.1870126317267</v>
      </c>
      <c r="D331" s="1">
        <f t="shared" si="26"/>
        <v>270.22520682041517</v>
      </c>
      <c r="E331" s="1">
        <f t="shared" si="26"/>
        <v>302.10669854415016</v>
      </c>
      <c r="F331" s="1">
        <f t="shared" si="26"/>
        <v>330.82539333567661</v>
      </c>
      <c r="G331" s="1">
        <f t="shared" si="26"/>
        <v>348.82441407693432</v>
      </c>
      <c r="H331" s="1">
        <f t="shared" si="26"/>
        <v>352.90605881478785</v>
      </c>
      <c r="I331" s="1">
        <f t="shared" si="26"/>
        <v>359.44388233035409</v>
      </c>
      <c r="J331" s="1">
        <f t="shared" si="26"/>
        <v>354.52586449204023</v>
      </c>
      <c r="K331" s="1">
        <f t="shared" si="26"/>
        <v>324.6891743261653</v>
      </c>
      <c r="L331" s="1">
        <f t="shared" si="26"/>
        <v>295.10087432707411</v>
      </c>
      <c r="M331" s="1">
        <f t="shared" si="26"/>
        <v>286.96983422899524</v>
      </c>
      <c r="N331" s="1">
        <f t="shared" si="26"/>
        <v>312.68231668573867</v>
      </c>
      <c r="O331">
        <f t="shared" si="25"/>
        <v>314.88595587882418</v>
      </c>
    </row>
    <row r="332" spans="1:15" x14ac:dyDescent="0.25">
      <c r="A332" s="1">
        <v>2008</v>
      </c>
      <c r="B332" s="1">
        <f t="shared" si="26"/>
        <v>284.48336508546254</v>
      </c>
      <c r="C332" s="1">
        <f t="shared" si="26"/>
        <v>276.04520768287853</v>
      </c>
      <c r="D332" s="1">
        <f t="shared" si="26"/>
        <v>271.7652380617431</v>
      </c>
      <c r="E332" s="1">
        <f t="shared" si="26"/>
        <v>282.90963610817755</v>
      </c>
      <c r="F332" s="1">
        <f t="shared" si="26"/>
        <v>318.83570998851451</v>
      </c>
      <c r="G332" s="1">
        <f t="shared" si="26"/>
        <v>333.6667422629705</v>
      </c>
      <c r="H332" s="1">
        <f t="shared" si="26"/>
        <v>349.66592635773299</v>
      </c>
      <c r="I332" s="1">
        <f t="shared" si="26"/>
        <v>357.86605409846885</v>
      </c>
      <c r="J332" s="1">
        <f t="shared" si="26"/>
        <v>358.67179202488313</v>
      </c>
      <c r="K332" s="1">
        <f t="shared" si="26"/>
        <v>325.57314899348142</v>
      </c>
      <c r="L332" s="1">
        <f t="shared" si="26"/>
        <v>292.99795839019259</v>
      </c>
      <c r="M332" s="1">
        <f t="shared" si="26"/>
        <v>288.89686217186591</v>
      </c>
      <c r="N332" s="1">
        <f t="shared" si="26"/>
        <v>310.00960194106477</v>
      </c>
      <c r="O332">
        <f t="shared" si="25"/>
        <v>311.7814701021976</v>
      </c>
    </row>
    <row r="333" spans="1:15" x14ac:dyDescent="0.25">
      <c r="A333" s="1">
        <v>2009</v>
      </c>
      <c r="B333" s="1">
        <f t="shared" si="26"/>
        <v>282.53351652778406</v>
      </c>
      <c r="C333" s="1">
        <f t="shared" si="26"/>
        <v>274.55653428461824</v>
      </c>
      <c r="D333" s="1">
        <f t="shared" si="26"/>
        <v>269.81943517880228</v>
      </c>
      <c r="E333" s="1">
        <f t="shared" si="26"/>
        <v>310.09697658620263</v>
      </c>
      <c r="F333" s="1">
        <f t="shared" si="26"/>
        <v>318.3457744464738</v>
      </c>
      <c r="G333" s="1">
        <f t="shared" si="26"/>
        <v>333.21587887703316</v>
      </c>
      <c r="H333" s="1">
        <f t="shared" si="26"/>
        <v>347.03374312903287</v>
      </c>
      <c r="I333" s="1">
        <f t="shared" si="26"/>
        <v>355.68236286466453</v>
      </c>
      <c r="J333" s="1">
        <f t="shared" si="26"/>
        <v>353.71613770690914</v>
      </c>
      <c r="K333" s="1">
        <f t="shared" si="26"/>
        <v>335.11168775028756</v>
      </c>
      <c r="L333" s="1">
        <f t="shared" si="26"/>
        <v>293.82957949455056</v>
      </c>
      <c r="M333" s="1">
        <f t="shared" si="26"/>
        <v>280.71811732450197</v>
      </c>
      <c r="N333" s="1">
        <f t="shared" si="26"/>
        <v>310.86116833872507</v>
      </c>
      <c r="O333">
        <f t="shared" si="25"/>
        <v>312.88831201423841</v>
      </c>
    </row>
    <row r="334" spans="1:15" x14ac:dyDescent="0.25">
      <c r="A334" s="1">
        <v>2010</v>
      </c>
      <c r="B334" s="1">
        <f t="shared" si="26"/>
        <v>278.82059812911831</v>
      </c>
      <c r="C334" s="1">
        <f t="shared" si="26"/>
        <v>273.34107565592478</v>
      </c>
      <c r="D334" s="1">
        <f t="shared" si="26"/>
        <v>276.26332303547235</v>
      </c>
      <c r="E334" s="1">
        <f t="shared" si="26"/>
        <v>293.27214903259852</v>
      </c>
      <c r="F334" s="1">
        <f t="shared" si="26"/>
        <v>327.14574996441297</v>
      </c>
      <c r="G334" s="1">
        <f t="shared" si="26"/>
        <v>349.89970961547357</v>
      </c>
      <c r="H334" s="1">
        <f t="shared" si="26"/>
        <v>354.70163314948041</v>
      </c>
      <c r="I334" s="1">
        <f t="shared" si="26"/>
        <v>358.34744754953937</v>
      </c>
      <c r="J334" s="1">
        <f t="shared" si="26"/>
        <v>359.89142697291652</v>
      </c>
      <c r="K334" s="1">
        <f t="shared" si="26"/>
        <v>349.58134370415041</v>
      </c>
      <c r="L334" s="1">
        <f t="shared" si="26"/>
        <v>302.9901328521284</v>
      </c>
      <c r="M334" s="1">
        <f t="shared" si="26"/>
        <v>287.51007262945024</v>
      </c>
      <c r="N334" s="1">
        <f t="shared" si="26"/>
        <v>316.52248234518584</v>
      </c>
      <c r="O334">
        <f t="shared" si="25"/>
        <v>317.64705519088881</v>
      </c>
    </row>
    <row r="335" spans="1:15" x14ac:dyDescent="0.25">
      <c r="A335" s="1">
        <v>2011</v>
      </c>
      <c r="B335" s="1">
        <f t="shared" si="26"/>
        <v>282.72184034852091</v>
      </c>
      <c r="C335" s="1">
        <f t="shared" si="26"/>
        <v>283.48632329324329</v>
      </c>
      <c r="D335" s="1">
        <f t="shared" si="26"/>
        <v>271.97167894450098</v>
      </c>
      <c r="E335" s="1">
        <f t="shared" si="26"/>
        <v>283.07790837310068</v>
      </c>
      <c r="F335" s="1">
        <f t="shared" si="26"/>
        <v>322.69391180181361</v>
      </c>
      <c r="G335" s="1">
        <f t="shared" si="26"/>
        <v>338.86296581243403</v>
      </c>
      <c r="H335" s="1">
        <f t="shared" si="26"/>
        <v>341.12799350994754</v>
      </c>
      <c r="I335" s="1">
        <f t="shared" si="26"/>
        <v>353.35141383826505</v>
      </c>
      <c r="J335" s="1">
        <f t="shared" si="26"/>
        <v>351.72915518741792</v>
      </c>
      <c r="K335" s="1">
        <f t="shared" si="26"/>
        <v>328.8461274828116</v>
      </c>
      <c r="L335" s="1">
        <f t="shared" si="26"/>
        <v>286.9356922915623</v>
      </c>
      <c r="M335" s="1">
        <f t="shared" si="26"/>
        <v>282.52654718800068</v>
      </c>
      <c r="N335" s="1">
        <f t="shared" si="26"/>
        <v>308.30910427752167</v>
      </c>
      <c r="O335">
        <f t="shared" si="25"/>
        <v>310.61096317263485</v>
      </c>
    </row>
    <row r="336" spans="1:15" x14ac:dyDescent="0.25">
      <c r="A336" s="1">
        <v>2012</v>
      </c>
      <c r="B336" s="1">
        <f t="shared" si="26"/>
        <v>280.84961453108775</v>
      </c>
      <c r="C336" s="1">
        <f t="shared" si="26"/>
        <v>275.47669223129719</v>
      </c>
      <c r="D336" s="1">
        <f t="shared" si="26"/>
        <v>268.56695772426394</v>
      </c>
      <c r="E336" s="1">
        <f t="shared" si="26"/>
        <v>299.71954644739264</v>
      </c>
      <c r="F336" s="1">
        <f t="shared" si="26"/>
        <v>334.3462330474128</v>
      </c>
      <c r="G336" s="1">
        <f t="shared" si="26"/>
        <v>350.86522012629308</v>
      </c>
      <c r="H336" s="1">
        <f t="shared" si="26"/>
        <v>354.67163068806747</v>
      </c>
      <c r="I336" s="1">
        <f t="shared" si="26"/>
        <v>359.43529566470392</v>
      </c>
      <c r="J336" s="1">
        <f t="shared" si="26"/>
        <v>358.1542107666769</v>
      </c>
      <c r="K336" s="1">
        <f t="shared" si="26"/>
        <v>341.85870155743942</v>
      </c>
      <c r="L336" s="1">
        <f t="shared" si="26"/>
        <v>305.31068092540806</v>
      </c>
      <c r="M336" s="1">
        <f t="shared" si="26"/>
        <v>291.56262228628617</v>
      </c>
      <c r="N336" s="1">
        <f t="shared" si="26"/>
        <v>317.1723723170897</v>
      </c>
      <c r="O336">
        <f t="shared" si="25"/>
        <v>318.40145049969414</v>
      </c>
    </row>
    <row r="337" spans="1:15" x14ac:dyDescent="0.25">
      <c r="A337" s="1">
        <v>2013</v>
      </c>
      <c r="B337" s="1">
        <f t="shared" si="26"/>
        <v>288.77765761819768</v>
      </c>
      <c r="C337" s="1">
        <f t="shared" si="26"/>
        <v>281.27360084262568</v>
      </c>
      <c r="D337" s="1">
        <f t="shared" si="26"/>
        <v>278.99502055279106</v>
      </c>
      <c r="E337" s="1">
        <f t="shared" si="26"/>
        <v>297.03342430315024</v>
      </c>
      <c r="F337" s="1">
        <f t="shared" si="26"/>
        <v>321.54318927563276</v>
      </c>
      <c r="G337" s="1">
        <f t="shared" si="26"/>
        <v>336.60529618111764</v>
      </c>
      <c r="H337" s="1">
        <f t="shared" si="26"/>
        <v>341.81040177359944</v>
      </c>
      <c r="I337" s="1">
        <f t="shared" si="26"/>
        <v>353.86872303935564</v>
      </c>
      <c r="J337" s="1">
        <f t="shared" si="26"/>
        <v>348.00486964046695</v>
      </c>
      <c r="K337" s="1">
        <f t="shared" si="26"/>
        <v>313.11029554845283</v>
      </c>
      <c r="L337" s="1">
        <f t="shared" si="26"/>
        <v>285.39314026783057</v>
      </c>
      <c r="M337" s="1">
        <f t="shared" si="26"/>
        <v>282.70814081593642</v>
      </c>
      <c r="N337" s="1">
        <f t="shared" si="26"/>
        <v>309.13295024319939</v>
      </c>
      <c r="O337">
        <f t="shared" si="25"/>
        <v>310.76031332159641</v>
      </c>
    </row>
    <row r="338" spans="1:15" x14ac:dyDescent="0.25">
      <c r="A338" s="1">
        <v>2014</v>
      </c>
      <c r="B338" s="1">
        <f t="shared" ref="B338:N344" si="27">(77.6/B80)*(B252+4810*(B209/B80))</f>
        <v>275.96620490181186</v>
      </c>
      <c r="C338" s="1">
        <f t="shared" si="27"/>
        <v>272.25736638150693</v>
      </c>
      <c r="D338" s="1">
        <f t="shared" si="27"/>
        <v>279.24387677321766</v>
      </c>
      <c r="E338" s="1">
        <f t="shared" si="27"/>
        <v>306.29300486243164</v>
      </c>
      <c r="F338" s="1">
        <f t="shared" si="27"/>
        <v>322.79099324006006</v>
      </c>
      <c r="G338" s="1">
        <f t="shared" si="27"/>
        <v>336.55236801200033</v>
      </c>
      <c r="H338" s="1">
        <f t="shared" si="27"/>
        <v>346.25845575506332</v>
      </c>
      <c r="I338" s="1">
        <f t="shared" si="27"/>
        <v>353.87950194336435</v>
      </c>
      <c r="J338" s="1">
        <f t="shared" si="27"/>
        <v>351.04477968718112</v>
      </c>
      <c r="K338" s="1">
        <f t="shared" si="27"/>
        <v>319.65052326077472</v>
      </c>
      <c r="L338" s="1">
        <f t="shared" si="27"/>
        <v>289.51511661883234</v>
      </c>
      <c r="M338" s="1">
        <f t="shared" si="27"/>
        <v>282.74842012605842</v>
      </c>
      <c r="N338" s="1">
        <f t="shared" si="27"/>
        <v>309.26699437355632</v>
      </c>
      <c r="O338">
        <f t="shared" si="25"/>
        <v>311.35005096352523</v>
      </c>
    </row>
    <row r="339" spans="1:15" x14ac:dyDescent="0.25">
      <c r="A339" s="1">
        <v>2015</v>
      </c>
      <c r="B339" s="1">
        <f t="shared" si="27"/>
        <v>278.34043884386148</v>
      </c>
      <c r="C339" s="1">
        <f t="shared" si="27"/>
        <v>274.43838360362338</v>
      </c>
      <c r="D339" s="1">
        <f t="shared" si="27"/>
        <v>278.28194051958121</v>
      </c>
      <c r="E339" s="1">
        <f t="shared" si="27"/>
        <v>269.41887900306216</v>
      </c>
      <c r="F339" s="1">
        <f t="shared" si="27"/>
        <v>296.72617069752056</v>
      </c>
      <c r="G339" s="1">
        <f t="shared" si="27"/>
        <v>330.80137695416033</v>
      </c>
      <c r="H339" s="1">
        <f t="shared" si="27"/>
        <v>344.24552833038535</v>
      </c>
      <c r="I339" s="1">
        <f t="shared" si="27"/>
        <v>356.94374470712694</v>
      </c>
      <c r="J339" s="1">
        <f t="shared" si="27"/>
        <v>353.28489201894507</v>
      </c>
      <c r="K339" s="1">
        <f t="shared" si="27"/>
        <v>326.03472296076922</v>
      </c>
      <c r="L339" s="1">
        <f t="shared" si="27"/>
        <v>290.52536578756036</v>
      </c>
      <c r="M339" s="1">
        <f t="shared" si="27"/>
        <v>283.98005634718993</v>
      </c>
      <c r="N339" s="1">
        <f t="shared" si="27"/>
        <v>304.62593475325735</v>
      </c>
      <c r="O339">
        <f t="shared" si="25"/>
        <v>306.91845831448217</v>
      </c>
    </row>
    <row r="340" spans="1:15" x14ac:dyDescent="0.25">
      <c r="A340" s="1">
        <v>2016</v>
      </c>
      <c r="B340" s="1">
        <f t="shared" si="27"/>
        <v>277.68201853841049</v>
      </c>
      <c r="C340" s="1">
        <f t="shared" si="27"/>
        <v>273.37876361410702</v>
      </c>
      <c r="D340" s="1">
        <f t="shared" si="27"/>
        <v>287.50375175739481</v>
      </c>
      <c r="E340" s="1">
        <f t="shared" si="27"/>
        <v>299.75495454784328</v>
      </c>
      <c r="F340" s="1">
        <f t="shared" si="27"/>
        <v>322.12807773391575</v>
      </c>
      <c r="G340" s="1">
        <f t="shared" si="27"/>
        <v>339.0323809972582</v>
      </c>
      <c r="H340" s="1">
        <f t="shared" si="27"/>
        <v>350.36359366504837</v>
      </c>
      <c r="I340" s="1">
        <f t="shared" si="27"/>
        <v>354.94772196939891</v>
      </c>
      <c r="J340" s="1">
        <f t="shared" si="27"/>
        <v>352.20782849314668</v>
      </c>
      <c r="K340" s="1">
        <f t="shared" si="27"/>
        <v>319.14092767496072</v>
      </c>
      <c r="L340" s="1">
        <f t="shared" si="27"/>
        <v>291.13892847011311</v>
      </c>
      <c r="M340" s="1">
        <f t="shared" si="27"/>
        <v>283.09268046610703</v>
      </c>
      <c r="N340" s="1">
        <f t="shared" si="27"/>
        <v>310.09858698618467</v>
      </c>
      <c r="O340">
        <f t="shared" si="25"/>
        <v>312.53096899397542</v>
      </c>
    </row>
    <row r="341" spans="1:15" x14ac:dyDescent="0.25">
      <c r="A341" s="1">
        <v>2017</v>
      </c>
      <c r="B341" s="1">
        <f t="shared" si="27"/>
        <v>280.13981962206782</v>
      </c>
      <c r="C341" s="1">
        <f t="shared" si="27"/>
        <v>268.37516933589967</v>
      </c>
      <c r="D341" s="1">
        <f t="shared" si="27"/>
        <v>268.74214823917026</v>
      </c>
      <c r="E341" s="1">
        <f t="shared" si="27"/>
        <v>285.86720524369269</v>
      </c>
      <c r="F341" s="1">
        <f t="shared" si="27"/>
        <v>336.63515939531976</v>
      </c>
      <c r="G341" s="1">
        <f t="shared" si="27"/>
        <v>346.06091262745781</v>
      </c>
      <c r="H341" s="1">
        <f t="shared" si="27"/>
        <v>352.36963934135878</v>
      </c>
      <c r="I341" s="1">
        <f t="shared" si="27"/>
        <v>357.66226230398559</v>
      </c>
      <c r="J341" s="1">
        <f t="shared" si="27"/>
        <v>352.38898879363029</v>
      </c>
      <c r="K341" s="1">
        <f t="shared" si="27"/>
        <v>310.08795928978964</v>
      </c>
      <c r="L341" s="1">
        <f t="shared" si="27"/>
        <v>286.22898697340457</v>
      </c>
      <c r="M341" s="1">
        <f t="shared" si="27"/>
        <v>286.67903144247686</v>
      </c>
      <c r="N341" s="1">
        <f t="shared" si="27"/>
        <v>308.89793791070696</v>
      </c>
      <c r="O341">
        <f t="shared" si="25"/>
        <v>310.93644021735446</v>
      </c>
    </row>
    <row r="342" spans="1:15" x14ac:dyDescent="0.25">
      <c r="A342" s="1">
        <v>2018</v>
      </c>
      <c r="B342" s="1">
        <f t="shared" si="27"/>
        <v>276.5436751212265</v>
      </c>
      <c r="C342" s="1">
        <f t="shared" si="27"/>
        <v>280.03406198451677</v>
      </c>
      <c r="D342" s="1">
        <f t="shared" si="27"/>
        <v>269.60513726824274</v>
      </c>
      <c r="E342" s="1">
        <f t="shared" si="27"/>
        <v>290.1403319162871</v>
      </c>
      <c r="F342" s="1">
        <f t="shared" si="27"/>
        <v>331.11821018237288</v>
      </c>
      <c r="G342" s="1">
        <f t="shared" si="27"/>
        <v>335.8494893804347</v>
      </c>
      <c r="H342" s="1">
        <f t="shared" si="27"/>
        <v>343.85853357514537</v>
      </c>
      <c r="I342" s="1">
        <f t="shared" si="27"/>
        <v>354.34428881809282</v>
      </c>
      <c r="J342" s="1">
        <f t="shared" si="27"/>
        <v>354.09058484987418</v>
      </c>
      <c r="K342" s="1">
        <f t="shared" si="27"/>
        <v>330.94477896680456</v>
      </c>
      <c r="L342" s="1">
        <f t="shared" si="27"/>
        <v>289.0720633205633</v>
      </c>
      <c r="M342" s="1">
        <f t="shared" si="27"/>
        <v>283.94950146243002</v>
      </c>
      <c r="N342" s="1">
        <f t="shared" si="27"/>
        <v>308.91382103579656</v>
      </c>
      <c r="O342">
        <f t="shared" si="25"/>
        <v>311.62922140383256</v>
      </c>
    </row>
    <row r="343" spans="1:15" x14ac:dyDescent="0.25">
      <c r="A343" s="1">
        <v>2019</v>
      </c>
      <c r="B343" s="1">
        <f t="shared" si="27"/>
        <v>275.07754049966451</v>
      </c>
      <c r="C343" s="1">
        <f t="shared" si="27"/>
        <v>275.43419301229619</v>
      </c>
      <c r="D343" s="1">
        <f t="shared" si="27"/>
        <v>275.07210133185032</v>
      </c>
      <c r="E343" s="1">
        <f t="shared" si="27"/>
        <v>283.67245978684809</v>
      </c>
      <c r="F343" s="1">
        <f t="shared" si="27"/>
        <v>335.23228560498495</v>
      </c>
      <c r="G343" s="1">
        <f t="shared" si="27"/>
        <v>335.90705230214672</v>
      </c>
      <c r="H343" s="1">
        <f t="shared" si="27"/>
        <v>345.22550120280295</v>
      </c>
      <c r="I343" s="1">
        <f t="shared" si="27"/>
        <v>356.18792009213286</v>
      </c>
      <c r="J343" s="1">
        <f t="shared" si="27"/>
        <v>353.36920813073061</v>
      </c>
      <c r="K343" s="1">
        <f t="shared" si="27"/>
        <v>346.13362747211283</v>
      </c>
      <c r="L343" s="1">
        <f t="shared" si="27"/>
        <v>306.85932861399067</v>
      </c>
      <c r="M343" s="1">
        <f t="shared" si="27"/>
        <v>283.35938904450671</v>
      </c>
      <c r="N343" s="1">
        <f t="shared" si="27"/>
        <v>312.34553607456212</v>
      </c>
      <c r="O343">
        <f t="shared" si="25"/>
        <v>314.29421725783902</v>
      </c>
    </row>
    <row r="344" spans="1:15" x14ac:dyDescent="0.25">
      <c r="A344" s="1">
        <v>2020</v>
      </c>
      <c r="B344" s="1">
        <f t="shared" si="27"/>
        <v>281.85288033375315</v>
      </c>
      <c r="C344" s="1">
        <f t="shared" si="27"/>
        <v>276.88068471558068</v>
      </c>
      <c r="D344" s="1">
        <f t="shared" si="27"/>
        <v>281.34668524485005</v>
      </c>
      <c r="E344" s="1">
        <f t="shared" si="27"/>
        <v>324.94289259064766</v>
      </c>
      <c r="F344" s="1">
        <f t="shared" si="27"/>
        <v>344.07003567493388</v>
      </c>
      <c r="G344" s="1">
        <f t="shared" si="27"/>
        <v>349.1649054215099</v>
      </c>
      <c r="H344" s="1">
        <f t="shared" si="27"/>
        <v>355.30887679378668</v>
      </c>
      <c r="I344" s="1">
        <f t="shared" si="27"/>
        <v>360.63568725744994</v>
      </c>
      <c r="J344" s="1">
        <f t="shared" si="27"/>
        <v>359.15809308440174</v>
      </c>
      <c r="K344" s="1">
        <f t="shared" si="27"/>
        <v>334.09930450211209</v>
      </c>
      <c r="L344" s="1">
        <f t="shared" si="27"/>
        <v>315.48758995150359</v>
      </c>
      <c r="M344" s="1">
        <f t="shared" si="27"/>
        <v>298.83224238168731</v>
      </c>
      <c r="N344" s="1">
        <f t="shared" si="27"/>
        <v>321.28884288341527</v>
      </c>
      <c r="O344">
        <f t="shared" si="25"/>
        <v>323.48165649601805</v>
      </c>
    </row>
    <row r="346" spans="1:15" ht="19.5" thickBot="1" x14ac:dyDescent="0.35">
      <c r="B346" s="8" t="s">
        <v>44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5" x14ac:dyDescent="0.25">
      <c r="A347" s="1"/>
      <c r="B347" s="2" t="s">
        <v>35</v>
      </c>
      <c r="C347" s="2" t="s">
        <v>14</v>
      </c>
      <c r="D347" s="2" t="s">
        <v>15</v>
      </c>
      <c r="E347" s="2" t="s">
        <v>16</v>
      </c>
      <c r="F347" s="2" t="s">
        <v>17</v>
      </c>
      <c r="G347" s="2" t="s">
        <v>18</v>
      </c>
      <c r="H347" s="2" t="s">
        <v>19</v>
      </c>
      <c r="I347" s="2" t="s">
        <v>20</v>
      </c>
      <c r="J347" s="2" t="s">
        <v>21</v>
      </c>
      <c r="K347" s="2" t="s">
        <v>22</v>
      </c>
      <c r="L347" s="2" t="s">
        <v>23</v>
      </c>
      <c r="M347" s="2" t="s">
        <v>24</v>
      </c>
      <c r="N347" s="3" t="s">
        <v>36</v>
      </c>
    </row>
    <row r="348" spans="1:15" x14ac:dyDescent="0.25">
      <c r="A348" s="1">
        <v>1981</v>
      </c>
      <c r="B348" s="1">
        <f>(621.97*B176)/(B219-B176)</f>
        <v>3.7720605338522062</v>
      </c>
      <c r="C348" s="1">
        <f t="shared" ref="C348:N348" si="28">(621.97*C176)/(C219-C176)</f>
        <v>3.6184188325013404</v>
      </c>
      <c r="D348" s="1">
        <f t="shared" si="28"/>
        <v>4.3390335607362811</v>
      </c>
      <c r="E348" s="1">
        <f t="shared" si="28"/>
        <v>9.1667699151855508</v>
      </c>
      <c r="F348" s="1">
        <f t="shared" si="28"/>
        <v>15.30490388375441</v>
      </c>
      <c r="G348" s="1">
        <f t="shared" si="28"/>
        <v>15.684501300361736</v>
      </c>
      <c r="H348" s="1">
        <f t="shared" si="28"/>
        <v>16.630021271094012</v>
      </c>
      <c r="I348" s="1">
        <f t="shared" si="28"/>
        <v>16.905100341609533</v>
      </c>
      <c r="J348" s="1">
        <f t="shared" si="28"/>
        <v>16.816121561210469</v>
      </c>
      <c r="K348" s="1">
        <f t="shared" si="28"/>
        <v>11.75263086256963</v>
      </c>
      <c r="L348" s="1">
        <f t="shared" si="28"/>
        <v>5.7441987496150047</v>
      </c>
      <c r="M348" s="1">
        <f t="shared" si="28"/>
        <v>4.2355228298621865</v>
      </c>
      <c r="N348" s="1">
        <f t="shared" si="28"/>
        <v>9.7446220859850747</v>
      </c>
      <c r="O348">
        <f>AVERAGE(B348:M348)</f>
        <v>10.330773636862697</v>
      </c>
    </row>
    <row r="349" spans="1:15" x14ac:dyDescent="0.25">
      <c r="A349" s="1">
        <v>1982</v>
      </c>
      <c r="B349" s="1">
        <f t="shared" ref="B349:N364" si="29">(621.97*B177)/(B220-B177)</f>
        <v>4.9680232957682273</v>
      </c>
      <c r="C349" s="1">
        <f t="shared" si="29"/>
        <v>4.3061184390695475</v>
      </c>
      <c r="D349" s="1">
        <f t="shared" si="29"/>
        <v>5.8745603317598869</v>
      </c>
      <c r="E349" s="1">
        <f t="shared" si="29"/>
        <v>11.938420713662952</v>
      </c>
      <c r="F349" s="1">
        <f t="shared" si="29"/>
        <v>14.737967464843988</v>
      </c>
      <c r="G349" s="1">
        <f t="shared" si="29"/>
        <v>15.835208246977089</v>
      </c>
      <c r="H349" s="1">
        <f t="shared" si="29"/>
        <v>15.912334520257192</v>
      </c>
      <c r="I349" s="1">
        <f t="shared" si="29"/>
        <v>16.172457416300933</v>
      </c>
      <c r="J349" s="1">
        <f t="shared" si="29"/>
        <v>16.552088215425123</v>
      </c>
      <c r="K349" s="1">
        <f t="shared" si="29"/>
        <v>14.142219272359753</v>
      </c>
      <c r="L349" s="1">
        <f t="shared" si="29"/>
        <v>5.8421281336862192</v>
      </c>
      <c r="M349" s="1">
        <f t="shared" si="29"/>
        <v>4.75414242686543</v>
      </c>
      <c r="N349" s="1">
        <f t="shared" si="29"/>
        <v>10.442026950296908</v>
      </c>
      <c r="O349">
        <f t="shared" ref="O349:O387" si="30">AVERAGE(B349:M349)</f>
        <v>10.919639039748027</v>
      </c>
    </row>
    <row r="350" spans="1:15" x14ac:dyDescent="0.25">
      <c r="A350" s="1">
        <v>1983</v>
      </c>
      <c r="B350" s="1">
        <f t="shared" si="29"/>
        <v>3.362210079022272</v>
      </c>
      <c r="C350" s="1">
        <f t="shared" si="29"/>
        <v>3.8325461890924393</v>
      </c>
      <c r="D350" s="1">
        <f t="shared" si="29"/>
        <v>4.1479262855889578</v>
      </c>
      <c r="E350" s="1">
        <f t="shared" si="29"/>
        <v>4.5162769795774675</v>
      </c>
      <c r="F350" s="1">
        <f t="shared" si="29"/>
        <v>13.597414404804955</v>
      </c>
      <c r="G350" s="1">
        <f t="shared" si="29"/>
        <v>15.521184744350458</v>
      </c>
      <c r="H350" s="1">
        <f t="shared" si="29"/>
        <v>16.846435971633586</v>
      </c>
      <c r="I350" s="1">
        <f t="shared" si="29"/>
        <v>17.184455459380295</v>
      </c>
      <c r="J350" s="1">
        <f t="shared" si="29"/>
        <v>16.718674891022488</v>
      </c>
      <c r="K350" s="1">
        <f t="shared" si="29"/>
        <v>8.833941584362206</v>
      </c>
      <c r="L350" s="1">
        <f t="shared" si="29"/>
        <v>5.3674618410165671</v>
      </c>
      <c r="M350" s="1">
        <f t="shared" si="29"/>
        <v>5.1420535714029008</v>
      </c>
      <c r="N350" s="1">
        <f t="shared" si="29"/>
        <v>9.086939074135854</v>
      </c>
      <c r="O350">
        <f t="shared" si="30"/>
        <v>9.5892151667712167</v>
      </c>
    </row>
    <row r="351" spans="1:15" x14ac:dyDescent="0.25">
      <c r="A351" s="1">
        <v>1984</v>
      </c>
      <c r="B351" s="1">
        <f t="shared" si="29"/>
        <v>3.7272747492963609</v>
      </c>
      <c r="C351" s="1">
        <f t="shared" si="29"/>
        <v>3.8587499724611072</v>
      </c>
      <c r="D351" s="1">
        <f t="shared" si="29"/>
        <v>5.9380948568662211</v>
      </c>
      <c r="E351" s="1">
        <f t="shared" si="29"/>
        <v>10.8922534239762</v>
      </c>
      <c r="F351" s="1">
        <f t="shared" si="29"/>
        <v>16.714184944692732</v>
      </c>
      <c r="G351" s="1">
        <f t="shared" si="29"/>
        <v>15.642037786885028</v>
      </c>
      <c r="H351" s="1">
        <f t="shared" si="29"/>
        <v>16.214199958790232</v>
      </c>
      <c r="I351" s="1">
        <f t="shared" si="29"/>
        <v>16.43976030851433</v>
      </c>
      <c r="J351" s="1">
        <f t="shared" si="29"/>
        <v>16.364771446619422</v>
      </c>
      <c r="K351" s="1">
        <f t="shared" si="29"/>
        <v>12.61152306523779</v>
      </c>
      <c r="L351" s="1">
        <f t="shared" si="29"/>
        <v>6.1250305458380909</v>
      </c>
      <c r="M351" s="1">
        <f t="shared" si="29"/>
        <v>4.8597524426634306</v>
      </c>
      <c r="N351" s="1">
        <f t="shared" si="29"/>
        <v>10.116324962810873</v>
      </c>
      <c r="O351">
        <f t="shared" si="30"/>
        <v>10.782302791820079</v>
      </c>
    </row>
    <row r="352" spans="1:15" x14ac:dyDescent="0.25">
      <c r="A352" s="1">
        <v>1985</v>
      </c>
      <c r="B352" s="1">
        <f t="shared" si="29"/>
        <v>4.6164482895726939</v>
      </c>
      <c r="C352" s="1">
        <f t="shared" si="29"/>
        <v>2.7159342903817527</v>
      </c>
      <c r="D352" s="1">
        <f t="shared" si="29"/>
        <v>7.4018205841014248</v>
      </c>
      <c r="E352" s="1">
        <f t="shared" si="29"/>
        <v>5.1926614090470746</v>
      </c>
      <c r="F352" s="1">
        <f t="shared" si="29"/>
        <v>14.338216990146236</v>
      </c>
      <c r="G352" s="1">
        <f t="shared" si="29"/>
        <v>16.148849446907033</v>
      </c>
      <c r="H352" s="1">
        <f t="shared" si="29"/>
        <v>15.889636249193032</v>
      </c>
      <c r="I352" s="1">
        <f t="shared" si="29"/>
        <v>16.761132518404697</v>
      </c>
      <c r="J352" s="1">
        <f t="shared" si="29"/>
        <v>16.586892088179496</v>
      </c>
      <c r="K352" s="1">
        <f t="shared" si="29"/>
        <v>9.3939910450522053</v>
      </c>
      <c r="L352" s="1">
        <f t="shared" si="29"/>
        <v>5.7837483262991336</v>
      </c>
      <c r="M352" s="1">
        <f t="shared" si="29"/>
        <v>4.6328032526325691</v>
      </c>
      <c r="N352" s="1">
        <f t="shared" si="29"/>
        <v>9.4773897086504153</v>
      </c>
      <c r="O352">
        <f t="shared" si="30"/>
        <v>9.9551778741597783</v>
      </c>
    </row>
    <row r="353" spans="1:15" x14ac:dyDescent="0.25">
      <c r="A353" s="1">
        <v>1986</v>
      </c>
      <c r="B353" s="1">
        <f t="shared" si="29"/>
        <v>3.5724753245973733</v>
      </c>
      <c r="C353" s="1">
        <f t="shared" si="29"/>
        <v>3.5527999869513081</v>
      </c>
      <c r="D353" s="1">
        <f t="shared" si="29"/>
        <v>5.91286650646538</v>
      </c>
      <c r="E353" s="1">
        <f t="shared" si="29"/>
        <v>10.419111009647905</v>
      </c>
      <c r="F353" s="1">
        <f t="shared" si="29"/>
        <v>14.134549029233305</v>
      </c>
      <c r="G353" s="1">
        <f t="shared" si="29"/>
        <v>15.312633672287989</v>
      </c>
      <c r="H353" s="1">
        <f t="shared" si="29"/>
        <v>16.200610646188029</v>
      </c>
      <c r="I353" s="1">
        <f t="shared" si="29"/>
        <v>16.555949696966966</v>
      </c>
      <c r="J353" s="1">
        <f t="shared" si="29"/>
        <v>16.8281647082283</v>
      </c>
      <c r="K353" s="1">
        <f t="shared" si="29"/>
        <v>12.013391683320856</v>
      </c>
      <c r="L353" s="1">
        <f t="shared" si="29"/>
        <v>8.0519614071443559</v>
      </c>
      <c r="M353" s="1">
        <f t="shared" si="29"/>
        <v>4.5934351886224141</v>
      </c>
      <c r="N353" s="1">
        <f t="shared" si="29"/>
        <v>10.133922933904705</v>
      </c>
      <c r="O353">
        <f t="shared" si="30"/>
        <v>10.595662404971181</v>
      </c>
    </row>
    <row r="354" spans="1:15" x14ac:dyDescent="0.25">
      <c r="A354" s="1">
        <v>1987</v>
      </c>
      <c r="B354" s="1">
        <f t="shared" si="29"/>
        <v>4.167641278092681</v>
      </c>
      <c r="C354" s="1">
        <f t="shared" si="29"/>
        <v>4.0652364986220988</v>
      </c>
      <c r="D354" s="1">
        <f t="shared" si="29"/>
        <v>6.0174498254344462</v>
      </c>
      <c r="E354" s="1">
        <f t="shared" si="29"/>
        <v>4.7837157197628715</v>
      </c>
      <c r="F354" s="1">
        <f t="shared" si="29"/>
        <v>9.8474423537969518</v>
      </c>
      <c r="G354" s="1">
        <f t="shared" si="29"/>
        <v>15.023297560947494</v>
      </c>
      <c r="H354" s="1">
        <f t="shared" si="29"/>
        <v>17.012207888124905</v>
      </c>
      <c r="I354" s="1">
        <f t="shared" si="29"/>
        <v>17.479467344499778</v>
      </c>
      <c r="J354" s="1">
        <f t="shared" si="29"/>
        <v>17.164799556599711</v>
      </c>
      <c r="K354" s="1">
        <f t="shared" si="29"/>
        <v>11.831973493305457</v>
      </c>
      <c r="L354" s="1">
        <f t="shared" si="29"/>
        <v>5.7521879803995608</v>
      </c>
      <c r="M354" s="1">
        <f t="shared" si="29"/>
        <v>4.6650411707771768</v>
      </c>
      <c r="N354" s="1">
        <f t="shared" si="29"/>
        <v>9.407068370481694</v>
      </c>
      <c r="O354">
        <f t="shared" si="30"/>
        <v>9.8175383891969261</v>
      </c>
    </row>
    <row r="355" spans="1:15" x14ac:dyDescent="0.25">
      <c r="A355" s="1">
        <v>1988</v>
      </c>
      <c r="B355" s="1">
        <f t="shared" si="29"/>
        <v>4.3007523072118259</v>
      </c>
      <c r="C355" s="1">
        <f t="shared" si="29"/>
        <v>3.8559663699862252</v>
      </c>
      <c r="D355" s="1">
        <f t="shared" si="29"/>
        <v>3.9512090528542094</v>
      </c>
      <c r="E355" s="1">
        <f t="shared" si="29"/>
        <v>10.208318140250302</v>
      </c>
      <c r="F355" s="1">
        <f t="shared" si="29"/>
        <v>13.057676140496044</v>
      </c>
      <c r="G355" s="1">
        <f t="shared" si="29"/>
        <v>16.795318938573423</v>
      </c>
      <c r="H355" s="1">
        <f t="shared" si="29"/>
        <v>16.931450159658091</v>
      </c>
      <c r="I355" s="1">
        <f t="shared" si="29"/>
        <v>17.304162633486531</v>
      </c>
      <c r="J355" s="1">
        <f t="shared" si="29"/>
        <v>17.344202888939687</v>
      </c>
      <c r="K355" s="1">
        <f t="shared" si="29"/>
        <v>11.434860086736631</v>
      </c>
      <c r="L355" s="1">
        <f t="shared" si="29"/>
        <v>7.0556520021723736</v>
      </c>
      <c r="M355" s="1">
        <f t="shared" si="29"/>
        <v>6.0091439573123822</v>
      </c>
      <c r="N355" s="1">
        <f t="shared" si="29"/>
        <v>10.370094893679843</v>
      </c>
      <c r="O355">
        <f t="shared" si="30"/>
        <v>10.68739272313981</v>
      </c>
    </row>
    <row r="356" spans="1:15" x14ac:dyDescent="0.25">
      <c r="A356" s="1">
        <v>1989</v>
      </c>
      <c r="B356" s="1">
        <f t="shared" si="29"/>
        <v>3.7250935940307883</v>
      </c>
      <c r="C356" s="1">
        <f t="shared" si="29"/>
        <v>3.6097689508252704</v>
      </c>
      <c r="D356" s="1">
        <f t="shared" si="29"/>
        <v>4.3300809699693596</v>
      </c>
      <c r="E356" s="1">
        <f t="shared" si="29"/>
        <v>8.5715638408535675</v>
      </c>
      <c r="F356" s="1">
        <f t="shared" si="29"/>
        <v>13.602557091685215</v>
      </c>
      <c r="G356" s="1">
        <f t="shared" si="29"/>
        <v>16.439447152405634</v>
      </c>
      <c r="H356" s="1">
        <f t="shared" si="29"/>
        <v>16.803016135239581</v>
      </c>
      <c r="I356" s="1">
        <f t="shared" si="29"/>
        <v>17.080539404638042</v>
      </c>
      <c r="J356" s="1">
        <f t="shared" si="29"/>
        <v>17.331175389141698</v>
      </c>
      <c r="K356" s="1">
        <f t="shared" si="29"/>
        <v>12.617007581462316</v>
      </c>
      <c r="L356" s="1">
        <f t="shared" si="29"/>
        <v>6.7245635039440161</v>
      </c>
      <c r="M356" s="1">
        <f t="shared" si="29"/>
        <v>5.1393225606433344</v>
      </c>
      <c r="N356" s="1">
        <f t="shared" si="29"/>
        <v>9.8541178697897482</v>
      </c>
      <c r="O356">
        <f t="shared" si="30"/>
        <v>10.497844681236568</v>
      </c>
    </row>
    <row r="357" spans="1:15" x14ac:dyDescent="0.25">
      <c r="A357" s="1">
        <v>1990</v>
      </c>
      <c r="B357" s="1">
        <f t="shared" si="29"/>
        <v>4.851822090111483</v>
      </c>
      <c r="C357" s="1">
        <f t="shared" si="29"/>
        <v>3.6381112778906468</v>
      </c>
      <c r="D357" s="1">
        <f t="shared" si="29"/>
        <v>3.4835581548065018</v>
      </c>
      <c r="E357" s="1">
        <f t="shared" si="29"/>
        <v>11.320166515240286</v>
      </c>
      <c r="F357" s="1">
        <f t="shared" si="29"/>
        <v>16.948209792407294</v>
      </c>
      <c r="G357" s="1">
        <f t="shared" si="29"/>
        <v>16.801294800363532</v>
      </c>
      <c r="H357" s="1">
        <f t="shared" si="29"/>
        <v>16.702978229774917</v>
      </c>
      <c r="I357" s="1">
        <f t="shared" si="29"/>
        <v>16.994847498253851</v>
      </c>
      <c r="J357" s="1">
        <f t="shared" si="29"/>
        <v>16.407602368473654</v>
      </c>
      <c r="K357" s="1">
        <f t="shared" si="29"/>
        <v>12.113231608329439</v>
      </c>
      <c r="L357" s="1">
        <f t="shared" si="29"/>
        <v>7.2248587992292856</v>
      </c>
      <c r="M357" s="1">
        <f t="shared" si="29"/>
        <v>5.5177977102114406</v>
      </c>
      <c r="N357" s="1">
        <f t="shared" si="29"/>
        <v>10.451033813017572</v>
      </c>
      <c r="O357">
        <f t="shared" si="30"/>
        <v>11.000373237091027</v>
      </c>
    </row>
    <row r="358" spans="1:15" x14ac:dyDescent="0.25">
      <c r="A358" s="1">
        <v>1991</v>
      </c>
      <c r="B358" s="1">
        <f t="shared" si="29"/>
        <v>4.2762301644474681</v>
      </c>
      <c r="C358" s="1">
        <f t="shared" si="29"/>
        <v>4.4286290117523048</v>
      </c>
      <c r="D358" s="1">
        <f t="shared" si="29"/>
        <v>5.6823911142607466</v>
      </c>
      <c r="E358" s="1">
        <f t="shared" si="29"/>
        <v>10.10418090992667</v>
      </c>
      <c r="F358" s="1">
        <f t="shared" si="29"/>
        <v>17.260435880616868</v>
      </c>
      <c r="G358" s="1">
        <f t="shared" si="29"/>
        <v>17.379331429475172</v>
      </c>
      <c r="H358" s="1">
        <f t="shared" si="29"/>
        <v>17.161970138938131</v>
      </c>
      <c r="I358" s="1">
        <f t="shared" si="29"/>
        <v>17.054400714203602</v>
      </c>
      <c r="J358" s="1">
        <f t="shared" si="29"/>
        <v>17.147709687490281</v>
      </c>
      <c r="K358" s="1">
        <f t="shared" si="29"/>
        <v>12.718807615396967</v>
      </c>
      <c r="L358" s="1">
        <f t="shared" si="29"/>
        <v>6.2478660195686491</v>
      </c>
      <c r="M358" s="1">
        <f t="shared" si="29"/>
        <v>4.7687420055312053</v>
      </c>
      <c r="N358" s="1">
        <f t="shared" si="29"/>
        <v>10.764008730431327</v>
      </c>
      <c r="O358">
        <f t="shared" si="30"/>
        <v>11.185891224300674</v>
      </c>
    </row>
    <row r="359" spans="1:15" x14ac:dyDescent="0.25">
      <c r="A359" s="1">
        <v>1992</v>
      </c>
      <c r="B359" s="1">
        <f t="shared" si="29"/>
        <v>4.0005620844897996</v>
      </c>
      <c r="C359" s="1">
        <f t="shared" si="29"/>
        <v>3.1485121923585986</v>
      </c>
      <c r="D359" s="1">
        <f t="shared" si="29"/>
        <v>6.3235812429773191</v>
      </c>
      <c r="E359" s="1">
        <f t="shared" si="29"/>
        <v>9.4899986544693675</v>
      </c>
      <c r="F359" s="1">
        <f t="shared" si="29"/>
        <v>16.249678087658939</v>
      </c>
      <c r="G359" s="1">
        <f t="shared" si="29"/>
        <v>16.768038336393211</v>
      </c>
      <c r="H359" s="1">
        <f t="shared" si="29"/>
        <v>16.522024556920524</v>
      </c>
      <c r="I359" s="1">
        <f t="shared" si="29"/>
        <v>16.881564962476233</v>
      </c>
      <c r="J359" s="1">
        <f t="shared" si="29"/>
        <v>16.621784233639143</v>
      </c>
      <c r="K359" s="1">
        <f t="shared" si="29"/>
        <v>11.615580619060278</v>
      </c>
      <c r="L359" s="1">
        <f t="shared" si="29"/>
        <v>6.8632382681152651</v>
      </c>
      <c r="M359" s="1">
        <f t="shared" si="29"/>
        <v>4.8956257066051831</v>
      </c>
      <c r="N359" s="1">
        <f t="shared" si="29"/>
        <v>10.197266543258833</v>
      </c>
      <c r="O359">
        <f t="shared" si="30"/>
        <v>10.781682412096989</v>
      </c>
    </row>
    <row r="360" spans="1:15" x14ac:dyDescent="0.25">
      <c r="A360" s="1">
        <v>1993</v>
      </c>
      <c r="B360" s="1">
        <f t="shared" si="29"/>
        <v>3.9176498161105973</v>
      </c>
      <c r="C360" s="1">
        <f t="shared" si="29"/>
        <v>3.7043518856387445</v>
      </c>
      <c r="D360" s="1">
        <f t="shared" si="29"/>
        <v>5.7575482384088925</v>
      </c>
      <c r="E360" s="1">
        <f t="shared" si="29"/>
        <v>8.6759221691357524</v>
      </c>
      <c r="F360" s="1">
        <f t="shared" si="29"/>
        <v>16.117113214513751</v>
      </c>
      <c r="G360" s="1">
        <f t="shared" si="29"/>
        <v>16.618980511962427</v>
      </c>
      <c r="H360" s="1">
        <f t="shared" si="29"/>
        <v>16.875098904519056</v>
      </c>
      <c r="I360" s="1">
        <f t="shared" si="29"/>
        <v>17.311111467618595</v>
      </c>
      <c r="J360" s="1">
        <f t="shared" si="29"/>
        <v>17.055886258398864</v>
      </c>
      <c r="K360" s="1">
        <f t="shared" si="29"/>
        <v>12.755943881401631</v>
      </c>
      <c r="L360" s="1">
        <f t="shared" si="29"/>
        <v>6.7183690954432844</v>
      </c>
      <c r="M360" s="1">
        <f t="shared" si="29"/>
        <v>5.3977254387439046</v>
      </c>
      <c r="N360" s="1">
        <f t="shared" si="29"/>
        <v>10.365687102360425</v>
      </c>
      <c r="O360">
        <f t="shared" si="30"/>
        <v>10.908808406824624</v>
      </c>
    </row>
    <row r="361" spans="1:15" x14ac:dyDescent="0.25">
      <c r="A361" s="1">
        <v>1994</v>
      </c>
      <c r="B361" s="1">
        <f t="shared" si="29"/>
        <v>4.4536975933868952</v>
      </c>
      <c r="C361" s="1">
        <f t="shared" si="29"/>
        <v>3.3013933405059235</v>
      </c>
      <c r="D361" s="1">
        <f t="shared" si="29"/>
        <v>4.4039937720411215</v>
      </c>
      <c r="E361" s="1">
        <f t="shared" si="29"/>
        <v>12.314243800324819</v>
      </c>
      <c r="F361" s="1">
        <f t="shared" si="29"/>
        <v>13.458398684603248</v>
      </c>
      <c r="G361" s="1">
        <f t="shared" si="29"/>
        <v>16.467981592057139</v>
      </c>
      <c r="H361" s="1">
        <f t="shared" si="29"/>
        <v>16.594217422022513</v>
      </c>
      <c r="I361" s="1">
        <f t="shared" si="29"/>
        <v>17.123895958164844</v>
      </c>
      <c r="J361" s="1">
        <f t="shared" si="29"/>
        <v>17.3440402705792</v>
      </c>
      <c r="K361" s="1">
        <f t="shared" si="29"/>
        <v>16.425279887108406</v>
      </c>
      <c r="L361" s="1">
        <f t="shared" si="29"/>
        <v>7.5074460259368143</v>
      </c>
      <c r="M361" s="1">
        <f t="shared" si="29"/>
        <v>5.4646626785337427</v>
      </c>
      <c r="N361" s="1">
        <f t="shared" si="29"/>
        <v>10.765745741033788</v>
      </c>
      <c r="O361">
        <f t="shared" si="30"/>
        <v>11.238270918772054</v>
      </c>
    </row>
    <row r="362" spans="1:15" x14ac:dyDescent="0.25">
      <c r="A362" s="1">
        <v>1995</v>
      </c>
      <c r="B362" s="1">
        <f t="shared" si="29"/>
        <v>4.6438934474567164</v>
      </c>
      <c r="C362" s="1">
        <f t="shared" si="29"/>
        <v>4.466780994805327</v>
      </c>
      <c r="D362" s="1">
        <f t="shared" si="29"/>
        <v>6.4022309845261782</v>
      </c>
      <c r="E362" s="1">
        <f t="shared" si="29"/>
        <v>10.645092612555295</v>
      </c>
      <c r="F362" s="1">
        <f t="shared" si="29"/>
        <v>15.10301348076259</v>
      </c>
      <c r="G362" s="1">
        <f t="shared" si="29"/>
        <v>16.897847693673732</v>
      </c>
      <c r="H362" s="1">
        <f t="shared" si="29"/>
        <v>17.178595702692924</v>
      </c>
      <c r="I362" s="1">
        <f t="shared" si="29"/>
        <v>17.50050957045854</v>
      </c>
      <c r="J362" s="1">
        <f t="shared" si="29"/>
        <v>17.627342739970587</v>
      </c>
      <c r="K362" s="1">
        <f t="shared" si="29"/>
        <v>15.292960596834536</v>
      </c>
      <c r="L362" s="1">
        <f t="shared" si="29"/>
        <v>7.1339920024528345</v>
      </c>
      <c r="M362" s="1">
        <f t="shared" si="29"/>
        <v>5.9073654120900505</v>
      </c>
      <c r="N362" s="1">
        <f t="shared" si="29"/>
        <v>11.026741274435251</v>
      </c>
      <c r="O362">
        <f t="shared" si="30"/>
        <v>11.566635436523276</v>
      </c>
    </row>
    <row r="363" spans="1:15" x14ac:dyDescent="0.25">
      <c r="A363" s="1">
        <v>1996</v>
      </c>
      <c r="B363" s="1">
        <f t="shared" si="29"/>
        <v>4.3906399319797442</v>
      </c>
      <c r="C363" s="1">
        <f t="shared" si="29"/>
        <v>4.6916253960002532</v>
      </c>
      <c r="D363" s="1">
        <f t="shared" si="29"/>
        <v>5.9836132634346022</v>
      </c>
      <c r="E363" s="1">
        <f t="shared" si="29"/>
        <v>8.2401094746495733</v>
      </c>
      <c r="F363" s="1">
        <f t="shared" si="29"/>
        <v>16.730509498485116</v>
      </c>
      <c r="G363" s="1">
        <f t="shared" si="29"/>
        <v>16.84131008973716</v>
      </c>
      <c r="H363" s="1">
        <f t="shared" si="29"/>
        <v>17.067910888703505</v>
      </c>
      <c r="I363" s="1">
        <f t="shared" si="29"/>
        <v>17.28393981323892</v>
      </c>
      <c r="J363" s="1">
        <f t="shared" si="29"/>
        <v>17.340345281677003</v>
      </c>
      <c r="K363" s="1">
        <f t="shared" si="29"/>
        <v>13.460563070333041</v>
      </c>
      <c r="L363" s="1">
        <f t="shared" si="29"/>
        <v>6.2627590566140681</v>
      </c>
      <c r="M363" s="1">
        <f t="shared" si="29"/>
        <v>5.0676569136450329</v>
      </c>
      <c r="N363" s="1">
        <f t="shared" si="29"/>
        <v>10.632358357029771</v>
      </c>
      <c r="O363">
        <f t="shared" si="30"/>
        <v>11.11341522320817</v>
      </c>
    </row>
    <row r="364" spans="1:15" x14ac:dyDescent="0.25">
      <c r="A364" s="1">
        <v>1997</v>
      </c>
      <c r="B364" s="1">
        <f t="shared" si="29"/>
        <v>4.5502402930184509</v>
      </c>
      <c r="C364" s="1">
        <f t="shared" si="29"/>
        <v>3.4053112439400457</v>
      </c>
      <c r="D364" s="1">
        <f t="shared" si="29"/>
        <v>6.7880489928015697</v>
      </c>
      <c r="E364" s="1">
        <f t="shared" si="29"/>
        <v>11.336983390937734</v>
      </c>
      <c r="F364" s="1">
        <f t="shared" si="29"/>
        <v>16.071951332273262</v>
      </c>
      <c r="G364" s="1">
        <f t="shared" si="29"/>
        <v>17.122591006727454</v>
      </c>
      <c r="H364" s="1">
        <f t="shared" si="29"/>
        <v>17.034501346209421</v>
      </c>
      <c r="I364" s="1">
        <f t="shared" si="29"/>
        <v>17.303349466601293</v>
      </c>
      <c r="J364" s="1">
        <f t="shared" si="29"/>
        <v>17.301162059584822</v>
      </c>
      <c r="K364" s="1">
        <f t="shared" si="29"/>
        <v>15.208432651158249</v>
      </c>
      <c r="L364" s="1">
        <f t="shared" si="29"/>
        <v>6.9979200443876488</v>
      </c>
      <c r="M364" s="1">
        <f t="shared" si="29"/>
        <v>4.5574535789889348</v>
      </c>
      <c r="N364" s="1">
        <f t="shared" si="29"/>
        <v>10.749034561195472</v>
      </c>
      <c r="O364">
        <f t="shared" si="30"/>
        <v>11.473162117219074</v>
      </c>
    </row>
    <row r="365" spans="1:15" x14ac:dyDescent="0.25">
      <c r="A365" s="1">
        <v>1998</v>
      </c>
      <c r="B365" s="1">
        <f t="shared" ref="B365:N380" si="31">(621.97*B193)/(B236-B193)</f>
        <v>3.8806520531532107</v>
      </c>
      <c r="C365" s="1">
        <f t="shared" si="31"/>
        <v>4.1434262227989747</v>
      </c>
      <c r="D365" s="1">
        <f t="shared" si="31"/>
        <v>3.3968788598731958</v>
      </c>
      <c r="E365" s="1">
        <f t="shared" si="31"/>
        <v>9.2160679268295151</v>
      </c>
      <c r="F365" s="1">
        <f t="shared" si="31"/>
        <v>17.558511561889137</v>
      </c>
      <c r="G365" s="1">
        <f t="shared" si="31"/>
        <v>17.177586384744021</v>
      </c>
      <c r="H365" s="1">
        <f t="shared" si="31"/>
        <v>17.265612563738117</v>
      </c>
      <c r="I365" s="1">
        <f t="shared" si="31"/>
        <v>17.868273310828535</v>
      </c>
      <c r="J365" s="1">
        <f t="shared" si="31"/>
        <v>17.556082445758921</v>
      </c>
      <c r="K365" s="1">
        <f t="shared" si="31"/>
        <v>13.997508118768733</v>
      </c>
      <c r="L365" s="1">
        <f t="shared" si="31"/>
        <v>7.7278167932447959</v>
      </c>
      <c r="M365" s="1">
        <f t="shared" si="31"/>
        <v>5.8330841431928562</v>
      </c>
      <c r="N365" s="1">
        <f t="shared" si="31"/>
        <v>10.716086386903385</v>
      </c>
      <c r="O365">
        <f t="shared" si="30"/>
        <v>11.301791698735</v>
      </c>
    </row>
    <row r="366" spans="1:15" x14ac:dyDescent="0.25">
      <c r="A366" s="1">
        <v>1999</v>
      </c>
      <c r="B366" s="1">
        <f t="shared" si="31"/>
        <v>4.6819234686006004</v>
      </c>
      <c r="C366" s="1">
        <f t="shared" si="31"/>
        <v>5.5273179771873604</v>
      </c>
      <c r="D366" s="1">
        <f t="shared" si="31"/>
        <v>4.3961025588334719</v>
      </c>
      <c r="E366" s="1">
        <f t="shared" si="31"/>
        <v>6.39854182457678</v>
      </c>
      <c r="F366" s="1">
        <f t="shared" si="31"/>
        <v>9.251388802755443</v>
      </c>
      <c r="G366" s="1">
        <f t="shared" si="31"/>
        <v>12.580882324916308</v>
      </c>
      <c r="H366" s="1">
        <f t="shared" si="31"/>
        <v>14.826704905382327</v>
      </c>
      <c r="I366" s="1">
        <f t="shared" si="31"/>
        <v>15.679457777011125</v>
      </c>
      <c r="J366" s="1">
        <f t="shared" si="31"/>
        <v>15.16448199022739</v>
      </c>
      <c r="K366" s="1">
        <f t="shared" si="31"/>
        <v>11.142741769237814</v>
      </c>
      <c r="L366" s="1">
        <f t="shared" si="31"/>
        <v>5.809481236989698</v>
      </c>
      <c r="M366" s="1">
        <f t="shared" si="31"/>
        <v>3.7615454579924292</v>
      </c>
      <c r="N366" s="1">
        <f t="shared" si="31"/>
        <v>8.727346838979221</v>
      </c>
      <c r="O366">
        <f t="shared" si="30"/>
        <v>9.1017141744758963</v>
      </c>
    </row>
    <row r="367" spans="1:15" x14ac:dyDescent="0.25">
      <c r="A367" s="1">
        <v>2000</v>
      </c>
      <c r="B367" s="1">
        <f t="shared" si="31"/>
        <v>4.4233360396163066</v>
      </c>
      <c r="C367" s="1">
        <f t="shared" si="31"/>
        <v>3.3569954313198833</v>
      </c>
      <c r="D367" s="1">
        <f t="shared" si="31"/>
        <v>3.3462960858428046</v>
      </c>
      <c r="E367" s="1">
        <f t="shared" si="31"/>
        <v>4.3294058505429325</v>
      </c>
      <c r="F367" s="1">
        <f t="shared" si="31"/>
        <v>9.4895804776112715</v>
      </c>
      <c r="G367" s="1">
        <f t="shared" si="31"/>
        <v>16.574469224863286</v>
      </c>
      <c r="H367" s="1">
        <f t="shared" si="31"/>
        <v>16.69150784217836</v>
      </c>
      <c r="I367" s="1">
        <f t="shared" si="31"/>
        <v>16.577624581020839</v>
      </c>
      <c r="J367" s="1">
        <f t="shared" si="31"/>
        <v>16.568961278909164</v>
      </c>
      <c r="K367" s="1">
        <f t="shared" si="31"/>
        <v>11.525849476339511</v>
      </c>
      <c r="L367" s="1">
        <f t="shared" si="31"/>
        <v>5.4277979914671173</v>
      </c>
      <c r="M367" s="1">
        <f t="shared" si="31"/>
        <v>4.1811983134866679</v>
      </c>
      <c r="N367" s="1">
        <f t="shared" si="31"/>
        <v>9.0114775993078755</v>
      </c>
      <c r="O367">
        <f t="shared" si="30"/>
        <v>9.3744185494331802</v>
      </c>
    </row>
    <row r="368" spans="1:15" x14ac:dyDescent="0.25">
      <c r="A368" s="1">
        <v>2001</v>
      </c>
      <c r="B368" s="1">
        <f t="shared" si="31"/>
        <v>3.0423137705847276</v>
      </c>
      <c r="C368" s="1">
        <f t="shared" si="31"/>
        <v>3.2612524967274177</v>
      </c>
      <c r="D368" s="1">
        <f t="shared" si="31"/>
        <v>3.2027259117864815</v>
      </c>
      <c r="E368" s="1">
        <f t="shared" si="31"/>
        <v>10.804497853552967</v>
      </c>
      <c r="F368" s="1">
        <f t="shared" si="31"/>
        <v>14.120553382172242</v>
      </c>
      <c r="G368" s="1">
        <f t="shared" si="31"/>
        <v>16.220540460093265</v>
      </c>
      <c r="H368" s="1">
        <f t="shared" si="31"/>
        <v>16.64838722353436</v>
      </c>
      <c r="I368" s="1">
        <f t="shared" si="31"/>
        <v>17.422765604840237</v>
      </c>
      <c r="J368" s="1">
        <f t="shared" si="31"/>
        <v>16.614526458837531</v>
      </c>
      <c r="K368" s="1">
        <f t="shared" si="31"/>
        <v>10.151940787498662</v>
      </c>
      <c r="L368" s="1">
        <f t="shared" si="31"/>
        <v>5.9018553431160612</v>
      </c>
      <c r="M368" s="1">
        <f t="shared" si="31"/>
        <v>4.8303841363110536</v>
      </c>
      <c r="N368" s="1">
        <f t="shared" si="31"/>
        <v>9.5312070035654681</v>
      </c>
      <c r="O368">
        <f t="shared" si="30"/>
        <v>10.185145285754583</v>
      </c>
    </row>
    <row r="369" spans="1:15" x14ac:dyDescent="0.25">
      <c r="A369" s="1">
        <v>2002</v>
      </c>
      <c r="B369" s="1">
        <f t="shared" si="31"/>
        <v>3.5029461891428784</v>
      </c>
      <c r="C369" s="1">
        <f t="shared" si="31"/>
        <v>3.454351866009485</v>
      </c>
      <c r="D369" s="1">
        <f t="shared" si="31"/>
        <v>4.8325128240796618</v>
      </c>
      <c r="E369" s="1">
        <f t="shared" si="31"/>
        <v>10.514138779250468</v>
      </c>
      <c r="F369" s="1">
        <f t="shared" si="31"/>
        <v>12.214075006323304</v>
      </c>
      <c r="G369" s="1">
        <f t="shared" si="31"/>
        <v>16.40365003264753</v>
      </c>
      <c r="H369" s="1">
        <f t="shared" si="31"/>
        <v>16.717945626613556</v>
      </c>
      <c r="I369" s="1">
        <f t="shared" si="31"/>
        <v>16.897372038897615</v>
      </c>
      <c r="J369" s="1">
        <f t="shared" si="31"/>
        <v>16.853285997494542</v>
      </c>
      <c r="K369" s="1">
        <f t="shared" si="31"/>
        <v>11.712654207261641</v>
      </c>
      <c r="L369" s="1">
        <f t="shared" si="31"/>
        <v>5.9047585763924495</v>
      </c>
      <c r="M369" s="1">
        <f t="shared" si="31"/>
        <v>4.3348243263336119</v>
      </c>
      <c r="N369" s="1">
        <f t="shared" si="31"/>
        <v>9.6441542321328768</v>
      </c>
      <c r="O369">
        <f t="shared" si="30"/>
        <v>10.278542955870561</v>
      </c>
    </row>
    <row r="370" spans="1:15" x14ac:dyDescent="0.25">
      <c r="A370" s="1">
        <v>2003</v>
      </c>
      <c r="B370" s="1">
        <f t="shared" si="31"/>
        <v>3.4613721861662388</v>
      </c>
      <c r="C370" s="1">
        <f t="shared" si="31"/>
        <v>3.9378817890279945</v>
      </c>
      <c r="D370" s="1">
        <f t="shared" si="31"/>
        <v>3.4735623446084611</v>
      </c>
      <c r="E370" s="1">
        <f t="shared" si="31"/>
        <v>10.247785165894575</v>
      </c>
      <c r="F370" s="1">
        <f t="shared" si="31"/>
        <v>9.9344926954031614</v>
      </c>
      <c r="G370" s="1">
        <f t="shared" si="31"/>
        <v>15.73400105832815</v>
      </c>
      <c r="H370" s="1">
        <f t="shared" si="31"/>
        <v>16.255267009776926</v>
      </c>
      <c r="I370" s="1">
        <f t="shared" si="31"/>
        <v>16.856650683490837</v>
      </c>
      <c r="J370" s="1">
        <f t="shared" si="31"/>
        <v>16.639448979516853</v>
      </c>
      <c r="K370" s="1">
        <f t="shared" si="31"/>
        <v>11.709600757917803</v>
      </c>
      <c r="L370" s="1">
        <f t="shared" si="31"/>
        <v>6.340400438480108</v>
      </c>
      <c r="M370" s="1">
        <f t="shared" si="31"/>
        <v>4.3457885060978683</v>
      </c>
      <c r="N370" s="1">
        <f t="shared" si="31"/>
        <v>9.4513444451494593</v>
      </c>
      <c r="O370">
        <f t="shared" si="30"/>
        <v>9.9113543012257477</v>
      </c>
    </row>
    <row r="371" spans="1:15" x14ac:dyDescent="0.25">
      <c r="A371" s="1">
        <v>2004</v>
      </c>
      <c r="B371" s="1">
        <f t="shared" si="31"/>
        <v>3.8293280209347009</v>
      </c>
      <c r="C371" s="1">
        <f t="shared" si="31"/>
        <v>3.1439330215803913</v>
      </c>
      <c r="D371" s="1">
        <f t="shared" si="31"/>
        <v>3.3300219687279085</v>
      </c>
      <c r="E371" s="1">
        <f t="shared" si="31"/>
        <v>7.2730093090386463</v>
      </c>
      <c r="F371" s="1">
        <f t="shared" si="31"/>
        <v>17.117479199714069</v>
      </c>
      <c r="G371" s="1">
        <f t="shared" si="31"/>
        <v>15.556778732484018</v>
      </c>
      <c r="H371" s="1">
        <f t="shared" si="31"/>
        <v>15.09140958798629</v>
      </c>
      <c r="I371" s="1">
        <f t="shared" si="31"/>
        <v>16.170527867313162</v>
      </c>
      <c r="J371" s="1">
        <f t="shared" si="31"/>
        <v>14.804759424093229</v>
      </c>
      <c r="K371" s="1">
        <f t="shared" si="31"/>
        <v>8.4362676046151659</v>
      </c>
      <c r="L371" s="1">
        <f t="shared" si="31"/>
        <v>4.7061268722692722</v>
      </c>
      <c r="M371" s="1">
        <f t="shared" si="31"/>
        <v>3.6817569736024147</v>
      </c>
      <c r="N371" s="1">
        <f t="shared" si="31"/>
        <v>8.7369007175036852</v>
      </c>
      <c r="O371">
        <f t="shared" si="30"/>
        <v>9.4284498818632745</v>
      </c>
    </row>
    <row r="372" spans="1:15" x14ac:dyDescent="0.25">
      <c r="A372" s="1">
        <v>2005</v>
      </c>
      <c r="B372" s="1">
        <f t="shared" si="31"/>
        <v>3.3191814457082258</v>
      </c>
      <c r="C372" s="1">
        <f t="shared" si="31"/>
        <v>4.4576582996531693</v>
      </c>
      <c r="D372" s="1">
        <f t="shared" si="31"/>
        <v>4.0344999672165098</v>
      </c>
      <c r="E372" s="1">
        <f t="shared" si="31"/>
        <v>7.1261052169368284</v>
      </c>
      <c r="F372" s="1">
        <f t="shared" si="31"/>
        <v>10.492271702835078</v>
      </c>
      <c r="G372" s="1">
        <f t="shared" si="31"/>
        <v>15.817123387846284</v>
      </c>
      <c r="H372" s="1">
        <f t="shared" si="31"/>
        <v>16.101895803668885</v>
      </c>
      <c r="I372" s="1">
        <f t="shared" si="31"/>
        <v>16.423647065473375</v>
      </c>
      <c r="J372" s="1">
        <f t="shared" si="31"/>
        <v>16.04219978995614</v>
      </c>
      <c r="K372" s="1">
        <f t="shared" si="31"/>
        <v>10.585426337884083</v>
      </c>
      <c r="L372" s="1">
        <f t="shared" si="31"/>
        <v>5.3399409169992511</v>
      </c>
      <c r="M372" s="1">
        <f t="shared" si="31"/>
        <v>4.6443450523277612</v>
      </c>
      <c r="N372" s="1">
        <f t="shared" si="31"/>
        <v>9.2021767832811339</v>
      </c>
      <c r="O372">
        <f t="shared" si="30"/>
        <v>9.5320245822088001</v>
      </c>
    </row>
    <row r="373" spans="1:15" x14ac:dyDescent="0.25">
      <c r="A373" s="1">
        <v>2006</v>
      </c>
      <c r="B373" s="1">
        <f t="shared" si="31"/>
        <v>4.2662503413500543</v>
      </c>
      <c r="C373" s="1">
        <f t="shared" si="31"/>
        <v>4.1361167813857547</v>
      </c>
      <c r="D373" s="1">
        <f t="shared" si="31"/>
        <v>2.9780807235012712</v>
      </c>
      <c r="E373" s="1">
        <f t="shared" si="31"/>
        <v>4.1587462331209704</v>
      </c>
      <c r="F373" s="1">
        <f t="shared" si="31"/>
        <v>13.326038313340144</v>
      </c>
      <c r="G373" s="1">
        <f t="shared" si="31"/>
        <v>13.133457029189687</v>
      </c>
      <c r="H373" s="1">
        <f t="shared" si="31"/>
        <v>14.279701233436898</v>
      </c>
      <c r="I373" s="1">
        <f t="shared" si="31"/>
        <v>16.961783789564301</v>
      </c>
      <c r="J373" s="1">
        <f t="shared" si="31"/>
        <v>16.49156871486063</v>
      </c>
      <c r="K373" s="1">
        <f t="shared" si="31"/>
        <v>13.005867521501839</v>
      </c>
      <c r="L373" s="1">
        <f t="shared" si="31"/>
        <v>5.658367346502696</v>
      </c>
      <c r="M373" s="1">
        <f t="shared" si="31"/>
        <v>3.971790062053858</v>
      </c>
      <c r="N373" s="1">
        <f t="shared" si="31"/>
        <v>8.9465192184327744</v>
      </c>
      <c r="O373">
        <f t="shared" si="30"/>
        <v>9.3639806741506764</v>
      </c>
    </row>
    <row r="374" spans="1:15" x14ac:dyDescent="0.25">
      <c r="A374" s="1">
        <v>2007</v>
      </c>
      <c r="B374" s="1">
        <f t="shared" si="31"/>
        <v>3.4556729643839916</v>
      </c>
      <c r="C374" s="1">
        <f t="shared" si="31"/>
        <v>3.3754604046354619</v>
      </c>
      <c r="D374" s="1">
        <f t="shared" si="31"/>
        <v>3.4993279859344644</v>
      </c>
      <c r="E374" s="1">
        <f t="shared" si="31"/>
        <v>9.5181375445011973</v>
      </c>
      <c r="F374" s="1">
        <f t="shared" si="31"/>
        <v>14.383906245430719</v>
      </c>
      <c r="G374" s="1">
        <f t="shared" si="31"/>
        <v>16.642638364193136</v>
      </c>
      <c r="H374" s="1">
        <f t="shared" si="31"/>
        <v>16.845810069212611</v>
      </c>
      <c r="I374" s="1">
        <f t="shared" si="31"/>
        <v>17.453716331232012</v>
      </c>
      <c r="J374" s="1">
        <f t="shared" si="31"/>
        <v>16.663927457898549</v>
      </c>
      <c r="K374" s="1">
        <f t="shared" si="31"/>
        <v>11.743733186657241</v>
      </c>
      <c r="L374" s="1">
        <f t="shared" si="31"/>
        <v>6.6731324835844177</v>
      </c>
      <c r="M374" s="1">
        <f t="shared" si="31"/>
        <v>4.987304506429882</v>
      </c>
      <c r="N374" s="1">
        <f t="shared" si="31"/>
        <v>9.9645322171115449</v>
      </c>
      <c r="O374">
        <f t="shared" si="30"/>
        <v>10.436897295341142</v>
      </c>
    </row>
    <row r="375" spans="1:15" x14ac:dyDescent="0.25">
      <c r="A375" s="1">
        <v>2008</v>
      </c>
      <c r="B375" s="1">
        <f t="shared" si="31"/>
        <v>4.3759346564162982</v>
      </c>
      <c r="C375" s="1">
        <f t="shared" si="31"/>
        <v>3.3822614898111647</v>
      </c>
      <c r="D375" s="1">
        <f t="shared" si="31"/>
        <v>3.8381128365527379</v>
      </c>
      <c r="E375" s="1">
        <f t="shared" si="31"/>
        <v>6.0333382573158012</v>
      </c>
      <c r="F375" s="1">
        <f t="shared" si="31"/>
        <v>12.256356298734431</v>
      </c>
      <c r="G375" s="1">
        <f t="shared" si="31"/>
        <v>14.521657685162845</v>
      </c>
      <c r="H375" s="1">
        <f t="shared" si="31"/>
        <v>16.319356824699547</v>
      </c>
      <c r="I375" s="1">
        <f t="shared" si="31"/>
        <v>17.245783367885057</v>
      </c>
      <c r="J375" s="1">
        <f t="shared" si="31"/>
        <v>17.446594133804592</v>
      </c>
      <c r="K375" s="1">
        <f t="shared" si="31"/>
        <v>11.829058563445765</v>
      </c>
      <c r="L375" s="1">
        <f t="shared" si="31"/>
        <v>6.1377336770652562</v>
      </c>
      <c r="M375" s="1">
        <f t="shared" si="31"/>
        <v>5.4730972188497846</v>
      </c>
      <c r="N375" s="1">
        <f t="shared" si="31"/>
        <v>9.5226596774173675</v>
      </c>
      <c r="O375">
        <f t="shared" si="30"/>
        <v>9.904940417478608</v>
      </c>
    </row>
    <row r="376" spans="1:15" x14ac:dyDescent="0.25">
      <c r="A376" s="1">
        <v>2009</v>
      </c>
      <c r="B376" s="1">
        <f t="shared" si="31"/>
        <v>4.611498297644939</v>
      </c>
      <c r="C376" s="1">
        <f t="shared" si="31"/>
        <v>3.8281131094441192</v>
      </c>
      <c r="D376" s="1">
        <f t="shared" si="31"/>
        <v>3.4943637717669733</v>
      </c>
      <c r="E376" s="1">
        <f t="shared" si="31"/>
        <v>10.93122232284658</v>
      </c>
      <c r="F376" s="1">
        <f t="shared" si="31"/>
        <v>12.05164334555883</v>
      </c>
      <c r="G376" s="1">
        <f t="shared" si="31"/>
        <v>14.253313714173906</v>
      </c>
      <c r="H376" s="1">
        <f t="shared" si="31"/>
        <v>16.150296539480856</v>
      </c>
      <c r="I376" s="1">
        <f t="shared" si="31"/>
        <v>17.171720541585312</v>
      </c>
      <c r="J376" s="1">
        <f t="shared" si="31"/>
        <v>16.968844721588198</v>
      </c>
      <c r="K376" s="1">
        <f t="shared" si="31"/>
        <v>14.176392069741913</v>
      </c>
      <c r="L376" s="1">
        <f t="shared" si="31"/>
        <v>6.7259636890400589</v>
      </c>
      <c r="M376" s="1">
        <f t="shared" si="31"/>
        <v>4.1719906562005598</v>
      </c>
      <c r="N376" s="1">
        <f t="shared" si="31"/>
        <v>9.9529425450390345</v>
      </c>
      <c r="O376">
        <f t="shared" si="30"/>
        <v>10.37794689825602</v>
      </c>
    </row>
    <row r="377" spans="1:15" x14ac:dyDescent="0.25">
      <c r="A377" s="1">
        <v>2010</v>
      </c>
      <c r="B377" s="1">
        <f t="shared" si="31"/>
        <v>3.9130812415709637</v>
      </c>
      <c r="C377" s="1">
        <f t="shared" si="31"/>
        <v>3.8267388509613118</v>
      </c>
      <c r="D377" s="1">
        <f t="shared" si="31"/>
        <v>4.5128578193634876</v>
      </c>
      <c r="E377" s="1">
        <f t="shared" si="31"/>
        <v>8.044957741231002</v>
      </c>
      <c r="F377" s="1">
        <f t="shared" si="31"/>
        <v>14.025611026939831</v>
      </c>
      <c r="G377" s="1">
        <f t="shared" si="31"/>
        <v>16.960423952202589</v>
      </c>
      <c r="H377" s="1">
        <f t="shared" si="31"/>
        <v>17.023842429220682</v>
      </c>
      <c r="I377" s="1">
        <f t="shared" si="31"/>
        <v>17.377457560914724</v>
      </c>
      <c r="J377" s="1">
        <f t="shared" si="31"/>
        <v>17.569678166420605</v>
      </c>
      <c r="K377" s="1">
        <f t="shared" si="31"/>
        <v>16.232827010867041</v>
      </c>
      <c r="L377" s="1">
        <f t="shared" si="31"/>
        <v>8.0810081752453957</v>
      </c>
      <c r="M377" s="1">
        <f t="shared" si="31"/>
        <v>4.8950306184147072</v>
      </c>
      <c r="N377" s="1">
        <f t="shared" si="31"/>
        <v>10.759150219310948</v>
      </c>
      <c r="O377">
        <f t="shared" si="30"/>
        <v>11.038626216112695</v>
      </c>
    </row>
    <row r="378" spans="1:15" x14ac:dyDescent="0.25">
      <c r="A378" s="1">
        <v>2011</v>
      </c>
      <c r="B378" s="1">
        <f t="shared" si="31"/>
        <v>4.1592152028911951</v>
      </c>
      <c r="C378" s="1">
        <f t="shared" si="31"/>
        <v>5.3930947777466542</v>
      </c>
      <c r="D378" s="1">
        <f t="shared" si="31"/>
        <v>3.8940515098914772</v>
      </c>
      <c r="E378" s="1">
        <f t="shared" si="31"/>
        <v>6.1923041544241952</v>
      </c>
      <c r="F378" s="1">
        <f t="shared" si="31"/>
        <v>12.919694034021928</v>
      </c>
      <c r="G378" s="1">
        <f t="shared" si="31"/>
        <v>15.446524138929826</v>
      </c>
      <c r="H378" s="1">
        <f t="shared" si="31"/>
        <v>15.384829697015739</v>
      </c>
      <c r="I378" s="1">
        <f t="shared" si="31"/>
        <v>16.765276559543572</v>
      </c>
      <c r="J378" s="1">
        <f t="shared" si="31"/>
        <v>16.424769449323463</v>
      </c>
      <c r="K378" s="1">
        <f t="shared" si="31"/>
        <v>12.797315551435199</v>
      </c>
      <c r="L378" s="1">
        <f t="shared" si="31"/>
        <v>5.2387662337471399</v>
      </c>
      <c r="M378" s="1">
        <f t="shared" si="31"/>
        <v>4.0505408151244184</v>
      </c>
      <c r="N378" s="1">
        <f t="shared" si="31"/>
        <v>9.4038336278994219</v>
      </c>
      <c r="O378">
        <f t="shared" si="30"/>
        <v>9.8888651770079026</v>
      </c>
    </row>
    <row r="379" spans="1:15" x14ac:dyDescent="0.25">
      <c r="A379" s="1">
        <v>2012</v>
      </c>
      <c r="B379" s="1">
        <f t="shared" si="31"/>
        <v>3.9784784971285676</v>
      </c>
      <c r="C379" s="1">
        <f t="shared" si="31"/>
        <v>4.0643112111676478</v>
      </c>
      <c r="D379" s="1">
        <f t="shared" si="31"/>
        <v>3.1099179137325761</v>
      </c>
      <c r="E379" s="1">
        <f t="shared" si="31"/>
        <v>9.1517846279604775</v>
      </c>
      <c r="F379" s="1">
        <f t="shared" si="31"/>
        <v>14.37787771067579</v>
      </c>
      <c r="G379" s="1">
        <f t="shared" si="31"/>
        <v>16.673410581846998</v>
      </c>
      <c r="H379" s="1">
        <f t="shared" si="31"/>
        <v>16.849184610405597</v>
      </c>
      <c r="I379" s="1">
        <f t="shared" si="31"/>
        <v>17.215313419479969</v>
      </c>
      <c r="J379" s="1">
        <f t="shared" si="31"/>
        <v>17.124776512087294</v>
      </c>
      <c r="K379" s="1">
        <f t="shared" si="31"/>
        <v>14.644883657795708</v>
      </c>
      <c r="L379" s="1">
        <f t="shared" si="31"/>
        <v>8.1861446491432481</v>
      </c>
      <c r="M379" s="1">
        <f t="shared" si="31"/>
        <v>5.4183522306565317</v>
      </c>
      <c r="N379" s="1">
        <f t="shared" si="31"/>
        <v>10.610829786496661</v>
      </c>
      <c r="O379">
        <f t="shared" si="30"/>
        <v>10.899536301840032</v>
      </c>
    </row>
    <row r="380" spans="1:15" x14ac:dyDescent="0.25">
      <c r="A380" s="1">
        <v>2013</v>
      </c>
      <c r="B380" s="1">
        <f t="shared" si="31"/>
        <v>5.3487528315144832</v>
      </c>
      <c r="C380" s="1">
        <f t="shared" si="31"/>
        <v>4.7450646006843975</v>
      </c>
      <c r="D380" s="1">
        <f t="shared" si="31"/>
        <v>5.1195866131223946</v>
      </c>
      <c r="E380" s="1">
        <f t="shared" si="31"/>
        <v>8.4252653887078139</v>
      </c>
      <c r="F380" s="1">
        <f t="shared" si="31"/>
        <v>12.952796500821869</v>
      </c>
      <c r="G380" s="1">
        <f t="shared" si="31"/>
        <v>15.015306895192476</v>
      </c>
      <c r="H380" s="1">
        <f t="shared" si="31"/>
        <v>15.297442247489691</v>
      </c>
      <c r="I380" s="1">
        <f t="shared" si="31"/>
        <v>16.658387622884245</v>
      </c>
      <c r="J380" s="1">
        <f t="shared" si="31"/>
        <v>16.057059120434115</v>
      </c>
      <c r="K380" s="1">
        <f t="shared" si="31"/>
        <v>10.150831355336143</v>
      </c>
      <c r="L380" s="1">
        <f t="shared" si="31"/>
        <v>5.4713531736904626</v>
      </c>
      <c r="M380" s="1">
        <f t="shared" si="31"/>
        <v>4.5783725158040918</v>
      </c>
      <c r="N380" s="1">
        <f t="shared" si="31"/>
        <v>9.639441854515848</v>
      </c>
      <c r="O380">
        <f t="shared" si="30"/>
        <v>9.9850182388068482</v>
      </c>
    </row>
    <row r="381" spans="1:15" x14ac:dyDescent="0.25">
      <c r="A381" s="1">
        <v>2014</v>
      </c>
      <c r="B381" s="1">
        <f t="shared" ref="B381:N387" si="32">(621.97*B209)/(B252-B209)</f>
        <v>3.4889259490062234</v>
      </c>
      <c r="C381" s="1">
        <f t="shared" si="32"/>
        <v>3.3371826780707092</v>
      </c>
      <c r="D381" s="1">
        <f t="shared" si="32"/>
        <v>5.247197315396714</v>
      </c>
      <c r="E381" s="1">
        <f t="shared" si="32"/>
        <v>10.222366313457723</v>
      </c>
      <c r="F381" s="1">
        <f t="shared" si="32"/>
        <v>13.019756097834126</v>
      </c>
      <c r="G381" s="1">
        <f t="shared" si="32"/>
        <v>15.173658481351517</v>
      </c>
      <c r="H381" s="1">
        <f t="shared" si="32"/>
        <v>16.061967428783511</v>
      </c>
      <c r="I381" s="1">
        <f t="shared" si="32"/>
        <v>16.72635217428552</v>
      </c>
      <c r="J381" s="1">
        <f t="shared" si="32"/>
        <v>16.370030854484618</v>
      </c>
      <c r="K381" s="1">
        <f t="shared" si="32"/>
        <v>11.245334674510783</v>
      </c>
      <c r="L381" s="1">
        <f t="shared" si="32"/>
        <v>6.0230868627784595</v>
      </c>
      <c r="M381" s="1">
        <f t="shared" si="32"/>
        <v>4.3485617402704255</v>
      </c>
      <c r="N381" s="1">
        <f t="shared" si="32"/>
        <v>9.6653493357280276</v>
      </c>
      <c r="O381">
        <f t="shared" si="30"/>
        <v>10.105368380852529</v>
      </c>
    </row>
    <row r="382" spans="1:15" x14ac:dyDescent="0.25">
      <c r="A382" s="1">
        <v>2015</v>
      </c>
      <c r="B382" s="1">
        <f t="shared" si="32"/>
        <v>3.267932611512435</v>
      </c>
      <c r="C382" s="1">
        <f t="shared" si="32"/>
        <v>3.8621838958220676</v>
      </c>
      <c r="D382" s="1">
        <f t="shared" si="32"/>
        <v>4.9490737751641438</v>
      </c>
      <c r="E382" s="1">
        <f t="shared" si="32"/>
        <v>3.5774768138727748</v>
      </c>
      <c r="F382" s="1">
        <f t="shared" si="32"/>
        <v>8.685650888623444</v>
      </c>
      <c r="G382" s="1">
        <f t="shared" si="32"/>
        <v>14.33604668840634</v>
      </c>
      <c r="H382" s="1">
        <f t="shared" si="32"/>
        <v>15.961569517706158</v>
      </c>
      <c r="I382" s="1">
        <f t="shared" si="32"/>
        <v>17.278073493334531</v>
      </c>
      <c r="J382" s="1">
        <f t="shared" si="32"/>
        <v>16.964182934812634</v>
      </c>
      <c r="K382" s="1">
        <f t="shared" si="32"/>
        <v>12.67713566581045</v>
      </c>
      <c r="L382" s="1">
        <f t="shared" si="32"/>
        <v>6.1416945635442284</v>
      </c>
      <c r="M382" s="1">
        <f t="shared" si="32"/>
        <v>3.9006975442738372</v>
      </c>
      <c r="N382" s="1">
        <f t="shared" si="32"/>
        <v>8.8130992956508472</v>
      </c>
      <c r="O382">
        <f t="shared" si="30"/>
        <v>9.3001431994069232</v>
      </c>
    </row>
    <row r="383" spans="1:15" x14ac:dyDescent="0.25">
      <c r="A383" s="1">
        <v>2016</v>
      </c>
      <c r="B383" s="1">
        <f t="shared" si="32"/>
        <v>3.1933321658348373</v>
      </c>
      <c r="C383" s="1">
        <f t="shared" si="32"/>
        <v>3.1801650856844055</v>
      </c>
      <c r="D383" s="1">
        <f t="shared" si="32"/>
        <v>6.9056556575418142</v>
      </c>
      <c r="E383" s="1">
        <f t="shared" si="32"/>
        <v>9.1826504455520741</v>
      </c>
      <c r="F383" s="1">
        <f t="shared" si="32"/>
        <v>13.110937342611814</v>
      </c>
      <c r="G383" s="1">
        <f t="shared" si="32"/>
        <v>15.324931138641402</v>
      </c>
      <c r="H383" s="1">
        <f t="shared" si="32"/>
        <v>16.581702275225894</v>
      </c>
      <c r="I383" s="1">
        <f t="shared" si="32"/>
        <v>17.039530882836022</v>
      </c>
      <c r="J383" s="1">
        <f t="shared" si="32"/>
        <v>16.748761714147363</v>
      </c>
      <c r="K383" s="1">
        <f t="shared" si="32"/>
        <v>11.372136071272303</v>
      </c>
      <c r="L383" s="1">
        <f t="shared" si="32"/>
        <v>6.4896588705532166</v>
      </c>
      <c r="M383" s="1">
        <f t="shared" si="32"/>
        <v>4.7631263712759919</v>
      </c>
      <c r="N383" s="1">
        <f t="shared" si="32"/>
        <v>9.8237557510055797</v>
      </c>
      <c r="O383">
        <f t="shared" si="30"/>
        <v>10.324382335098095</v>
      </c>
    </row>
    <row r="384" spans="1:15" x14ac:dyDescent="0.25">
      <c r="A384" s="1">
        <v>2017</v>
      </c>
      <c r="B384" s="1">
        <f t="shared" si="32"/>
        <v>4.3219659244660598</v>
      </c>
      <c r="C384" s="1">
        <f t="shared" si="32"/>
        <v>2.4901376031996634</v>
      </c>
      <c r="D384" s="1">
        <f t="shared" si="32"/>
        <v>3.2976602088656692</v>
      </c>
      <c r="E384" s="1">
        <f t="shared" si="32"/>
        <v>6.7848512426981147</v>
      </c>
      <c r="F384" s="1">
        <f t="shared" si="32"/>
        <v>15.274445600500194</v>
      </c>
      <c r="G384" s="1">
        <f t="shared" si="32"/>
        <v>16.419737523709273</v>
      </c>
      <c r="H384" s="1">
        <f t="shared" si="32"/>
        <v>16.796451814734585</v>
      </c>
      <c r="I384" s="1">
        <f t="shared" si="32"/>
        <v>17.359307835936264</v>
      </c>
      <c r="J384" s="1">
        <f t="shared" si="32"/>
        <v>16.832050683284134</v>
      </c>
      <c r="K384" s="1">
        <f t="shared" si="32"/>
        <v>9.6232157715131965</v>
      </c>
      <c r="L384" s="1">
        <f t="shared" si="32"/>
        <v>5.384420909495649</v>
      </c>
      <c r="M384" s="1">
        <f t="shared" si="32"/>
        <v>5.2118977767280352</v>
      </c>
      <c r="N384" s="1">
        <f t="shared" si="32"/>
        <v>9.5432392190193163</v>
      </c>
      <c r="O384">
        <f t="shared" si="30"/>
        <v>9.9830119079275708</v>
      </c>
    </row>
    <row r="385" spans="1:15" x14ac:dyDescent="0.25">
      <c r="A385" s="1">
        <v>2018</v>
      </c>
      <c r="B385" s="1">
        <f t="shared" si="32"/>
        <v>2.9886525103711263</v>
      </c>
      <c r="C385" s="1">
        <f t="shared" si="32"/>
        <v>4.8045355476225859</v>
      </c>
      <c r="D385" s="1">
        <f t="shared" si="32"/>
        <v>3.4970728906409638</v>
      </c>
      <c r="E385" s="1">
        <f t="shared" si="32"/>
        <v>7.5438095995948951</v>
      </c>
      <c r="F385" s="1">
        <f t="shared" si="32"/>
        <v>14.658080612253229</v>
      </c>
      <c r="G385" s="1">
        <f t="shared" si="32"/>
        <v>14.980426682660074</v>
      </c>
      <c r="H385" s="1">
        <f t="shared" si="32"/>
        <v>15.693149249918058</v>
      </c>
      <c r="I385" s="1">
        <f t="shared" si="32"/>
        <v>16.860960875977362</v>
      </c>
      <c r="J385" s="1">
        <f t="shared" si="32"/>
        <v>17.067831251058703</v>
      </c>
      <c r="K385" s="1">
        <f t="shared" si="32"/>
        <v>13.537615227277922</v>
      </c>
      <c r="L385" s="1">
        <f t="shared" si="32"/>
        <v>5.9489214528722005</v>
      </c>
      <c r="M385" s="1">
        <f t="shared" si="32"/>
        <v>4.5330938515988084</v>
      </c>
      <c r="N385" s="1">
        <f t="shared" si="32"/>
        <v>9.6096439887983749</v>
      </c>
      <c r="O385">
        <f t="shared" si="30"/>
        <v>10.17617914598716</v>
      </c>
    </row>
    <row r="386" spans="1:15" x14ac:dyDescent="0.25">
      <c r="A386" s="1">
        <v>2019</v>
      </c>
      <c r="B386" s="1">
        <f t="shared" si="32"/>
        <v>3.3136780035100402</v>
      </c>
      <c r="C386" s="1">
        <f t="shared" si="32"/>
        <v>3.6829383666131741</v>
      </c>
      <c r="D386" s="1">
        <f t="shared" si="32"/>
        <v>4.5507700168204845</v>
      </c>
      <c r="E386" s="1">
        <f t="shared" si="32"/>
        <v>6.4808118642764976</v>
      </c>
      <c r="F386" s="1">
        <f t="shared" si="32"/>
        <v>15.331576247205581</v>
      </c>
      <c r="G386" s="1">
        <f t="shared" si="32"/>
        <v>15.022113128035178</v>
      </c>
      <c r="H386" s="1">
        <f t="shared" si="32"/>
        <v>16.013832621999136</v>
      </c>
      <c r="I386" s="1">
        <f t="shared" si="32"/>
        <v>16.937415748500822</v>
      </c>
      <c r="J386" s="1">
        <f t="shared" si="32"/>
        <v>16.959437457623334</v>
      </c>
      <c r="K386" s="1">
        <f t="shared" si="32"/>
        <v>15.714440962017852</v>
      </c>
      <c r="L386" s="1">
        <f t="shared" si="32"/>
        <v>8.9246048170008745</v>
      </c>
      <c r="M386" s="1">
        <f t="shared" si="32"/>
        <v>4.2664701526819471</v>
      </c>
      <c r="N386" s="1">
        <f t="shared" si="32"/>
        <v>10.172888024896803</v>
      </c>
      <c r="O386">
        <f t="shared" si="30"/>
        <v>10.599840782190411</v>
      </c>
    </row>
    <row r="387" spans="1:15" x14ac:dyDescent="0.25">
      <c r="A387" s="1">
        <v>2020</v>
      </c>
      <c r="B387" s="1">
        <f t="shared" si="32"/>
        <v>3.9682254766572154</v>
      </c>
      <c r="C387" s="1">
        <f t="shared" si="32"/>
        <v>3.6268304681735604</v>
      </c>
      <c r="D387" s="1">
        <f t="shared" si="32"/>
        <v>5.4020654783341424</v>
      </c>
      <c r="E387" s="1">
        <f t="shared" si="32"/>
        <v>12.92793593611292</v>
      </c>
      <c r="F387" s="1">
        <f t="shared" si="32"/>
        <v>16.284003962515762</v>
      </c>
      <c r="G387" s="1">
        <f t="shared" si="32"/>
        <v>17.006074526945003</v>
      </c>
      <c r="H387" s="1">
        <f t="shared" si="32"/>
        <v>17.129486958975111</v>
      </c>
      <c r="I387" s="1">
        <f t="shared" si="32"/>
        <v>17.591788031984517</v>
      </c>
      <c r="J387" s="1">
        <f t="shared" si="32"/>
        <v>17.412367871754789</v>
      </c>
      <c r="K387" s="1">
        <f t="shared" si="32"/>
        <v>13.137286034773279</v>
      </c>
      <c r="L387" s="1">
        <f t="shared" si="32"/>
        <v>9.3752994112834127</v>
      </c>
      <c r="M387" s="1">
        <f t="shared" si="32"/>
        <v>6.9042122894426194</v>
      </c>
      <c r="N387" s="1">
        <f t="shared" si="32"/>
        <v>11.260005003752379</v>
      </c>
      <c r="O387">
        <f t="shared" si="30"/>
        <v>11.730464703912695</v>
      </c>
    </row>
    <row r="389" spans="1:15" ht="19.5" thickBot="1" x14ac:dyDescent="0.35">
      <c r="B389" s="8" t="s">
        <v>45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5" x14ac:dyDescent="0.25">
      <c r="A390" s="1"/>
      <c r="B390" s="2" t="s">
        <v>35</v>
      </c>
      <c r="C390" s="2" t="s">
        <v>14</v>
      </c>
      <c r="D390" s="2" t="s">
        <v>15</v>
      </c>
      <c r="E390" s="2" t="s">
        <v>16</v>
      </c>
      <c r="F390" s="2" t="s">
        <v>17</v>
      </c>
      <c r="G390" s="2" t="s">
        <v>18</v>
      </c>
      <c r="H390" s="2" t="s">
        <v>19</v>
      </c>
      <c r="I390" s="2" t="s">
        <v>20</v>
      </c>
      <c r="J390" s="2" t="s">
        <v>21</v>
      </c>
      <c r="K390" s="2" t="s">
        <v>22</v>
      </c>
      <c r="L390" s="2" t="s">
        <v>23</v>
      </c>
      <c r="M390" s="2" t="s">
        <v>24</v>
      </c>
      <c r="N390" s="3" t="s">
        <v>36</v>
      </c>
    </row>
    <row r="391" spans="1:15" x14ac:dyDescent="0.25">
      <c r="A391" s="1">
        <v>1981</v>
      </c>
      <c r="B391" s="4">
        <f>(2840/(3.5*LN(B47)-LN(B176)-4.805))+55</f>
        <v>268.3925246914838</v>
      </c>
      <c r="C391" s="4">
        <f t="shared" ref="C391:N391" si="33">(2840/(3.5*LN(C47)-LN(C176)-4.805))+55</f>
        <v>267.01577481106574</v>
      </c>
      <c r="D391" s="4">
        <f t="shared" si="33"/>
        <v>269.16040359299473</v>
      </c>
      <c r="E391" s="4">
        <f t="shared" si="33"/>
        <v>281.27230271182873</v>
      </c>
      <c r="F391" s="4">
        <f t="shared" si="33"/>
        <v>290.46261728181497</v>
      </c>
      <c r="G391" s="4">
        <f t="shared" si="33"/>
        <v>291.21464526018553</v>
      </c>
      <c r="H391" s="4">
        <f t="shared" si="33"/>
        <v>293.1316010691005</v>
      </c>
      <c r="I391" s="4">
        <f t="shared" si="33"/>
        <v>293.3111084887941</v>
      </c>
      <c r="J391" s="4">
        <f t="shared" si="33"/>
        <v>293.28993416917382</v>
      </c>
      <c r="K391" s="4">
        <f t="shared" si="33"/>
        <v>286.58994333989563</v>
      </c>
      <c r="L391" s="4">
        <f t="shared" si="33"/>
        <v>274.7921790022117</v>
      </c>
      <c r="M391" s="4">
        <f t="shared" si="33"/>
        <v>270.0151536705269</v>
      </c>
      <c r="N391" s="4">
        <f t="shared" si="33"/>
        <v>283.23058602823062</v>
      </c>
      <c r="O391">
        <f>AVERAGE(B391:M391)</f>
        <v>281.55401567408967</v>
      </c>
    </row>
    <row r="392" spans="1:15" x14ac:dyDescent="0.25">
      <c r="A392" s="1">
        <v>1982</v>
      </c>
      <c r="B392" s="4">
        <f t="shared" ref="B392:N407" si="34">(2840/(3.5*LN(B48)-LN(B177)-4.805))+55</f>
        <v>272.24608116558284</v>
      </c>
      <c r="C392" s="4">
        <f t="shared" si="34"/>
        <v>269.77927414200303</v>
      </c>
      <c r="D392" s="4">
        <f t="shared" si="34"/>
        <v>273.94403587442901</v>
      </c>
      <c r="E392" s="4">
        <f t="shared" si="34"/>
        <v>285.81276641671468</v>
      </c>
      <c r="F392" s="4">
        <f t="shared" si="34"/>
        <v>289.93327752525124</v>
      </c>
      <c r="G392" s="4">
        <f t="shared" si="34"/>
        <v>291.55338510218314</v>
      </c>
      <c r="H392" s="4">
        <f t="shared" si="34"/>
        <v>291.86330297665756</v>
      </c>
      <c r="I392" s="4">
        <f t="shared" si="34"/>
        <v>292.7145851902759</v>
      </c>
      <c r="J392" s="4">
        <f t="shared" si="34"/>
        <v>292.93322081272203</v>
      </c>
      <c r="K392" s="4">
        <f t="shared" si="34"/>
        <v>289.92453043542855</v>
      </c>
      <c r="L392" s="4">
        <f t="shared" si="34"/>
        <v>275.21972963884684</v>
      </c>
      <c r="M392" s="4">
        <f t="shared" si="34"/>
        <v>271.85716138270965</v>
      </c>
      <c r="N392" s="4">
        <f t="shared" si="34"/>
        <v>284.40026811482045</v>
      </c>
      <c r="O392" s="5">
        <f>AVERAGE(B392:M392)</f>
        <v>283.14844588856704</v>
      </c>
    </row>
    <row r="393" spans="1:15" x14ac:dyDescent="0.25">
      <c r="A393" s="1">
        <v>1983</v>
      </c>
      <c r="B393" s="4">
        <f t="shared" si="34"/>
        <v>266.94094491090709</v>
      </c>
      <c r="C393" s="4">
        <f t="shared" si="34"/>
        <v>267.79117210821664</v>
      </c>
      <c r="D393" s="4">
        <f t="shared" si="34"/>
        <v>268.73618023678932</v>
      </c>
      <c r="E393" s="4">
        <f t="shared" si="34"/>
        <v>269.32930458144483</v>
      </c>
      <c r="F393" s="4">
        <f t="shared" si="34"/>
        <v>288.09018560249058</v>
      </c>
      <c r="G393" s="4">
        <f t="shared" si="34"/>
        <v>290.90578793999134</v>
      </c>
      <c r="H393" s="4">
        <f t="shared" si="34"/>
        <v>293.05959610335958</v>
      </c>
      <c r="I393" s="4">
        <f t="shared" si="34"/>
        <v>293.89995860739833</v>
      </c>
      <c r="J393" s="4">
        <f t="shared" si="34"/>
        <v>293.28601298420938</v>
      </c>
      <c r="K393" s="4">
        <f t="shared" si="34"/>
        <v>282.00622618547129</v>
      </c>
      <c r="L393" s="4">
        <f t="shared" si="34"/>
        <v>273.71093930378345</v>
      </c>
      <c r="M393" s="4">
        <f t="shared" si="34"/>
        <v>273.05942505237181</v>
      </c>
      <c r="N393" s="4">
        <f t="shared" si="34"/>
        <v>282.05661068491258</v>
      </c>
      <c r="O393">
        <f t="shared" ref="O393:O430" si="35">AVERAGE(B393:M393)</f>
        <v>280.06797780136952</v>
      </c>
    </row>
    <row r="394" spans="1:15" x14ac:dyDescent="0.25">
      <c r="A394" s="1">
        <v>1984</v>
      </c>
      <c r="B394" s="4">
        <f t="shared" si="34"/>
        <v>268.30674027871567</v>
      </c>
      <c r="C394" s="4">
        <f t="shared" si="34"/>
        <v>268.13163540987188</v>
      </c>
      <c r="D394" s="4">
        <f t="shared" si="34"/>
        <v>274.16849201084619</v>
      </c>
      <c r="E394" s="4">
        <f t="shared" si="34"/>
        <v>284.16636193004473</v>
      </c>
      <c r="F394" s="4">
        <f t="shared" si="34"/>
        <v>292.30621057079475</v>
      </c>
      <c r="G394" s="4">
        <f t="shared" si="34"/>
        <v>291.18249588265144</v>
      </c>
      <c r="H394" s="4">
        <f t="shared" si="34"/>
        <v>292.3198342818971</v>
      </c>
      <c r="I394" s="4">
        <f t="shared" si="34"/>
        <v>292.66005741661138</v>
      </c>
      <c r="J394" s="4">
        <f t="shared" si="34"/>
        <v>292.81148810064497</v>
      </c>
      <c r="K394" s="4">
        <f t="shared" si="34"/>
        <v>287.94438147741948</v>
      </c>
      <c r="L394" s="4">
        <f t="shared" si="34"/>
        <v>275.68828648851729</v>
      </c>
      <c r="M394" s="4">
        <f t="shared" si="34"/>
        <v>272.34874418628965</v>
      </c>
      <c r="N394" s="4">
        <f t="shared" si="34"/>
        <v>283.87981220896222</v>
      </c>
      <c r="O394">
        <f t="shared" si="35"/>
        <v>282.66956066952542</v>
      </c>
    </row>
    <row r="395" spans="1:15" x14ac:dyDescent="0.25">
      <c r="A395" s="1">
        <v>1985</v>
      </c>
      <c r="B395" s="4">
        <f t="shared" si="34"/>
        <v>271.11278467557463</v>
      </c>
      <c r="C395" s="4">
        <f t="shared" si="34"/>
        <v>263.05859711549789</v>
      </c>
      <c r="D395" s="4">
        <f t="shared" si="34"/>
        <v>277.88384789989584</v>
      </c>
      <c r="E395" s="4">
        <f t="shared" si="34"/>
        <v>271.86188498922104</v>
      </c>
      <c r="F395" s="4">
        <f t="shared" si="34"/>
        <v>289.22476425499588</v>
      </c>
      <c r="G395" s="4">
        <f t="shared" si="34"/>
        <v>291.99135274581465</v>
      </c>
      <c r="H395" s="4">
        <f t="shared" si="34"/>
        <v>292.22704704286252</v>
      </c>
      <c r="I395" s="4">
        <f t="shared" si="34"/>
        <v>293.20281589870535</v>
      </c>
      <c r="J395" s="4">
        <f t="shared" si="34"/>
        <v>292.97321283691554</v>
      </c>
      <c r="K395" s="4">
        <f t="shared" si="34"/>
        <v>282.88595827490911</v>
      </c>
      <c r="L395" s="4">
        <f t="shared" si="34"/>
        <v>274.65659375638825</v>
      </c>
      <c r="M395" s="4">
        <f t="shared" si="34"/>
        <v>271.38275505210726</v>
      </c>
      <c r="N395" s="4">
        <f t="shared" si="34"/>
        <v>282.74944711373405</v>
      </c>
      <c r="O395">
        <f t="shared" si="35"/>
        <v>281.03846787857401</v>
      </c>
    </row>
    <row r="396" spans="1:15" x14ac:dyDescent="0.25">
      <c r="A396" s="1">
        <v>1986</v>
      </c>
      <c r="B396" s="4">
        <f t="shared" si="34"/>
        <v>267.44514333690131</v>
      </c>
      <c r="C396" s="4">
        <f t="shared" si="34"/>
        <v>266.48536570438</v>
      </c>
      <c r="D396" s="4">
        <f t="shared" si="34"/>
        <v>274.12032589018156</v>
      </c>
      <c r="E396" s="4">
        <f t="shared" si="34"/>
        <v>283.37492298822042</v>
      </c>
      <c r="F396" s="4">
        <f t="shared" si="34"/>
        <v>289.09996164638937</v>
      </c>
      <c r="G396" s="4">
        <f t="shared" si="34"/>
        <v>290.73246948841592</v>
      </c>
      <c r="H396" s="4">
        <f t="shared" si="34"/>
        <v>292.43335523014548</v>
      </c>
      <c r="I396" s="4">
        <f t="shared" si="34"/>
        <v>292.98594060786775</v>
      </c>
      <c r="J396" s="4">
        <f t="shared" si="34"/>
        <v>293.47571787060906</v>
      </c>
      <c r="K396" s="4">
        <f t="shared" si="34"/>
        <v>287.33513440501298</v>
      </c>
      <c r="L396" s="4">
        <f t="shared" si="34"/>
        <v>280.45954696740802</v>
      </c>
      <c r="M396" s="4">
        <f t="shared" si="34"/>
        <v>271.7287317126752</v>
      </c>
      <c r="N396" s="4">
        <f t="shared" si="34"/>
        <v>283.94862634094829</v>
      </c>
      <c r="O396">
        <f t="shared" si="35"/>
        <v>282.47305132068396</v>
      </c>
    </row>
    <row r="397" spans="1:15" x14ac:dyDescent="0.25">
      <c r="A397" s="1">
        <v>1987</v>
      </c>
      <c r="B397" s="4">
        <f t="shared" si="34"/>
        <v>269.79629115202943</v>
      </c>
      <c r="C397" s="4">
        <f t="shared" si="34"/>
        <v>268.75637300827509</v>
      </c>
      <c r="D397" s="4">
        <f t="shared" si="34"/>
        <v>274.46530825744367</v>
      </c>
      <c r="E397" s="4">
        <f t="shared" si="34"/>
        <v>270.46855671228701</v>
      </c>
      <c r="F397" s="4">
        <f t="shared" si="34"/>
        <v>282.14016705530486</v>
      </c>
      <c r="G397" s="4">
        <f t="shared" si="34"/>
        <v>290.41337500966051</v>
      </c>
      <c r="H397" s="4">
        <f t="shared" si="34"/>
        <v>292.96422083597065</v>
      </c>
      <c r="I397" s="4">
        <f t="shared" si="34"/>
        <v>293.97869491954077</v>
      </c>
      <c r="J397" s="4">
        <f t="shared" si="34"/>
        <v>293.52915209584199</v>
      </c>
      <c r="K397" s="4">
        <f t="shared" si="34"/>
        <v>286.79355280835347</v>
      </c>
      <c r="L397" s="4">
        <f t="shared" si="34"/>
        <v>274.5972227405386</v>
      </c>
      <c r="M397" s="4">
        <f t="shared" si="34"/>
        <v>271.46826296642462</v>
      </c>
      <c r="N397" s="4">
        <f t="shared" si="34"/>
        <v>282.48872038171339</v>
      </c>
      <c r="O397">
        <f t="shared" si="35"/>
        <v>280.7809314634726</v>
      </c>
    </row>
    <row r="398" spans="1:15" x14ac:dyDescent="0.25">
      <c r="A398" s="1">
        <v>1988</v>
      </c>
      <c r="B398" s="4">
        <f t="shared" si="34"/>
        <v>270.06215534023374</v>
      </c>
      <c r="C398" s="4">
        <f t="shared" si="34"/>
        <v>267.87790031809169</v>
      </c>
      <c r="D398" s="4">
        <f t="shared" si="34"/>
        <v>267.57016664899641</v>
      </c>
      <c r="E398" s="4">
        <f t="shared" si="34"/>
        <v>282.96745478431853</v>
      </c>
      <c r="F398" s="4">
        <f t="shared" si="34"/>
        <v>287.37379169202279</v>
      </c>
      <c r="G398" s="4">
        <f t="shared" si="34"/>
        <v>292.61619265513434</v>
      </c>
      <c r="H398" s="4">
        <f t="shared" si="34"/>
        <v>293.34351460008884</v>
      </c>
      <c r="I398" s="4">
        <f t="shared" si="34"/>
        <v>294.08754150176844</v>
      </c>
      <c r="J398" s="4">
        <f t="shared" si="34"/>
        <v>293.99827360935979</v>
      </c>
      <c r="K398" s="4">
        <f t="shared" si="34"/>
        <v>286.60707167206397</v>
      </c>
      <c r="L398" s="4">
        <f t="shared" si="34"/>
        <v>278.46671863358023</v>
      </c>
      <c r="M398" s="4">
        <f t="shared" si="34"/>
        <v>275.83920659480435</v>
      </c>
      <c r="N398" s="4">
        <f t="shared" si="34"/>
        <v>284.35539484673166</v>
      </c>
      <c r="O398">
        <f t="shared" si="35"/>
        <v>282.56749900420522</v>
      </c>
    </row>
    <row r="399" spans="1:15" x14ac:dyDescent="0.25">
      <c r="A399" s="1">
        <v>1989</v>
      </c>
      <c r="B399" s="4">
        <f t="shared" si="34"/>
        <v>268.69751346890018</v>
      </c>
      <c r="C399" s="4">
        <f t="shared" si="34"/>
        <v>267.51920566149005</v>
      </c>
      <c r="D399" s="4">
        <f t="shared" si="34"/>
        <v>269.41790579115161</v>
      </c>
      <c r="E399" s="4">
        <f t="shared" si="34"/>
        <v>280.17813430208344</v>
      </c>
      <c r="F399" s="4">
        <f t="shared" si="34"/>
        <v>288.42574161724758</v>
      </c>
      <c r="G399" s="4">
        <f t="shared" si="34"/>
        <v>292.20128644840815</v>
      </c>
      <c r="H399" s="4">
        <f t="shared" si="34"/>
        <v>293.2500903245396</v>
      </c>
      <c r="I399" s="4">
        <f t="shared" si="34"/>
        <v>293.71137948873587</v>
      </c>
      <c r="J399" s="4">
        <f t="shared" si="34"/>
        <v>293.94954285045065</v>
      </c>
      <c r="K399" s="4">
        <f t="shared" si="34"/>
        <v>288.26477501202078</v>
      </c>
      <c r="L399" s="4">
        <f t="shared" si="34"/>
        <v>277.50485012410149</v>
      </c>
      <c r="M399" s="4">
        <f t="shared" si="34"/>
        <v>273.23902278405467</v>
      </c>
      <c r="N399" s="4">
        <f t="shared" si="34"/>
        <v>283.63920390773131</v>
      </c>
      <c r="O399">
        <f t="shared" si="35"/>
        <v>282.19662065609867</v>
      </c>
    </row>
    <row r="400" spans="1:15" x14ac:dyDescent="0.25">
      <c r="A400" s="1">
        <v>1990</v>
      </c>
      <c r="B400" s="4">
        <f t="shared" si="34"/>
        <v>271.91325953449558</v>
      </c>
      <c r="C400" s="4">
        <f t="shared" si="34"/>
        <v>267.34582689164472</v>
      </c>
      <c r="D400" s="4">
        <f t="shared" si="34"/>
        <v>266.04599280786385</v>
      </c>
      <c r="E400" s="4">
        <f t="shared" si="34"/>
        <v>284.72508882558509</v>
      </c>
      <c r="F400" s="4">
        <f t="shared" si="34"/>
        <v>292.56790052632977</v>
      </c>
      <c r="G400" s="4">
        <f t="shared" si="34"/>
        <v>292.48178600921091</v>
      </c>
      <c r="H400" s="4">
        <f t="shared" si="34"/>
        <v>293.02327597703004</v>
      </c>
      <c r="I400" s="4">
        <f t="shared" si="34"/>
        <v>293.44024223503664</v>
      </c>
      <c r="J400" s="4">
        <f t="shared" si="34"/>
        <v>292.64764710089941</v>
      </c>
      <c r="K400" s="4">
        <f t="shared" si="34"/>
        <v>287.14560685829713</v>
      </c>
      <c r="L400" s="4">
        <f t="shared" si="34"/>
        <v>278.12134691096719</v>
      </c>
      <c r="M400" s="4">
        <f t="shared" si="34"/>
        <v>273.76997722607121</v>
      </c>
      <c r="N400" s="4">
        <f t="shared" si="34"/>
        <v>284.35090250830012</v>
      </c>
      <c r="O400">
        <f t="shared" si="35"/>
        <v>282.76899590861933</v>
      </c>
    </row>
    <row r="401" spans="1:15" x14ac:dyDescent="0.25">
      <c r="A401" s="1">
        <v>1991</v>
      </c>
      <c r="B401" s="4">
        <f t="shared" si="34"/>
        <v>269.955205380704</v>
      </c>
      <c r="C401" s="4">
        <f t="shared" si="34"/>
        <v>269.80058720807239</v>
      </c>
      <c r="D401" s="4">
        <f t="shared" si="34"/>
        <v>273.29845117946297</v>
      </c>
      <c r="E401" s="4">
        <f t="shared" si="34"/>
        <v>282.75558654908298</v>
      </c>
      <c r="F401" s="4">
        <f t="shared" si="34"/>
        <v>293.00681451408309</v>
      </c>
      <c r="G401" s="4">
        <f t="shared" si="34"/>
        <v>293.26713365722276</v>
      </c>
      <c r="H401" s="4">
        <f t="shared" si="34"/>
        <v>293.68055248968278</v>
      </c>
      <c r="I401" s="4">
        <f t="shared" si="34"/>
        <v>293.82239898682428</v>
      </c>
      <c r="J401" s="4">
        <f t="shared" si="34"/>
        <v>293.59218736249193</v>
      </c>
      <c r="K401" s="4">
        <f t="shared" si="34"/>
        <v>288.11531824133817</v>
      </c>
      <c r="L401" s="4">
        <f t="shared" si="34"/>
        <v>276.05300349815201</v>
      </c>
      <c r="M401" s="4">
        <f t="shared" si="34"/>
        <v>272.08851434071005</v>
      </c>
      <c r="N401" s="4">
        <f t="shared" si="34"/>
        <v>284.95466740652</v>
      </c>
      <c r="O401">
        <f t="shared" si="35"/>
        <v>283.28631278398564</v>
      </c>
    </row>
    <row r="402" spans="1:15" x14ac:dyDescent="0.25">
      <c r="A402" s="1">
        <v>1992</v>
      </c>
      <c r="B402" s="4">
        <f t="shared" si="34"/>
        <v>269.30517343604618</v>
      </c>
      <c r="C402" s="4">
        <f t="shared" si="34"/>
        <v>265.14451280864103</v>
      </c>
      <c r="D402" s="4">
        <f t="shared" si="34"/>
        <v>275.19668525398492</v>
      </c>
      <c r="E402" s="4">
        <f t="shared" si="34"/>
        <v>281.80478342914768</v>
      </c>
      <c r="F402" s="4">
        <f t="shared" si="34"/>
        <v>291.61338064670383</v>
      </c>
      <c r="G402" s="4">
        <f t="shared" si="34"/>
        <v>292.50369226602692</v>
      </c>
      <c r="H402" s="4">
        <f t="shared" si="34"/>
        <v>292.93548453342169</v>
      </c>
      <c r="I402" s="4">
        <f t="shared" si="34"/>
        <v>293.64696848310115</v>
      </c>
      <c r="J402" s="4">
        <f t="shared" si="34"/>
        <v>293.22364284697693</v>
      </c>
      <c r="K402" s="4">
        <f t="shared" si="34"/>
        <v>286.56186131398988</v>
      </c>
      <c r="L402" s="4">
        <f t="shared" si="34"/>
        <v>277.85636696167984</v>
      </c>
      <c r="M402" s="4">
        <f t="shared" si="34"/>
        <v>272.58140027711727</v>
      </c>
      <c r="N402" s="4">
        <f t="shared" si="34"/>
        <v>284.13027024684368</v>
      </c>
      <c r="O402">
        <f t="shared" si="35"/>
        <v>282.69782935473643</v>
      </c>
    </row>
    <row r="403" spans="1:15" x14ac:dyDescent="0.25">
      <c r="A403" s="1">
        <v>1993</v>
      </c>
      <c r="B403" s="4">
        <f t="shared" si="34"/>
        <v>269.19537540826616</v>
      </c>
      <c r="C403" s="4">
        <f t="shared" si="34"/>
        <v>267.4960469878298</v>
      </c>
      <c r="D403" s="4">
        <f t="shared" si="34"/>
        <v>273.76325350919029</v>
      </c>
      <c r="E403" s="4">
        <f t="shared" si="34"/>
        <v>280.24563531186493</v>
      </c>
      <c r="F403" s="4">
        <f t="shared" si="34"/>
        <v>291.30383625081197</v>
      </c>
      <c r="G403" s="4">
        <f t="shared" si="34"/>
        <v>292.51608932004922</v>
      </c>
      <c r="H403" s="4">
        <f t="shared" si="34"/>
        <v>293.17802878750854</v>
      </c>
      <c r="I403" s="4">
        <f t="shared" si="34"/>
        <v>293.94127240021862</v>
      </c>
      <c r="J403" s="4">
        <f t="shared" si="34"/>
        <v>293.62706101136041</v>
      </c>
      <c r="K403" s="4">
        <f t="shared" si="34"/>
        <v>288.14556218109624</v>
      </c>
      <c r="L403" s="4">
        <f t="shared" si="34"/>
        <v>277.08921194834397</v>
      </c>
      <c r="M403" s="4">
        <f t="shared" si="34"/>
        <v>273.95846155834562</v>
      </c>
      <c r="N403" s="4">
        <f t="shared" si="34"/>
        <v>284.34040121047394</v>
      </c>
      <c r="O403">
        <f t="shared" si="35"/>
        <v>282.8716528895738</v>
      </c>
    </row>
    <row r="404" spans="1:15" x14ac:dyDescent="0.25">
      <c r="A404" s="1">
        <v>1994</v>
      </c>
      <c r="B404" s="4">
        <f t="shared" si="34"/>
        <v>270.77110493720193</v>
      </c>
      <c r="C404" s="4">
        <f t="shared" si="34"/>
        <v>265.75445204251423</v>
      </c>
      <c r="D404" s="4">
        <f t="shared" si="34"/>
        <v>269.3565409299182</v>
      </c>
      <c r="E404" s="4">
        <f t="shared" si="34"/>
        <v>286.29361869661909</v>
      </c>
      <c r="F404" s="4">
        <f t="shared" si="34"/>
        <v>287.92667020058843</v>
      </c>
      <c r="G404" s="4">
        <f t="shared" si="34"/>
        <v>292.20284724462795</v>
      </c>
      <c r="H404" s="4">
        <f t="shared" si="34"/>
        <v>292.87523279043774</v>
      </c>
      <c r="I404" s="4">
        <f t="shared" si="34"/>
        <v>293.95418200444885</v>
      </c>
      <c r="J404" s="4">
        <f t="shared" si="34"/>
        <v>294.1142130229527</v>
      </c>
      <c r="K404" s="4">
        <f t="shared" si="34"/>
        <v>292.97705330504851</v>
      </c>
      <c r="L404" s="4">
        <f t="shared" si="34"/>
        <v>279.76548369830567</v>
      </c>
      <c r="M404" s="4">
        <f t="shared" si="34"/>
        <v>274.8846988653338</v>
      </c>
      <c r="N404" s="4">
        <f t="shared" si="34"/>
        <v>285.12128378352332</v>
      </c>
      <c r="O404">
        <f t="shared" si="35"/>
        <v>283.40634147816644</v>
      </c>
    </row>
    <row r="405" spans="1:15" x14ac:dyDescent="0.25">
      <c r="A405" s="1">
        <v>1995</v>
      </c>
      <c r="B405" s="4">
        <f t="shared" si="34"/>
        <v>271.87101664916725</v>
      </c>
      <c r="C405" s="4">
        <f t="shared" si="34"/>
        <v>270.72952425653045</v>
      </c>
      <c r="D405" s="4">
        <f t="shared" si="34"/>
        <v>275.49310837087529</v>
      </c>
      <c r="E405" s="4">
        <f t="shared" si="34"/>
        <v>283.84189227734674</v>
      </c>
      <c r="F405" s="4">
        <f t="shared" si="34"/>
        <v>290.25748869686549</v>
      </c>
      <c r="G405" s="4">
        <f t="shared" si="34"/>
        <v>292.80077691023399</v>
      </c>
      <c r="H405" s="4">
        <f t="shared" si="34"/>
        <v>293.53355399064901</v>
      </c>
      <c r="I405" s="4">
        <f t="shared" si="34"/>
        <v>294.20619325060579</v>
      </c>
      <c r="J405" s="4">
        <f t="shared" si="34"/>
        <v>294.30181830421532</v>
      </c>
      <c r="K405" s="4">
        <f t="shared" si="34"/>
        <v>291.51608999749283</v>
      </c>
      <c r="L405" s="4">
        <f t="shared" si="34"/>
        <v>278.69005225424212</v>
      </c>
      <c r="M405" s="4">
        <f t="shared" si="34"/>
        <v>275.42807922797573</v>
      </c>
      <c r="N405" s="4">
        <f t="shared" si="34"/>
        <v>285.53301967952149</v>
      </c>
      <c r="O405">
        <f t="shared" si="35"/>
        <v>284.38913284884995</v>
      </c>
    </row>
    <row r="406" spans="1:15" x14ac:dyDescent="0.25">
      <c r="A406" s="1">
        <v>1996</v>
      </c>
      <c r="B406" s="4">
        <f t="shared" si="34"/>
        <v>270.50833227474664</v>
      </c>
      <c r="C406" s="4">
        <f t="shared" si="34"/>
        <v>271.05152356857292</v>
      </c>
      <c r="D406" s="4">
        <f t="shared" si="34"/>
        <v>274.24596124938523</v>
      </c>
      <c r="E406" s="4">
        <f t="shared" si="34"/>
        <v>279.26141776894576</v>
      </c>
      <c r="F406" s="4">
        <f t="shared" si="34"/>
        <v>292.05464079460978</v>
      </c>
      <c r="G406" s="4">
        <f t="shared" si="34"/>
        <v>292.76306955327004</v>
      </c>
      <c r="H406" s="4">
        <f t="shared" si="34"/>
        <v>293.46898946226582</v>
      </c>
      <c r="I406" s="4">
        <f t="shared" si="34"/>
        <v>293.95190049345746</v>
      </c>
      <c r="J406" s="4">
        <f t="shared" si="34"/>
        <v>294.01487268020901</v>
      </c>
      <c r="K406" s="4">
        <f t="shared" si="34"/>
        <v>289.50670085105924</v>
      </c>
      <c r="L406" s="4">
        <f t="shared" si="34"/>
        <v>276.81882539770476</v>
      </c>
      <c r="M406" s="4">
        <f t="shared" si="34"/>
        <v>273.17916656887155</v>
      </c>
      <c r="N406" s="4">
        <f t="shared" si="34"/>
        <v>284.86168276141774</v>
      </c>
      <c r="O406">
        <f t="shared" si="35"/>
        <v>283.40211672192481</v>
      </c>
    </row>
    <row r="407" spans="1:15" x14ac:dyDescent="0.25">
      <c r="A407" s="1">
        <v>1997</v>
      </c>
      <c r="B407" s="4">
        <f t="shared" si="34"/>
        <v>271.19620720942163</v>
      </c>
      <c r="C407" s="4">
        <f t="shared" si="34"/>
        <v>266.64180481384801</v>
      </c>
      <c r="D407" s="4">
        <f t="shared" si="34"/>
        <v>276.64877503935122</v>
      </c>
      <c r="E407" s="4">
        <f t="shared" si="34"/>
        <v>285.12284899149597</v>
      </c>
      <c r="F407" s="4">
        <f t="shared" si="34"/>
        <v>291.68581689538212</v>
      </c>
      <c r="G407" s="4">
        <f t="shared" si="34"/>
        <v>293.1767397452968</v>
      </c>
      <c r="H407" s="4">
        <f t="shared" si="34"/>
        <v>293.27395605753793</v>
      </c>
      <c r="I407" s="4">
        <f t="shared" si="34"/>
        <v>293.79489086654587</v>
      </c>
      <c r="J407" s="4">
        <f t="shared" si="34"/>
        <v>293.64271041103484</v>
      </c>
      <c r="K407" s="4">
        <f t="shared" si="34"/>
        <v>291.0040032988785</v>
      </c>
      <c r="L407" s="4">
        <f t="shared" si="34"/>
        <v>277.72490260033953</v>
      </c>
      <c r="M407" s="4">
        <f t="shared" si="34"/>
        <v>271.21930738260028</v>
      </c>
      <c r="N407" s="4">
        <f t="shared" si="34"/>
        <v>284.98519144369902</v>
      </c>
      <c r="O407">
        <f t="shared" si="35"/>
        <v>283.7609969426444</v>
      </c>
    </row>
    <row r="408" spans="1:15" x14ac:dyDescent="0.25">
      <c r="A408" s="1">
        <v>1998</v>
      </c>
      <c r="B408" s="4">
        <f t="shared" ref="B408:N423" si="36">(2840/(3.5*LN(B64)-LN(B193)-4.805))+55</f>
        <v>268.73002029092112</v>
      </c>
      <c r="C408" s="4">
        <f t="shared" si="36"/>
        <v>268.94320357667982</v>
      </c>
      <c r="D408" s="4">
        <f t="shared" si="36"/>
        <v>265.52023614218285</v>
      </c>
      <c r="E408" s="4">
        <f t="shared" si="36"/>
        <v>281.0771275992746</v>
      </c>
      <c r="F408" s="4">
        <f t="shared" si="36"/>
        <v>292.76290301823553</v>
      </c>
      <c r="G408" s="4">
        <f t="shared" si="36"/>
        <v>292.78755882722811</v>
      </c>
      <c r="H408" s="4">
        <f t="shared" si="36"/>
        <v>293.41923710726064</v>
      </c>
      <c r="I408" s="4">
        <f t="shared" si="36"/>
        <v>294.41385430181043</v>
      </c>
      <c r="J408" s="4">
        <f t="shared" si="36"/>
        <v>294.23474139827226</v>
      </c>
      <c r="K408" s="4">
        <f t="shared" si="36"/>
        <v>289.93162751982931</v>
      </c>
      <c r="L408" s="4">
        <f t="shared" si="36"/>
        <v>279.75908730776763</v>
      </c>
      <c r="M408" s="4">
        <f t="shared" si="36"/>
        <v>275.34848268227904</v>
      </c>
      <c r="N408" s="4">
        <f t="shared" si="36"/>
        <v>284.85510888376996</v>
      </c>
      <c r="O408">
        <f t="shared" si="35"/>
        <v>283.07733998097848</v>
      </c>
    </row>
    <row r="409" spans="1:15" x14ac:dyDescent="0.25">
      <c r="A409" s="1">
        <v>1999</v>
      </c>
      <c r="B409" s="4">
        <f t="shared" si="36"/>
        <v>271.62956911618187</v>
      </c>
      <c r="C409" s="4">
        <f t="shared" si="36"/>
        <v>273.49914520686423</v>
      </c>
      <c r="D409" s="4">
        <f t="shared" si="36"/>
        <v>269.16775496886328</v>
      </c>
      <c r="E409" s="4">
        <f t="shared" si="36"/>
        <v>274.91828823212018</v>
      </c>
      <c r="F409" s="4">
        <f t="shared" si="36"/>
        <v>280.98391353843408</v>
      </c>
      <c r="G409" s="4">
        <f t="shared" si="36"/>
        <v>286.61008340904669</v>
      </c>
      <c r="H409" s="4">
        <f t="shared" si="36"/>
        <v>290.08895352811066</v>
      </c>
      <c r="I409" s="4">
        <f t="shared" si="36"/>
        <v>291.68524185795707</v>
      </c>
      <c r="J409" s="4">
        <f t="shared" si="36"/>
        <v>290.62570204294423</v>
      </c>
      <c r="K409" s="4">
        <f t="shared" si="36"/>
        <v>285.30328035847333</v>
      </c>
      <c r="L409" s="4">
        <f t="shared" si="36"/>
        <v>274.29274611190652</v>
      </c>
      <c r="M409" s="4">
        <f t="shared" si="36"/>
        <v>268.01659709804341</v>
      </c>
      <c r="N409" s="4">
        <f t="shared" si="36"/>
        <v>280.89471867798829</v>
      </c>
      <c r="O409">
        <f t="shared" si="35"/>
        <v>279.73510628907883</v>
      </c>
    </row>
    <row r="410" spans="1:15" x14ac:dyDescent="0.25">
      <c r="A410" s="1">
        <v>2000</v>
      </c>
      <c r="B410" s="4">
        <f t="shared" si="36"/>
        <v>270.22855333315186</v>
      </c>
      <c r="C410" s="4">
        <f t="shared" si="36"/>
        <v>266.09720952488533</v>
      </c>
      <c r="D410" s="4">
        <f t="shared" si="36"/>
        <v>265.06480860295903</v>
      </c>
      <c r="E410" s="4">
        <f t="shared" si="36"/>
        <v>268.3649132338478</v>
      </c>
      <c r="F410" s="4">
        <f t="shared" si="36"/>
        <v>281.35295657960904</v>
      </c>
      <c r="G410" s="4">
        <f t="shared" si="36"/>
        <v>292.38685770904124</v>
      </c>
      <c r="H410" s="4">
        <f t="shared" si="36"/>
        <v>292.9439476944583</v>
      </c>
      <c r="I410" s="4">
        <f t="shared" si="36"/>
        <v>292.91813153796966</v>
      </c>
      <c r="J410" s="4">
        <f t="shared" si="36"/>
        <v>292.80145325992504</v>
      </c>
      <c r="K410" s="4">
        <f t="shared" si="36"/>
        <v>286.18764056625378</v>
      </c>
      <c r="L410" s="4">
        <f t="shared" si="36"/>
        <v>273.66201256807022</v>
      </c>
      <c r="M410" s="4">
        <f t="shared" si="36"/>
        <v>269.94411407861332</v>
      </c>
      <c r="N410" s="4">
        <f t="shared" si="36"/>
        <v>281.69915868325182</v>
      </c>
      <c r="O410">
        <f t="shared" si="35"/>
        <v>279.32938322406545</v>
      </c>
    </row>
    <row r="411" spans="1:15" x14ac:dyDescent="0.25">
      <c r="A411" s="1">
        <v>2001</v>
      </c>
      <c r="B411" s="4">
        <f t="shared" si="36"/>
        <v>265.16941122251143</v>
      </c>
      <c r="C411" s="4">
        <f t="shared" si="36"/>
        <v>265.65909470513702</v>
      </c>
      <c r="D411" s="4">
        <f t="shared" si="36"/>
        <v>264.4577602747662</v>
      </c>
      <c r="E411" s="4">
        <f t="shared" si="36"/>
        <v>283.97599929888122</v>
      </c>
      <c r="F411" s="4">
        <f t="shared" si="36"/>
        <v>288.85458926753182</v>
      </c>
      <c r="G411" s="4">
        <f t="shared" si="36"/>
        <v>291.83293018105633</v>
      </c>
      <c r="H411" s="4">
        <f t="shared" si="36"/>
        <v>292.80400181793669</v>
      </c>
      <c r="I411" s="4">
        <f t="shared" si="36"/>
        <v>294.03958100936609</v>
      </c>
      <c r="J411" s="4">
        <f t="shared" si="36"/>
        <v>293.04392688171356</v>
      </c>
      <c r="K411" s="4">
        <f t="shared" si="36"/>
        <v>284.13513188487775</v>
      </c>
      <c r="L411" s="4">
        <f t="shared" si="36"/>
        <v>275.10996651319351</v>
      </c>
      <c r="M411" s="4">
        <f t="shared" si="36"/>
        <v>271.92725509912253</v>
      </c>
      <c r="N411" s="4">
        <f t="shared" si="36"/>
        <v>282.81560385600909</v>
      </c>
      <c r="O411">
        <f t="shared" si="35"/>
        <v>280.91747067967452</v>
      </c>
    </row>
    <row r="412" spans="1:15" x14ac:dyDescent="0.25">
      <c r="A412" s="1">
        <v>2002</v>
      </c>
      <c r="B412" s="4">
        <f t="shared" si="36"/>
        <v>267.24242701991506</v>
      </c>
      <c r="C412" s="4">
        <f t="shared" si="36"/>
        <v>266.40161402920887</v>
      </c>
      <c r="D412" s="4">
        <f t="shared" si="36"/>
        <v>270.65983659328754</v>
      </c>
      <c r="E412" s="4">
        <f t="shared" si="36"/>
        <v>283.25498490632629</v>
      </c>
      <c r="F412" s="4">
        <f t="shared" si="36"/>
        <v>286.10397591296589</v>
      </c>
      <c r="G412" s="4">
        <f t="shared" si="36"/>
        <v>291.90513872494211</v>
      </c>
      <c r="H412" s="4">
        <f t="shared" si="36"/>
        <v>292.67064800629345</v>
      </c>
      <c r="I412" s="4">
        <f t="shared" si="36"/>
        <v>293.1930986388702</v>
      </c>
      <c r="J412" s="4">
        <f t="shared" si="36"/>
        <v>293.06184909633566</v>
      </c>
      <c r="K412" s="4">
        <f t="shared" si="36"/>
        <v>286.43058057566276</v>
      </c>
      <c r="L412" s="4">
        <f t="shared" si="36"/>
        <v>274.89431905459435</v>
      </c>
      <c r="M412" s="4">
        <f t="shared" si="36"/>
        <v>270.31059853612771</v>
      </c>
      <c r="N412" s="4">
        <f t="shared" si="36"/>
        <v>282.85215075636603</v>
      </c>
      <c r="O412">
        <f t="shared" si="35"/>
        <v>281.34408925787744</v>
      </c>
    </row>
    <row r="413" spans="1:15" x14ac:dyDescent="0.25">
      <c r="A413" s="1">
        <v>2003</v>
      </c>
      <c r="B413" s="4">
        <f t="shared" si="36"/>
        <v>266.8011640557977</v>
      </c>
      <c r="C413" s="4">
        <f t="shared" si="36"/>
        <v>267.90412103323865</v>
      </c>
      <c r="D413" s="4">
        <f t="shared" si="36"/>
        <v>265.56043944412897</v>
      </c>
      <c r="E413" s="4">
        <f t="shared" si="36"/>
        <v>283.01883979596198</v>
      </c>
      <c r="F413" s="4">
        <f t="shared" si="36"/>
        <v>282.53856785492604</v>
      </c>
      <c r="G413" s="4">
        <f t="shared" si="36"/>
        <v>291.09402671200951</v>
      </c>
      <c r="H413" s="4">
        <f t="shared" si="36"/>
        <v>292.26878838927769</v>
      </c>
      <c r="I413" s="4">
        <f t="shared" si="36"/>
        <v>293.10710134266355</v>
      </c>
      <c r="J413" s="4">
        <f t="shared" si="36"/>
        <v>292.96403688418565</v>
      </c>
      <c r="K413" s="4">
        <f t="shared" si="36"/>
        <v>286.26224632772681</v>
      </c>
      <c r="L413" s="4">
        <f t="shared" si="36"/>
        <v>275.95001514559169</v>
      </c>
      <c r="M413" s="4">
        <f t="shared" si="36"/>
        <v>270.25524480691547</v>
      </c>
      <c r="N413" s="4">
        <f t="shared" si="36"/>
        <v>282.4470070616311</v>
      </c>
      <c r="O413">
        <f t="shared" si="35"/>
        <v>280.64371598270196</v>
      </c>
    </row>
    <row r="414" spans="1:15" x14ac:dyDescent="0.25">
      <c r="A414" s="1">
        <v>2004</v>
      </c>
      <c r="B414" s="4">
        <f t="shared" si="36"/>
        <v>267.99145015809364</v>
      </c>
      <c r="C414" s="4">
        <f t="shared" si="36"/>
        <v>264.86171193907819</v>
      </c>
      <c r="D414" s="4">
        <f t="shared" si="36"/>
        <v>265.12957743415734</v>
      </c>
      <c r="E414" s="4">
        <f t="shared" si="36"/>
        <v>276.93418203661474</v>
      </c>
      <c r="F414" s="4">
        <f t="shared" si="36"/>
        <v>292.58304429194607</v>
      </c>
      <c r="G414" s="4">
        <f t="shared" si="36"/>
        <v>290.73964915278168</v>
      </c>
      <c r="H414" s="4">
        <f t="shared" si="36"/>
        <v>290.50863773806566</v>
      </c>
      <c r="I414" s="4">
        <f t="shared" si="36"/>
        <v>292.08908954812858</v>
      </c>
      <c r="J414" s="4">
        <f t="shared" si="36"/>
        <v>290.07250780561776</v>
      </c>
      <c r="K414" s="4">
        <f t="shared" si="36"/>
        <v>279.94202471320341</v>
      </c>
      <c r="L414" s="4">
        <f t="shared" si="36"/>
        <v>270.73438446394431</v>
      </c>
      <c r="M414" s="4">
        <f t="shared" si="36"/>
        <v>267.3713942985508</v>
      </c>
      <c r="N414" s="4">
        <f t="shared" si="36"/>
        <v>280.87714501102278</v>
      </c>
      <c r="O414">
        <f t="shared" si="35"/>
        <v>279.07980446501523</v>
      </c>
    </row>
    <row r="415" spans="1:15" x14ac:dyDescent="0.25">
      <c r="A415" s="1">
        <v>2005</v>
      </c>
      <c r="B415" s="4">
        <f t="shared" si="36"/>
        <v>266.11874917054763</v>
      </c>
      <c r="C415" s="4">
        <f t="shared" si="36"/>
        <v>269.41535097956137</v>
      </c>
      <c r="D415" s="4">
        <f t="shared" si="36"/>
        <v>267.45043931281941</v>
      </c>
      <c r="E415" s="4">
        <f t="shared" si="36"/>
        <v>276.4057678158627</v>
      </c>
      <c r="F415" s="4">
        <f t="shared" si="36"/>
        <v>283.47335482841663</v>
      </c>
      <c r="G415" s="4">
        <f t="shared" si="36"/>
        <v>291.10019323255722</v>
      </c>
      <c r="H415" s="4">
        <f t="shared" si="36"/>
        <v>291.88311079096127</v>
      </c>
      <c r="I415" s="4">
        <f t="shared" si="36"/>
        <v>292.40663732979522</v>
      </c>
      <c r="J415" s="4">
        <f t="shared" si="36"/>
        <v>291.99233950327374</v>
      </c>
      <c r="K415" s="4">
        <f t="shared" si="36"/>
        <v>284.35164297199003</v>
      </c>
      <c r="L415" s="4">
        <f t="shared" si="36"/>
        <v>273.01764837306212</v>
      </c>
      <c r="M415" s="4">
        <f t="shared" si="36"/>
        <v>270.91707881113479</v>
      </c>
      <c r="N415" s="4">
        <f t="shared" si="36"/>
        <v>281.74956261584418</v>
      </c>
      <c r="O415">
        <f t="shared" si="35"/>
        <v>279.87769275999847</v>
      </c>
    </row>
    <row r="416" spans="1:15" x14ac:dyDescent="0.25">
      <c r="A416" s="1">
        <v>2006</v>
      </c>
      <c r="B416" s="4">
        <f t="shared" si="36"/>
        <v>269.30471437127505</v>
      </c>
      <c r="C416" s="4">
        <f t="shared" si="36"/>
        <v>268.41130189613801</v>
      </c>
      <c r="D416" s="4">
        <f t="shared" si="36"/>
        <v>263.09830423836286</v>
      </c>
      <c r="E416" s="4">
        <f t="shared" si="36"/>
        <v>267.94902508746463</v>
      </c>
      <c r="F416" s="4">
        <f t="shared" si="36"/>
        <v>287.42883035906482</v>
      </c>
      <c r="G416" s="4">
        <f t="shared" si="36"/>
        <v>287.18728853863132</v>
      </c>
      <c r="H416" s="4">
        <f t="shared" si="36"/>
        <v>289.06641705526999</v>
      </c>
      <c r="I416" s="4">
        <f t="shared" si="36"/>
        <v>293.19897017939707</v>
      </c>
      <c r="J416" s="4">
        <f t="shared" si="36"/>
        <v>292.62472030550515</v>
      </c>
      <c r="K416" s="4">
        <f t="shared" si="36"/>
        <v>287.84535907338909</v>
      </c>
      <c r="L416" s="4">
        <f t="shared" si="36"/>
        <v>274.27584336195855</v>
      </c>
      <c r="M416" s="4">
        <f t="shared" si="36"/>
        <v>269.18050004509706</v>
      </c>
      <c r="N416" s="4">
        <f t="shared" si="36"/>
        <v>281.24604256650684</v>
      </c>
      <c r="O416">
        <f t="shared" si="35"/>
        <v>279.13093954262939</v>
      </c>
    </row>
    <row r="417" spans="1:15" x14ac:dyDescent="0.25">
      <c r="A417" s="1">
        <v>2007</v>
      </c>
      <c r="B417" s="4">
        <f t="shared" si="36"/>
        <v>267.12789941054166</v>
      </c>
      <c r="C417" s="4">
        <f t="shared" si="36"/>
        <v>265.75531731046317</v>
      </c>
      <c r="D417" s="4">
        <f t="shared" si="36"/>
        <v>265.69298384782462</v>
      </c>
      <c r="E417" s="4">
        <f t="shared" si="36"/>
        <v>281.47652878953681</v>
      </c>
      <c r="F417" s="4">
        <f t="shared" si="36"/>
        <v>288.94883149518819</v>
      </c>
      <c r="G417" s="4">
        <f t="shared" si="36"/>
        <v>292.38385904238487</v>
      </c>
      <c r="H417" s="4">
        <f t="shared" si="36"/>
        <v>293.03587200982076</v>
      </c>
      <c r="I417" s="4">
        <f t="shared" si="36"/>
        <v>294.15347128000008</v>
      </c>
      <c r="J417" s="4">
        <f t="shared" si="36"/>
        <v>293.21228025749724</v>
      </c>
      <c r="K417" s="4">
        <f t="shared" si="36"/>
        <v>286.69704398137731</v>
      </c>
      <c r="L417" s="4">
        <f t="shared" si="36"/>
        <v>277.04301872603992</v>
      </c>
      <c r="M417" s="4">
        <f t="shared" si="36"/>
        <v>272.59554334815533</v>
      </c>
      <c r="N417" s="4">
        <f t="shared" si="36"/>
        <v>283.53311553128742</v>
      </c>
      <c r="O417">
        <f t="shared" si="35"/>
        <v>281.51022079156917</v>
      </c>
    </row>
    <row r="418" spans="1:15" x14ac:dyDescent="0.25">
      <c r="A418" s="1">
        <v>2008</v>
      </c>
      <c r="B418" s="4">
        <f t="shared" si="36"/>
        <v>270.70470407591199</v>
      </c>
      <c r="C418" s="4">
        <f t="shared" si="36"/>
        <v>266.24485602140737</v>
      </c>
      <c r="D418" s="4">
        <f t="shared" si="36"/>
        <v>267.06320101536869</v>
      </c>
      <c r="E418" s="4">
        <f t="shared" si="36"/>
        <v>273.9604473313442</v>
      </c>
      <c r="F418" s="4">
        <f t="shared" si="36"/>
        <v>286.07526735242055</v>
      </c>
      <c r="G418" s="4">
        <f t="shared" si="36"/>
        <v>289.40806087048918</v>
      </c>
      <c r="H418" s="4">
        <f t="shared" si="36"/>
        <v>292.39867820110362</v>
      </c>
      <c r="I418" s="4">
        <f t="shared" si="36"/>
        <v>293.88696738430349</v>
      </c>
      <c r="J418" s="4">
        <f t="shared" si="36"/>
        <v>294.02186479229664</v>
      </c>
      <c r="K418" s="4">
        <f t="shared" si="36"/>
        <v>286.8676891928643</v>
      </c>
      <c r="L418" s="4">
        <f t="shared" si="36"/>
        <v>275.8284962532847</v>
      </c>
      <c r="M418" s="4">
        <f t="shared" si="36"/>
        <v>273.93581630718592</v>
      </c>
      <c r="N418" s="4">
        <f t="shared" si="36"/>
        <v>282.73428103161552</v>
      </c>
      <c r="O418">
        <f t="shared" si="35"/>
        <v>280.86633739983176</v>
      </c>
    </row>
    <row r="419" spans="1:15" x14ac:dyDescent="0.25">
      <c r="A419" s="1">
        <v>2009</v>
      </c>
      <c r="B419" s="4">
        <f t="shared" si="36"/>
        <v>270.9728148676744</v>
      </c>
      <c r="C419" s="4">
        <f t="shared" si="36"/>
        <v>267.49980231078058</v>
      </c>
      <c r="D419" s="4">
        <f t="shared" si="36"/>
        <v>265.61905657175066</v>
      </c>
      <c r="E419" s="4">
        <f t="shared" si="36"/>
        <v>283.8648719245848</v>
      </c>
      <c r="F419" s="4">
        <f t="shared" si="36"/>
        <v>285.86984345287419</v>
      </c>
      <c r="G419" s="4">
        <f t="shared" si="36"/>
        <v>289.21224293050102</v>
      </c>
      <c r="H419" s="4">
        <f t="shared" si="36"/>
        <v>291.94899509949033</v>
      </c>
      <c r="I419" s="4">
        <f t="shared" si="36"/>
        <v>293.51988754593503</v>
      </c>
      <c r="J419" s="4">
        <f t="shared" si="36"/>
        <v>293.15902879805401</v>
      </c>
      <c r="K419" s="4">
        <f t="shared" si="36"/>
        <v>289.50999189951591</v>
      </c>
      <c r="L419" s="4">
        <f t="shared" si="36"/>
        <v>276.85946919900505</v>
      </c>
      <c r="M419" s="4">
        <f t="shared" si="36"/>
        <v>269.49629261819132</v>
      </c>
      <c r="N419" s="4">
        <f t="shared" si="36"/>
        <v>283.22304899114067</v>
      </c>
      <c r="O419">
        <f t="shared" si="35"/>
        <v>281.46102476819647</v>
      </c>
    </row>
    <row r="420" spans="1:15" x14ac:dyDescent="0.25">
      <c r="A420" s="1">
        <v>2010</v>
      </c>
      <c r="B420" s="4">
        <f t="shared" si="36"/>
        <v>268.44406469693467</v>
      </c>
      <c r="C420" s="4">
        <f t="shared" si="36"/>
        <v>267.25114040876952</v>
      </c>
      <c r="D420" s="4">
        <f t="shared" si="36"/>
        <v>269.60490690134702</v>
      </c>
      <c r="E420" s="4">
        <f t="shared" si="36"/>
        <v>278.50339439696438</v>
      </c>
      <c r="F420" s="4">
        <f t="shared" si="36"/>
        <v>288.23121043751166</v>
      </c>
      <c r="G420" s="4">
        <f t="shared" si="36"/>
        <v>292.59866407404076</v>
      </c>
      <c r="H420" s="4">
        <f t="shared" si="36"/>
        <v>293.34229877715052</v>
      </c>
      <c r="I420" s="4">
        <f t="shared" si="36"/>
        <v>293.96588425469957</v>
      </c>
      <c r="J420" s="4">
        <f t="shared" si="36"/>
        <v>294.24047030539577</v>
      </c>
      <c r="K420" s="4">
        <f t="shared" si="36"/>
        <v>292.40267826331683</v>
      </c>
      <c r="L420" s="4">
        <f t="shared" si="36"/>
        <v>280.18550722942297</v>
      </c>
      <c r="M420" s="4">
        <f t="shared" si="36"/>
        <v>272.51474624880427</v>
      </c>
      <c r="N420" s="4">
        <f t="shared" si="36"/>
        <v>284.74717901502288</v>
      </c>
      <c r="O420">
        <f t="shared" si="35"/>
        <v>282.60708049952979</v>
      </c>
    </row>
    <row r="421" spans="1:15" x14ac:dyDescent="0.25">
      <c r="A421" s="1">
        <v>2011</v>
      </c>
      <c r="B421" s="4">
        <f t="shared" si="36"/>
        <v>269.85229392320969</v>
      </c>
      <c r="C421" s="4">
        <f t="shared" si="36"/>
        <v>272.86540638917461</v>
      </c>
      <c r="D421" s="4">
        <f t="shared" si="36"/>
        <v>267.24196500367367</v>
      </c>
      <c r="E421" s="4">
        <f t="shared" si="36"/>
        <v>274.24332020645397</v>
      </c>
      <c r="F421" s="4">
        <f t="shared" si="36"/>
        <v>287.02393997463275</v>
      </c>
      <c r="G421" s="4">
        <f t="shared" si="36"/>
        <v>290.52123036521573</v>
      </c>
      <c r="H421" s="4">
        <f t="shared" si="36"/>
        <v>290.83864504988014</v>
      </c>
      <c r="I421" s="4">
        <f t="shared" si="36"/>
        <v>293.07464935904267</v>
      </c>
      <c r="J421" s="4">
        <f t="shared" si="36"/>
        <v>292.7311806876985</v>
      </c>
      <c r="K421" s="4">
        <f t="shared" si="36"/>
        <v>287.93275014324593</v>
      </c>
      <c r="L421" s="4">
        <f t="shared" si="36"/>
        <v>273.11584668511102</v>
      </c>
      <c r="M421" s="4">
        <f t="shared" si="36"/>
        <v>269.47047605107753</v>
      </c>
      <c r="N421" s="4">
        <f t="shared" si="36"/>
        <v>282.34690799796738</v>
      </c>
      <c r="O421">
        <f t="shared" si="35"/>
        <v>280.74264198653469</v>
      </c>
    </row>
    <row r="422" spans="1:15" x14ac:dyDescent="0.25">
      <c r="A422" s="1">
        <v>2012</v>
      </c>
      <c r="B422" s="4">
        <f t="shared" si="36"/>
        <v>268.9809441743871</v>
      </c>
      <c r="C422" s="4">
        <f t="shared" si="36"/>
        <v>268.35089373978622</v>
      </c>
      <c r="D422" s="4">
        <f t="shared" si="36"/>
        <v>263.97406665443089</v>
      </c>
      <c r="E422" s="4">
        <f t="shared" si="36"/>
        <v>280.74070708426223</v>
      </c>
      <c r="F422" s="4">
        <f t="shared" si="36"/>
        <v>289.46315183571141</v>
      </c>
      <c r="G422" s="4">
        <f t="shared" si="36"/>
        <v>292.66591207940235</v>
      </c>
      <c r="H422" s="4">
        <f t="shared" si="36"/>
        <v>293.28790866648399</v>
      </c>
      <c r="I422" s="4">
        <f t="shared" si="36"/>
        <v>294.06041863536143</v>
      </c>
      <c r="J422" s="4">
        <f t="shared" si="36"/>
        <v>293.84109544864157</v>
      </c>
      <c r="K422" s="4">
        <f t="shared" si="36"/>
        <v>290.7169462870072</v>
      </c>
      <c r="L422" s="4">
        <f t="shared" si="36"/>
        <v>280.66248534709757</v>
      </c>
      <c r="M422" s="4">
        <f t="shared" si="36"/>
        <v>274.26760912786335</v>
      </c>
      <c r="N422" s="4">
        <f t="shared" si="36"/>
        <v>284.73784114077199</v>
      </c>
      <c r="O422">
        <f t="shared" si="35"/>
        <v>282.5843449233696</v>
      </c>
    </row>
    <row r="423" spans="1:15" x14ac:dyDescent="0.25">
      <c r="A423" s="1">
        <v>2013</v>
      </c>
      <c r="B423" s="4">
        <f t="shared" si="36"/>
        <v>273.6221464363806</v>
      </c>
      <c r="C423" s="4">
        <f t="shared" si="36"/>
        <v>271.07344569481955</v>
      </c>
      <c r="D423" s="4">
        <f t="shared" si="36"/>
        <v>271.5214506850088</v>
      </c>
      <c r="E423" s="4">
        <f t="shared" si="36"/>
        <v>279.53282294870576</v>
      </c>
      <c r="F423" s="4">
        <f t="shared" si="36"/>
        <v>286.82689941733162</v>
      </c>
      <c r="G423" s="4">
        <f t="shared" si="36"/>
        <v>290.02008767808206</v>
      </c>
      <c r="H423" s="4">
        <f t="shared" si="36"/>
        <v>290.89134444688739</v>
      </c>
      <c r="I423" s="4">
        <f t="shared" si="36"/>
        <v>293.12501594412322</v>
      </c>
      <c r="J423" s="4">
        <f t="shared" si="36"/>
        <v>292.06422752453466</v>
      </c>
      <c r="K423" s="4">
        <f t="shared" si="36"/>
        <v>283.71387023903475</v>
      </c>
      <c r="L423" s="4">
        <f t="shared" si="36"/>
        <v>273.32638339710684</v>
      </c>
      <c r="M423" s="4">
        <f t="shared" si="36"/>
        <v>270.87534230269478</v>
      </c>
      <c r="N423" s="4">
        <f t="shared" si="36"/>
        <v>282.66913419910657</v>
      </c>
      <c r="O423">
        <f t="shared" si="35"/>
        <v>281.38275305955915</v>
      </c>
    </row>
    <row r="424" spans="1:15" x14ac:dyDescent="0.25">
      <c r="A424" s="1">
        <v>2014</v>
      </c>
      <c r="B424" s="4">
        <f t="shared" ref="B424:N430" si="37">(2840/(3.5*LN(B80)-LN(B209)-4.805))+55</f>
        <v>266.60897361485627</v>
      </c>
      <c r="C424" s="4">
        <f t="shared" si="37"/>
        <v>265.45514458841018</v>
      </c>
      <c r="D424" s="4">
        <f t="shared" si="37"/>
        <v>271.80920599366868</v>
      </c>
      <c r="E424" s="4">
        <f t="shared" si="37"/>
        <v>282.69773016387387</v>
      </c>
      <c r="F424" s="4">
        <f t="shared" si="37"/>
        <v>287.07062435491713</v>
      </c>
      <c r="G424" s="4">
        <f t="shared" si="37"/>
        <v>290.06512056177962</v>
      </c>
      <c r="H424" s="4">
        <f t="shared" si="37"/>
        <v>291.77735182952563</v>
      </c>
      <c r="I424" s="4">
        <f t="shared" si="37"/>
        <v>293.1284430866296</v>
      </c>
      <c r="J424" s="4">
        <f t="shared" si="37"/>
        <v>292.60561389557154</v>
      </c>
      <c r="K424" s="4">
        <f t="shared" si="37"/>
        <v>285.55115076575953</v>
      </c>
      <c r="L424" s="4">
        <f t="shared" si="37"/>
        <v>275.00124983437502</v>
      </c>
      <c r="M424" s="4">
        <f t="shared" si="37"/>
        <v>270.28883911642657</v>
      </c>
      <c r="N424" s="4">
        <f t="shared" si="37"/>
        <v>282.70179376831175</v>
      </c>
      <c r="O424">
        <f t="shared" si="35"/>
        <v>281.00495398381611</v>
      </c>
    </row>
    <row r="425" spans="1:15" x14ac:dyDescent="0.25">
      <c r="A425" s="1">
        <v>2015</v>
      </c>
      <c r="B425" s="4">
        <f t="shared" si="37"/>
        <v>266.19559654837337</v>
      </c>
      <c r="C425" s="4">
        <f t="shared" si="37"/>
        <v>267.54072035232196</v>
      </c>
      <c r="D425" s="4">
        <f t="shared" si="37"/>
        <v>270.99275436669245</v>
      </c>
      <c r="E425" s="4">
        <f t="shared" si="37"/>
        <v>265.73516257138556</v>
      </c>
      <c r="F425" s="4">
        <f t="shared" si="37"/>
        <v>279.72041434801963</v>
      </c>
      <c r="G425" s="4">
        <f t="shared" si="37"/>
        <v>288.85310508251018</v>
      </c>
      <c r="H425" s="4">
        <f t="shared" si="37"/>
        <v>291.46221208186046</v>
      </c>
      <c r="I425" s="4">
        <f t="shared" si="37"/>
        <v>293.70876023181643</v>
      </c>
      <c r="J425" s="4">
        <f t="shared" si="37"/>
        <v>293.09583191953391</v>
      </c>
      <c r="K425" s="4">
        <f t="shared" si="37"/>
        <v>287.37671826453686</v>
      </c>
      <c r="L425" s="4">
        <f t="shared" si="37"/>
        <v>275.34709508384026</v>
      </c>
      <c r="M425" s="4">
        <f t="shared" si="37"/>
        <v>269.19557454717676</v>
      </c>
      <c r="N425" s="4">
        <f t="shared" si="37"/>
        <v>281.14196150864552</v>
      </c>
      <c r="O425">
        <f t="shared" si="35"/>
        <v>279.10199544983902</v>
      </c>
    </row>
    <row r="426" spans="1:15" x14ac:dyDescent="0.25">
      <c r="A426" s="1">
        <v>2016</v>
      </c>
      <c r="B426" s="4">
        <f t="shared" si="37"/>
        <v>265.79928934277979</v>
      </c>
      <c r="C426" s="4">
        <f t="shared" si="37"/>
        <v>265.05085257664166</v>
      </c>
      <c r="D426" s="4">
        <f t="shared" si="37"/>
        <v>276.02361056584709</v>
      </c>
      <c r="E426" s="4">
        <f t="shared" si="37"/>
        <v>280.74086319735238</v>
      </c>
      <c r="F426" s="4">
        <f t="shared" si="37"/>
        <v>286.97282265829392</v>
      </c>
      <c r="G426" s="4">
        <f t="shared" si="37"/>
        <v>290.45488650261353</v>
      </c>
      <c r="H426" s="4">
        <f t="shared" si="37"/>
        <v>292.56349554091071</v>
      </c>
      <c r="I426" s="4">
        <f t="shared" si="37"/>
        <v>293.35846743068123</v>
      </c>
      <c r="J426" s="4">
        <f t="shared" si="37"/>
        <v>292.87504898217537</v>
      </c>
      <c r="K426" s="4">
        <f t="shared" si="37"/>
        <v>285.56225963431592</v>
      </c>
      <c r="L426" s="4">
        <f t="shared" si="37"/>
        <v>276.03359719091213</v>
      </c>
      <c r="M426" s="4">
        <f t="shared" si="37"/>
        <v>271.3713816758509</v>
      </c>
      <c r="N426" s="4">
        <f t="shared" si="37"/>
        <v>282.95742518317763</v>
      </c>
      <c r="O426">
        <f t="shared" si="35"/>
        <v>281.40054794153127</v>
      </c>
    </row>
    <row r="427" spans="1:15" x14ac:dyDescent="0.25">
      <c r="A427" s="1">
        <v>2017</v>
      </c>
      <c r="B427" s="4">
        <f t="shared" si="37"/>
        <v>269.79353595462271</v>
      </c>
      <c r="C427" s="4">
        <f t="shared" si="37"/>
        <v>261.24838447935775</v>
      </c>
      <c r="D427" s="4">
        <f t="shared" si="37"/>
        <v>264.71351222988744</v>
      </c>
      <c r="E427" s="4">
        <f t="shared" si="37"/>
        <v>275.59953657337473</v>
      </c>
      <c r="F427" s="4">
        <f t="shared" si="37"/>
        <v>290.13420789663257</v>
      </c>
      <c r="G427" s="4">
        <f t="shared" si="37"/>
        <v>291.89184412016175</v>
      </c>
      <c r="H427" s="4">
        <f t="shared" si="37"/>
        <v>292.8967706149748</v>
      </c>
      <c r="I427" s="4">
        <f t="shared" si="37"/>
        <v>293.84830856377732</v>
      </c>
      <c r="J427" s="4">
        <f t="shared" si="37"/>
        <v>292.93262204211823</v>
      </c>
      <c r="K427" s="4">
        <f t="shared" si="37"/>
        <v>282.80638622952893</v>
      </c>
      <c r="L427" s="4">
        <f t="shared" si="37"/>
        <v>273.27051360926737</v>
      </c>
      <c r="M427" s="4">
        <f t="shared" si="37"/>
        <v>272.97849629618111</v>
      </c>
      <c r="N427" s="4">
        <f t="shared" si="37"/>
        <v>282.53698422972809</v>
      </c>
      <c r="O427">
        <f t="shared" si="35"/>
        <v>280.1761765508237</v>
      </c>
    </row>
    <row r="428" spans="1:15" x14ac:dyDescent="0.25">
      <c r="A428" s="1">
        <v>2018</v>
      </c>
      <c r="B428" s="4">
        <f t="shared" si="37"/>
        <v>264.85956535973963</v>
      </c>
      <c r="C428" s="4">
        <f t="shared" si="37"/>
        <v>271.01433250509808</v>
      </c>
      <c r="D428" s="4">
        <f t="shared" si="37"/>
        <v>265.55865494429065</v>
      </c>
      <c r="E428" s="4">
        <f t="shared" si="37"/>
        <v>277.36943971746416</v>
      </c>
      <c r="F428" s="4">
        <f t="shared" si="37"/>
        <v>289.08082764574988</v>
      </c>
      <c r="G428" s="4">
        <f t="shared" si="37"/>
        <v>289.87444300485697</v>
      </c>
      <c r="H428" s="4">
        <f t="shared" si="37"/>
        <v>291.31350476512256</v>
      </c>
      <c r="I428" s="4">
        <f t="shared" si="37"/>
        <v>293.22316371348529</v>
      </c>
      <c r="J428" s="4">
        <f t="shared" si="37"/>
        <v>293.26972831751107</v>
      </c>
      <c r="K428" s="4">
        <f t="shared" si="37"/>
        <v>288.57156689743783</v>
      </c>
      <c r="L428" s="4">
        <f t="shared" si="37"/>
        <v>274.80900606266448</v>
      </c>
      <c r="M428" s="4">
        <f t="shared" si="37"/>
        <v>270.94364508865345</v>
      </c>
      <c r="N428" s="4">
        <f t="shared" si="37"/>
        <v>282.60028291756544</v>
      </c>
      <c r="O428">
        <f t="shared" si="35"/>
        <v>280.82398983517288</v>
      </c>
    </row>
    <row r="429" spans="1:15" x14ac:dyDescent="0.25">
      <c r="A429" s="1">
        <v>2019</v>
      </c>
      <c r="B429" s="4">
        <f t="shared" si="37"/>
        <v>265.82642537203549</v>
      </c>
      <c r="C429" s="4">
        <f t="shared" si="37"/>
        <v>267.13472614209297</v>
      </c>
      <c r="D429" s="4">
        <f t="shared" si="37"/>
        <v>269.48419486192</v>
      </c>
      <c r="E429" s="4">
        <f t="shared" si="37"/>
        <v>274.76455352718961</v>
      </c>
      <c r="F429" s="4">
        <f t="shared" si="37"/>
        <v>289.95690938228688</v>
      </c>
      <c r="G429" s="4">
        <f t="shared" si="37"/>
        <v>289.88632813237194</v>
      </c>
      <c r="H429" s="4">
        <f t="shared" si="37"/>
        <v>291.63236441889285</v>
      </c>
      <c r="I429" s="4">
        <f t="shared" si="37"/>
        <v>293.49916078354738</v>
      </c>
      <c r="J429" s="4">
        <f t="shared" si="37"/>
        <v>293.10408620803298</v>
      </c>
      <c r="K429" s="4">
        <f t="shared" si="37"/>
        <v>291.71301297634523</v>
      </c>
      <c r="L429" s="4">
        <f t="shared" si="37"/>
        <v>281.6701049648658</v>
      </c>
      <c r="M429" s="4">
        <f t="shared" si="37"/>
        <v>270.202377782996</v>
      </c>
      <c r="N429" s="4">
        <f t="shared" si="37"/>
        <v>283.60995257860498</v>
      </c>
      <c r="O429">
        <f t="shared" si="35"/>
        <v>281.57285371271479</v>
      </c>
    </row>
    <row r="430" spans="1:15" x14ac:dyDescent="0.25">
      <c r="A430" s="1">
        <v>2020</v>
      </c>
      <c r="B430" s="4">
        <f t="shared" si="37"/>
        <v>269.06977171397898</v>
      </c>
      <c r="C430" s="4">
        <f t="shared" si="37"/>
        <v>267.18020085755893</v>
      </c>
      <c r="D430" s="4">
        <f t="shared" si="37"/>
        <v>272.46950245927593</v>
      </c>
      <c r="E430" s="4">
        <f t="shared" si="37"/>
        <v>287.36637117642402</v>
      </c>
      <c r="F430" s="4">
        <f t="shared" si="37"/>
        <v>291.55524898530513</v>
      </c>
      <c r="G430" s="4">
        <f t="shared" si="37"/>
        <v>292.50681677712129</v>
      </c>
      <c r="H430" s="4">
        <f t="shared" si="37"/>
        <v>293.468226933778</v>
      </c>
      <c r="I430" s="4">
        <f t="shared" si="37"/>
        <v>294.35993885437694</v>
      </c>
      <c r="J430" s="4">
        <f t="shared" si="37"/>
        <v>294.08446590833671</v>
      </c>
      <c r="K430" s="4">
        <f t="shared" si="37"/>
        <v>288.87506613982544</v>
      </c>
      <c r="L430" s="4">
        <f t="shared" si="37"/>
        <v>283.46524804500166</v>
      </c>
      <c r="M430" s="4">
        <f t="shared" si="37"/>
        <v>277.9666471356004</v>
      </c>
      <c r="N430" s="4">
        <f t="shared" si="37"/>
        <v>285.81966583453971</v>
      </c>
      <c r="O430">
        <f t="shared" si="35"/>
        <v>284.36395874888194</v>
      </c>
    </row>
    <row r="432" spans="1:15" ht="19.5" thickBot="1" x14ac:dyDescent="0.35">
      <c r="B432" s="8" t="s">
        <v>46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5" x14ac:dyDescent="0.25">
      <c r="A433" s="1"/>
      <c r="B433" s="2" t="s">
        <v>35</v>
      </c>
      <c r="C433" s="2" t="s">
        <v>14</v>
      </c>
      <c r="D433" s="2" t="s">
        <v>15</v>
      </c>
      <c r="E433" s="2" t="s">
        <v>16</v>
      </c>
      <c r="F433" s="2" t="s">
        <v>17</v>
      </c>
      <c r="G433" s="2" t="s">
        <v>18</v>
      </c>
      <c r="H433" s="2" t="s">
        <v>19</v>
      </c>
      <c r="I433" s="2" t="s">
        <v>20</v>
      </c>
      <c r="J433" s="2" t="s">
        <v>21</v>
      </c>
      <c r="K433" s="2" t="s">
        <v>22</v>
      </c>
      <c r="L433" s="2" t="s">
        <v>23</v>
      </c>
      <c r="M433" s="2" t="s">
        <v>24</v>
      </c>
      <c r="N433" s="3" t="s">
        <v>36</v>
      </c>
    </row>
    <row r="434" spans="1:15" x14ac:dyDescent="0.25">
      <c r="A434" s="1">
        <v>1981</v>
      </c>
      <c r="B434" s="4">
        <f>B47*(1000/B219)^(0.2854*(1-0.28*(10^-3)*B348))*EXP(((3.376/B391)-0.00254)*B348*(1+0.81*(10^-3)*B348))</f>
        <v>306.92398803690787</v>
      </c>
      <c r="C434" s="4">
        <f t="shared" ref="C434:N434" si="38">C47*(1000/C219)^(0.2854*(1-0.28*(10^-3)*C348))*EXP(((3.376/C391)-0.00254)*C348*(1+0.81*(10^-3)*C348))</f>
        <v>310.49392756074622</v>
      </c>
      <c r="D434" s="4">
        <f t="shared" si="38"/>
        <v>316.8044512772808</v>
      </c>
      <c r="E434" s="4">
        <f t="shared" si="38"/>
        <v>333.88220828480092</v>
      </c>
      <c r="F434" s="4">
        <f t="shared" si="38"/>
        <v>353.48428576154055</v>
      </c>
      <c r="G434" s="4">
        <f t="shared" si="38"/>
        <v>353.10185116582693</v>
      </c>
      <c r="H434" s="4">
        <f t="shared" si="38"/>
        <v>351.74596525578022</v>
      </c>
      <c r="I434" s="4">
        <f t="shared" si="38"/>
        <v>353.30133411205117</v>
      </c>
      <c r="J434" s="4">
        <f t="shared" si="38"/>
        <v>352.6057441295934</v>
      </c>
      <c r="K434" s="4">
        <f t="shared" si="38"/>
        <v>337.14443926011586</v>
      </c>
      <c r="L434" s="4">
        <f t="shared" si="38"/>
        <v>315.26046973285355</v>
      </c>
      <c r="M434" s="4">
        <f t="shared" si="38"/>
        <v>309.56318870602189</v>
      </c>
      <c r="N434" s="4">
        <f t="shared" si="38"/>
        <v>330.94781621691209</v>
      </c>
      <c r="O434">
        <f>AVERAGE(B434:M434)</f>
        <v>332.85932110695995</v>
      </c>
    </row>
    <row r="435" spans="1:15" x14ac:dyDescent="0.25">
      <c r="A435" s="1">
        <v>1982</v>
      </c>
      <c r="B435" s="4">
        <f t="shared" ref="B435:N450" si="39">B48*(1000/B220)^(0.2854*(1-0.28*(10^-3)*B349))*EXP(((3.376/B392)-0.00254)*B349*(1+0.81*(10^-3)*B349))</f>
        <v>313.71613958667479</v>
      </c>
      <c r="C435" s="4">
        <f t="shared" si="39"/>
        <v>312.54605275269427</v>
      </c>
      <c r="D435" s="4">
        <f t="shared" si="39"/>
        <v>322.32391888153603</v>
      </c>
      <c r="E435" s="4">
        <f t="shared" si="39"/>
        <v>343.3802279188501</v>
      </c>
      <c r="F435" s="4">
        <f t="shared" si="39"/>
        <v>350.76526761194157</v>
      </c>
      <c r="G435" s="4">
        <f t="shared" si="39"/>
        <v>352.72415975072602</v>
      </c>
      <c r="H435" s="4">
        <f t="shared" si="39"/>
        <v>351.80176198689679</v>
      </c>
      <c r="I435" s="4">
        <f t="shared" si="39"/>
        <v>349.73463287696654</v>
      </c>
      <c r="J435" s="4">
        <f t="shared" si="39"/>
        <v>352.07898577054044</v>
      </c>
      <c r="K435" s="4">
        <f t="shared" si="39"/>
        <v>344.87503303847024</v>
      </c>
      <c r="L435" s="4">
        <f t="shared" si="39"/>
        <v>314.77809494074944</v>
      </c>
      <c r="M435" s="4">
        <f t="shared" si="39"/>
        <v>311.27347212347183</v>
      </c>
      <c r="N435" s="4">
        <f t="shared" si="39"/>
        <v>333.41794294555217</v>
      </c>
      <c r="O435" s="5">
        <f>AVERAGE(B435:M435)</f>
        <v>334.99981226995982</v>
      </c>
    </row>
    <row r="436" spans="1:15" x14ac:dyDescent="0.25">
      <c r="A436" s="1">
        <v>1983</v>
      </c>
      <c r="B436" s="4">
        <f t="shared" si="39"/>
        <v>303.70668596862674</v>
      </c>
      <c r="C436" s="4">
        <f t="shared" si="39"/>
        <v>311.86867951170103</v>
      </c>
      <c r="D436" s="4">
        <f t="shared" si="39"/>
        <v>314.56222977635963</v>
      </c>
      <c r="E436" s="4">
        <f t="shared" si="39"/>
        <v>320.02710567587161</v>
      </c>
      <c r="F436" s="4">
        <f t="shared" si="39"/>
        <v>349.0902932879693</v>
      </c>
      <c r="G436" s="4">
        <f t="shared" si="39"/>
        <v>353.19288180952412</v>
      </c>
      <c r="H436" s="4">
        <f t="shared" si="39"/>
        <v>354.10014613836432</v>
      </c>
      <c r="I436" s="4">
        <f t="shared" si="39"/>
        <v>352.71525151011554</v>
      </c>
      <c r="J436" s="4">
        <f t="shared" si="39"/>
        <v>351.74103753955455</v>
      </c>
      <c r="K436" s="4">
        <f t="shared" si="39"/>
        <v>325.4828383966443</v>
      </c>
      <c r="L436" s="4">
        <f t="shared" si="39"/>
        <v>313.8763111722771</v>
      </c>
      <c r="M436" s="4">
        <f t="shared" si="39"/>
        <v>312.89086983794363</v>
      </c>
      <c r="N436" s="4">
        <f t="shared" si="39"/>
        <v>328.60936191969944</v>
      </c>
      <c r="O436">
        <f t="shared" ref="O436:O473" si="40">AVERAGE(B436:M436)</f>
        <v>330.27119421874596</v>
      </c>
    </row>
    <row r="437" spans="1:15" x14ac:dyDescent="0.25">
      <c r="A437" s="1">
        <v>1984</v>
      </c>
      <c r="B437" s="4">
        <f t="shared" si="39"/>
        <v>306.21879973742506</v>
      </c>
      <c r="C437" s="4">
        <f t="shared" si="39"/>
        <v>310.63790014795268</v>
      </c>
      <c r="D437" s="4">
        <f t="shared" si="39"/>
        <v>322.26427666038984</v>
      </c>
      <c r="E437" s="4">
        <f t="shared" si="39"/>
        <v>340.10006078490414</v>
      </c>
      <c r="F437" s="4">
        <f t="shared" si="39"/>
        <v>356.91118010105828</v>
      </c>
      <c r="G437" s="4">
        <f t="shared" si="39"/>
        <v>352.86787313221583</v>
      </c>
      <c r="H437" s="4">
        <f t="shared" si="39"/>
        <v>352.20344060129923</v>
      </c>
      <c r="I437" s="4">
        <f t="shared" si="39"/>
        <v>352.49021369758094</v>
      </c>
      <c r="J437" s="4">
        <f t="shared" si="39"/>
        <v>350.99942486059382</v>
      </c>
      <c r="K437" s="4">
        <f t="shared" si="39"/>
        <v>339.43708430251149</v>
      </c>
      <c r="L437" s="4">
        <f t="shared" si="39"/>
        <v>317.37230585677838</v>
      </c>
      <c r="M437" s="4">
        <f t="shared" si="39"/>
        <v>310.87153158518117</v>
      </c>
      <c r="N437" s="4">
        <f t="shared" si="39"/>
        <v>332.1763672101917</v>
      </c>
      <c r="O437">
        <f t="shared" si="40"/>
        <v>334.36450762232431</v>
      </c>
    </row>
    <row r="438" spans="1:15" x14ac:dyDescent="0.25">
      <c r="A438" s="1">
        <v>1985</v>
      </c>
      <c r="B438" s="4">
        <f t="shared" si="39"/>
        <v>312.31496180925984</v>
      </c>
      <c r="C438" s="4">
        <f t="shared" si="39"/>
        <v>305.13462794577561</v>
      </c>
      <c r="D438" s="4">
        <f t="shared" si="39"/>
        <v>326.74318089187352</v>
      </c>
      <c r="E438" s="4">
        <f t="shared" si="39"/>
        <v>320.52510000945807</v>
      </c>
      <c r="F438" s="4">
        <f t="shared" si="39"/>
        <v>350.57547480673583</v>
      </c>
      <c r="G438" s="4">
        <f t="shared" si="39"/>
        <v>353.34085592205656</v>
      </c>
      <c r="H438" s="4">
        <f t="shared" si="39"/>
        <v>349.66530871000884</v>
      </c>
      <c r="I438" s="4">
        <f t="shared" si="39"/>
        <v>352.56545637590153</v>
      </c>
      <c r="J438" s="4">
        <f t="shared" si="39"/>
        <v>352.18637601278965</v>
      </c>
      <c r="K438" s="4">
        <f t="shared" si="39"/>
        <v>328.26617378194089</v>
      </c>
      <c r="L438" s="4">
        <f t="shared" si="39"/>
        <v>316.72810400761006</v>
      </c>
      <c r="M438" s="4">
        <f t="shared" si="39"/>
        <v>311.20045088554747</v>
      </c>
      <c r="N438" s="4">
        <f t="shared" si="39"/>
        <v>330.0672349203341</v>
      </c>
      <c r="O438">
        <f t="shared" si="40"/>
        <v>331.60383926324653</v>
      </c>
    </row>
    <row r="439" spans="1:15" x14ac:dyDescent="0.25">
      <c r="A439" s="1">
        <v>1986</v>
      </c>
      <c r="B439" s="4">
        <f t="shared" si="39"/>
        <v>306.81977893340121</v>
      </c>
      <c r="C439" s="4">
        <f t="shared" si="39"/>
        <v>311.68291297034722</v>
      </c>
      <c r="D439" s="4">
        <f t="shared" si="39"/>
        <v>322.06254886569934</v>
      </c>
      <c r="E439" s="4">
        <f t="shared" si="39"/>
        <v>338.62390403716637</v>
      </c>
      <c r="F439" s="4">
        <f t="shared" si="39"/>
        <v>349.18365273059038</v>
      </c>
      <c r="G439" s="4">
        <f t="shared" si="39"/>
        <v>352.10904104417159</v>
      </c>
      <c r="H439" s="4">
        <f t="shared" si="39"/>
        <v>351.47710492545826</v>
      </c>
      <c r="I439" s="4">
        <f t="shared" si="39"/>
        <v>351.83640913008202</v>
      </c>
      <c r="J439" s="4">
        <f t="shared" si="39"/>
        <v>351.73729652089366</v>
      </c>
      <c r="K439" s="4">
        <f t="shared" si="39"/>
        <v>336.13473810648162</v>
      </c>
      <c r="L439" s="4">
        <f t="shared" si="39"/>
        <v>322.71351704437853</v>
      </c>
      <c r="M439" s="4">
        <f t="shared" si="39"/>
        <v>308.45211566213322</v>
      </c>
      <c r="N439" s="4">
        <f t="shared" si="39"/>
        <v>332.03079218103659</v>
      </c>
      <c r="O439">
        <f t="shared" si="40"/>
        <v>333.56941833090031</v>
      </c>
    </row>
    <row r="440" spans="1:15" x14ac:dyDescent="0.25">
      <c r="A440" s="1">
        <v>1987</v>
      </c>
      <c r="B440" s="4">
        <f t="shared" si="39"/>
        <v>309.13704945830455</v>
      </c>
      <c r="C440" s="4">
        <f t="shared" si="39"/>
        <v>312.39551353724352</v>
      </c>
      <c r="D440" s="4">
        <f t="shared" si="39"/>
        <v>322.08807182337739</v>
      </c>
      <c r="E440" s="4">
        <f t="shared" si="39"/>
        <v>319.62331235222285</v>
      </c>
      <c r="F440" s="4">
        <f t="shared" si="39"/>
        <v>338.12454220281677</v>
      </c>
      <c r="G440" s="4">
        <f t="shared" si="39"/>
        <v>351.00257747337014</v>
      </c>
      <c r="H440" s="4">
        <f t="shared" si="39"/>
        <v>356.11777571670444</v>
      </c>
      <c r="I440" s="4">
        <f t="shared" si="39"/>
        <v>354.93277788219541</v>
      </c>
      <c r="J440" s="4">
        <f t="shared" si="39"/>
        <v>354.49432718506336</v>
      </c>
      <c r="K440" s="4">
        <f t="shared" si="39"/>
        <v>336.96121810207791</v>
      </c>
      <c r="L440" s="4">
        <f t="shared" si="39"/>
        <v>316.46060468094197</v>
      </c>
      <c r="M440" s="4">
        <f t="shared" si="39"/>
        <v>311.44612454982581</v>
      </c>
      <c r="N440" s="4">
        <f t="shared" si="39"/>
        <v>330.53666187582377</v>
      </c>
      <c r="O440">
        <f t="shared" si="40"/>
        <v>331.89865791367873</v>
      </c>
    </row>
    <row r="441" spans="1:15" x14ac:dyDescent="0.25">
      <c r="A441" s="1">
        <v>1988</v>
      </c>
      <c r="B441" s="4">
        <f t="shared" si="39"/>
        <v>310.85272686770003</v>
      </c>
      <c r="C441" s="4">
        <f t="shared" si="39"/>
        <v>311.99245500978981</v>
      </c>
      <c r="D441" s="4">
        <f t="shared" si="39"/>
        <v>316.22258897388156</v>
      </c>
      <c r="E441" s="4">
        <f t="shared" si="39"/>
        <v>338.20941284241968</v>
      </c>
      <c r="F441" s="4">
        <f t="shared" si="39"/>
        <v>347.25550431137663</v>
      </c>
      <c r="G441" s="4">
        <f t="shared" si="39"/>
        <v>355.9958496554745</v>
      </c>
      <c r="H441" s="4">
        <f t="shared" si="39"/>
        <v>353.36894995824332</v>
      </c>
      <c r="I441" s="4">
        <f t="shared" si="39"/>
        <v>352.79781068551335</v>
      </c>
      <c r="J441" s="4">
        <f t="shared" si="39"/>
        <v>353.62406086587657</v>
      </c>
      <c r="K441" s="4">
        <f t="shared" si="39"/>
        <v>333.47446154953894</v>
      </c>
      <c r="L441" s="4">
        <f t="shared" si="39"/>
        <v>318.17777116950504</v>
      </c>
      <c r="M441" s="4">
        <f t="shared" si="39"/>
        <v>314.49956220530942</v>
      </c>
      <c r="N441" s="4">
        <f t="shared" si="39"/>
        <v>332.78056242063235</v>
      </c>
      <c r="O441">
        <f t="shared" si="40"/>
        <v>333.87259617455237</v>
      </c>
    </row>
    <row r="442" spans="1:15" x14ac:dyDescent="0.25">
      <c r="A442" s="1">
        <v>1989</v>
      </c>
      <c r="B442" s="4">
        <f t="shared" si="39"/>
        <v>304.01844612961969</v>
      </c>
      <c r="C442" s="4">
        <f t="shared" si="39"/>
        <v>307.42948057754967</v>
      </c>
      <c r="D442" s="4">
        <f t="shared" si="39"/>
        <v>315.13650383496025</v>
      </c>
      <c r="E442" s="4">
        <f t="shared" si="39"/>
        <v>331.62147346864469</v>
      </c>
      <c r="F442" s="4">
        <f t="shared" si="39"/>
        <v>347.33681939508665</v>
      </c>
      <c r="G442" s="4">
        <f t="shared" si="39"/>
        <v>354.92949931697132</v>
      </c>
      <c r="H442" s="4">
        <f t="shared" si="39"/>
        <v>352.69720537648323</v>
      </c>
      <c r="I442" s="4">
        <f t="shared" si="39"/>
        <v>352.7742533522873</v>
      </c>
      <c r="J442" s="4">
        <f t="shared" si="39"/>
        <v>353.764252743123</v>
      </c>
      <c r="K442" s="4">
        <f t="shared" si="39"/>
        <v>337.81978577605349</v>
      </c>
      <c r="L442" s="4">
        <f t="shared" si="39"/>
        <v>317.92063645457796</v>
      </c>
      <c r="M442" s="4">
        <f t="shared" si="39"/>
        <v>311.86582603078881</v>
      </c>
      <c r="N442" s="4">
        <f t="shared" si="39"/>
        <v>330.17491045612951</v>
      </c>
      <c r="O442">
        <f t="shared" si="40"/>
        <v>332.2761818713455</v>
      </c>
    </row>
    <row r="443" spans="1:15" x14ac:dyDescent="0.25">
      <c r="A443" s="1">
        <v>1990</v>
      </c>
      <c r="B443" s="4">
        <f t="shared" si="39"/>
        <v>313.07090073182979</v>
      </c>
      <c r="C443" s="4">
        <f t="shared" si="39"/>
        <v>309.17314059647265</v>
      </c>
      <c r="D443" s="4">
        <f t="shared" si="39"/>
        <v>312.23360334262344</v>
      </c>
      <c r="E443" s="4">
        <f t="shared" si="39"/>
        <v>342.14873221399938</v>
      </c>
      <c r="F443" s="4">
        <f t="shared" si="39"/>
        <v>357.6582889978036</v>
      </c>
      <c r="G443" s="4">
        <f t="shared" si="39"/>
        <v>356.77200336257499</v>
      </c>
      <c r="H443" s="4">
        <f t="shared" si="39"/>
        <v>352.98386126689769</v>
      </c>
      <c r="I443" s="4">
        <f t="shared" si="39"/>
        <v>353.4319480488345</v>
      </c>
      <c r="J443" s="4">
        <f t="shared" si="39"/>
        <v>352.25923723964866</v>
      </c>
      <c r="K443" s="4">
        <f t="shared" si="39"/>
        <v>338.22589788213043</v>
      </c>
      <c r="L443" s="4">
        <f t="shared" si="39"/>
        <v>322.68380575313887</v>
      </c>
      <c r="M443" s="4">
        <f t="shared" si="39"/>
        <v>316.48961607238078</v>
      </c>
      <c r="N443" s="4">
        <f t="shared" si="39"/>
        <v>333.78849796393831</v>
      </c>
      <c r="O443">
        <f t="shared" si="40"/>
        <v>335.59425295902787</v>
      </c>
    </row>
    <row r="444" spans="1:15" x14ac:dyDescent="0.25">
      <c r="A444" s="1">
        <v>1991</v>
      </c>
      <c r="B444" s="4">
        <f t="shared" si="39"/>
        <v>310.86214912274528</v>
      </c>
      <c r="C444" s="4">
        <f t="shared" si="39"/>
        <v>315.31168420842846</v>
      </c>
      <c r="D444" s="4">
        <f t="shared" si="39"/>
        <v>322.26390614809446</v>
      </c>
      <c r="E444" s="4">
        <f t="shared" si="39"/>
        <v>338.04914027007004</v>
      </c>
      <c r="F444" s="4">
        <f t="shared" si="39"/>
        <v>358.14553590039401</v>
      </c>
      <c r="G444" s="4">
        <f t="shared" si="39"/>
        <v>357.82427649162338</v>
      </c>
      <c r="H444" s="4">
        <f t="shared" si="39"/>
        <v>353.66885030876477</v>
      </c>
      <c r="I444" s="4">
        <f t="shared" si="39"/>
        <v>351.95682490995603</v>
      </c>
      <c r="J444" s="4">
        <f t="shared" si="39"/>
        <v>354.00731394351021</v>
      </c>
      <c r="K444" s="4">
        <f t="shared" si="39"/>
        <v>339.6864028431857</v>
      </c>
      <c r="L444" s="4">
        <f t="shared" si="39"/>
        <v>317.57981356037629</v>
      </c>
      <c r="M444" s="4">
        <f t="shared" si="39"/>
        <v>310.33403142936106</v>
      </c>
      <c r="N444" s="4">
        <f t="shared" si="39"/>
        <v>334.35547375519775</v>
      </c>
      <c r="O444">
        <f t="shared" si="40"/>
        <v>335.80749409470911</v>
      </c>
    </row>
    <row r="445" spans="1:15" x14ac:dyDescent="0.25">
      <c r="A445" s="1">
        <v>1992</v>
      </c>
      <c r="B445" s="4">
        <f t="shared" si="39"/>
        <v>307.73622065955158</v>
      </c>
      <c r="C445" s="4">
        <f t="shared" si="39"/>
        <v>307.42310753060832</v>
      </c>
      <c r="D445" s="4">
        <f t="shared" si="39"/>
        <v>323.56236831485836</v>
      </c>
      <c r="E445" s="4">
        <f t="shared" si="39"/>
        <v>335.29510031298253</v>
      </c>
      <c r="F445" s="4">
        <f t="shared" si="39"/>
        <v>356.31388713349168</v>
      </c>
      <c r="G445" s="4">
        <f t="shared" si="39"/>
        <v>356.34810985847759</v>
      </c>
      <c r="H445" s="4">
        <f t="shared" si="39"/>
        <v>351.79187779773019</v>
      </c>
      <c r="I445" s="4">
        <f t="shared" si="39"/>
        <v>351.32148325287045</v>
      </c>
      <c r="J445" s="4">
        <f t="shared" si="39"/>
        <v>351.18646711882883</v>
      </c>
      <c r="K445" s="4">
        <f t="shared" si="39"/>
        <v>335.75143547552722</v>
      </c>
      <c r="L445" s="4">
        <f t="shared" si="39"/>
        <v>318.32151118110397</v>
      </c>
      <c r="M445" s="4">
        <f t="shared" si="39"/>
        <v>310.37388507618402</v>
      </c>
      <c r="N445" s="4">
        <f t="shared" si="39"/>
        <v>331.85359206233852</v>
      </c>
      <c r="O445">
        <f t="shared" si="40"/>
        <v>333.78545447601795</v>
      </c>
    </row>
    <row r="446" spans="1:15" x14ac:dyDescent="0.25">
      <c r="A446" s="1">
        <v>1993</v>
      </c>
      <c r="B446" s="4">
        <f t="shared" si="39"/>
        <v>306.25705407675514</v>
      </c>
      <c r="C446" s="4">
        <f t="shared" si="39"/>
        <v>310.12332516784005</v>
      </c>
      <c r="D446" s="4">
        <f t="shared" si="39"/>
        <v>321.12070612622887</v>
      </c>
      <c r="E446" s="4">
        <f t="shared" si="39"/>
        <v>332.72140400073738</v>
      </c>
      <c r="F446" s="4">
        <f t="shared" si="39"/>
        <v>356.73515181329515</v>
      </c>
      <c r="G446" s="4">
        <f t="shared" si="39"/>
        <v>354.90866470381638</v>
      </c>
      <c r="H446" s="4">
        <f t="shared" si="39"/>
        <v>353.73322998604965</v>
      </c>
      <c r="I446" s="4">
        <f t="shared" si="39"/>
        <v>353.6297717246556</v>
      </c>
      <c r="J446" s="4">
        <f t="shared" si="39"/>
        <v>352.9964179792529</v>
      </c>
      <c r="K446" s="4">
        <f t="shared" si="39"/>
        <v>339.92307756582011</v>
      </c>
      <c r="L446" s="4">
        <f t="shared" si="39"/>
        <v>320.03415714091227</v>
      </c>
      <c r="M446" s="4">
        <f t="shared" si="39"/>
        <v>313.13542960133441</v>
      </c>
      <c r="N446" s="4">
        <f t="shared" si="39"/>
        <v>332.80615686250138</v>
      </c>
      <c r="O446">
        <f t="shared" si="40"/>
        <v>334.60986582389154</v>
      </c>
    </row>
    <row r="447" spans="1:15" x14ac:dyDescent="0.25">
      <c r="A447" s="1">
        <v>1994</v>
      </c>
      <c r="B447" s="4">
        <f t="shared" si="39"/>
        <v>310.51240783282958</v>
      </c>
      <c r="C447" s="4">
        <f t="shared" si="39"/>
        <v>308.58443353821167</v>
      </c>
      <c r="D447" s="4">
        <f t="shared" si="39"/>
        <v>317.23646532285954</v>
      </c>
      <c r="E447" s="4">
        <f t="shared" si="39"/>
        <v>344.99183694139219</v>
      </c>
      <c r="F447" s="4">
        <f t="shared" si="39"/>
        <v>348.5178221100449</v>
      </c>
      <c r="G447" s="4">
        <f t="shared" si="39"/>
        <v>355.18619811367341</v>
      </c>
      <c r="H447" s="4">
        <f t="shared" si="39"/>
        <v>352.77181421381107</v>
      </c>
      <c r="I447" s="4">
        <f t="shared" si="39"/>
        <v>351.88814387643441</v>
      </c>
      <c r="J447" s="4">
        <f t="shared" si="39"/>
        <v>353.01328986115732</v>
      </c>
      <c r="K447" s="4">
        <f t="shared" si="39"/>
        <v>350.68470891037919</v>
      </c>
      <c r="L447" s="4">
        <f t="shared" si="39"/>
        <v>318.33732447119627</v>
      </c>
      <c r="M447" s="4">
        <f t="shared" si="39"/>
        <v>309.49764143476375</v>
      </c>
      <c r="N447" s="4">
        <f t="shared" si="39"/>
        <v>333.49789321614207</v>
      </c>
      <c r="O447">
        <f t="shared" si="40"/>
        <v>335.10184055222942</v>
      </c>
    </row>
    <row r="448" spans="1:15" x14ac:dyDescent="0.25">
      <c r="A448" s="1">
        <v>1995</v>
      </c>
      <c r="B448" s="4">
        <f t="shared" si="39"/>
        <v>308.79589950292734</v>
      </c>
      <c r="C448" s="4">
        <f t="shared" si="39"/>
        <v>311.0398934661373</v>
      </c>
      <c r="D448" s="4">
        <f t="shared" si="39"/>
        <v>323.31326105674901</v>
      </c>
      <c r="E448" s="4">
        <f t="shared" si="39"/>
        <v>338.86829124011462</v>
      </c>
      <c r="F448" s="4">
        <f t="shared" si="39"/>
        <v>352.6187209361006</v>
      </c>
      <c r="G448" s="4">
        <f t="shared" si="39"/>
        <v>355.94788408064665</v>
      </c>
      <c r="H448" s="4">
        <f t="shared" si="39"/>
        <v>354.59455558455829</v>
      </c>
      <c r="I448" s="4">
        <f t="shared" si="39"/>
        <v>353.91972019451418</v>
      </c>
      <c r="J448" s="4">
        <f t="shared" si="39"/>
        <v>354.53968684504576</v>
      </c>
      <c r="K448" s="4">
        <f t="shared" si="39"/>
        <v>347.75995412187791</v>
      </c>
      <c r="L448" s="4">
        <f t="shared" si="39"/>
        <v>318.23616209513574</v>
      </c>
      <c r="M448" s="4">
        <f t="shared" si="39"/>
        <v>314.85564425672402</v>
      </c>
      <c r="N448" s="4">
        <f t="shared" si="39"/>
        <v>334.40213455555329</v>
      </c>
      <c r="O448">
        <f t="shared" si="40"/>
        <v>336.20747278171098</v>
      </c>
    </row>
    <row r="449" spans="1:15" x14ac:dyDescent="0.25">
      <c r="A449" s="1">
        <v>1996</v>
      </c>
      <c r="B449" s="4">
        <f t="shared" si="39"/>
        <v>310.50071355984892</v>
      </c>
      <c r="C449" s="4">
        <f t="shared" si="39"/>
        <v>314.322949417225</v>
      </c>
      <c r="D449" s="4">
        <f t="shared" si="39"/>
        <v>322.67751949874162</v>
      </c>
      <c r="E449" s="4">
        <f t="shared" si="39"/>
        <v>331.86938465531694</v>
      </c>
      <c r="F449" s="4">
        <f t="shared" si="39"/>
        <v>358.42072041504338</v>
      </c>
      <c r="G449" s="4">
        <f t="shared" si="39"/>
        <v>355.63215439169068</v>
      </c>
      <c r="H449" s="4">
        <f t="shared" si="39"/>
        <v>353.93958092104589</v>
      </c>
      <c r="I449" s="4">
        <f t="shared" si="39"/>
        <v>353.33084918246698</v>
      </c>
      <c r="J449" s="4">
        <f t="shared" si="39"/>
        <v>353.50233179510661</v>
      </c>
      <c r="K449" s="4">
        <f t="shared" si="39"/>
        <v>340.15971373318058</v>
      </c>
      <c r="L449" s="4">
        <f t="shared" si="39"/>
        <v>313.77075113713261</v>
      </c>
      <c r="M449" s="4">
        <f t="shared" si="39"/>
        <v>310.72799180483099</v>
      </c>
      <c r="N449" s="4">
        <f t="shared" si="39"/>
        <v>333.27577769987511</v>
      </c>
      <c r="O449">
        <f t="shared" si="40"/>
        <v>334.90455504263588</v>
      </c>
    </row>
    <row r="450" spans="1:15" x14ac:dyDescent="0.25">
      <c r="A450" s="1">
        <v>1997</v>
      </c>
      <c r="B450" s="4">
        <f t="shared" si="39"/>
        <v>310.37737231138914</v>
      </c>
      <c r="C450" s="4">
        <f t="shared" si="39"/>
        <v>306.61065091265812</v>
      </c>
      <c r="D450" s="4">
        <f t="shared" si="39"/>
        <v>323.57009372309824</v>
      </c>
      <c r="E450" s="4">
        <f t="shared" si="39"/>
        <v>340.19849141268253</v>
      </c>
      <c r="F450" s="4">
        <f t="shared" si="39"/>
        <v>354.25184316042356</v>
      </c>
      <c r="G450" s="4">
        <f t="shared" si="39"/>
        <v>355.98622106118756</v>
      </c>
      <c r="H450" s="4">
        <f t="shared" si="39"/>
        <v>354.67125899737067</v>
      </c>
      <c r="I450" s="4">
        <f t="shared" si="39"/>
        <v>354.33312347573525</v>
      </c>
      <c r="J450" s="4">
        <f t="shared" si="39"/>
        <v>355.11860400000023</v>
      </c>
      <c r="K450" s="4">
        <f t="shared" si="39"/>
        <v>349.65309769884561</v>
      </c>
      <c r="L450" s="4">
        <f t="shared" si="39"/>
        <v>321.19563795809205</v>
      </c>
      <c r="M450" s="4">
        <f t="shared" si="39"/>
        <v>310.41344179165975</v>
      </c>
      <c r="N450" s="4">
        <f t="shared" si="39"/>
        <v>334.01645726853803</v>
      </c>
      <c r="O450">
        <f t="shared" si="40"/>
        <v>336.36498637526188</v>
      </c>
    </row>
    <row r="451" spans="1:15" x14ac:dyDescent="0.25">
      <c r="A451" s="1">
        <v>1998</v>
      </c>
      <c r="B451" s="4">
        <f t="shared" ref="B451:N466" si="41">B64*(1000/B236)^(0.2854*(1-0.28*(10^-3)*B365))*EXP(((3.376/B408)-0.00254)*B365*(1+0.81*(10^-3)*B365))</f>
        <v>307.87389521700374</v>
      </c>
      <c r="C451" s="4">
        <f t="shared" si="41"/>
        <v>313.28585451130175</v>
      </c>
      <c r="D451" s="4">
        <f t="shared" si="41"/>
        <v>312.74703796417447</v>
      </c>
      <c r="E451" s="4">
        <f t="shared" si="41"/>
        <v>335.60818725634726</v>
      </c>
      <c r="F451" s="4">
        <f t="shared" si="41"/>
        <v>362.17149357656695</v>
      </c>
      <c r="G451" s="4">
        <f t="shared" si="41"/>
        <v>358.57360130277863</v>
      </c>
      <c r="H451" s="4">
        <f t="shared" si="41"/>
        <v>355.98637238316957</v>
      </c>
      <c r="I451" s="4">
        <f t="shared" si="41"/>
        <v>356.07354819645161</v>
      </c>
      <c r="J451" s="4">
        <f t="shared" si="41"/>
        <v>354.26220509306205</v>
      </c>
      <c r="K451" s="4">
        <f t="shared" si="41"/>
        <v>343.38572604966197</v>
      </c>
      <c r="L451" s="4">
        <f t="shared" si="41"/>
        <v>321.66347413507742</v>
      </c>
      <c r="M451" s="4">
        <f t="shared" si="41"/>
        <v>313.92515358388266</v>
      </c>
      <c r="N451" s="4">
        <f t="shared" si="41"/>
        <v>334.31084561025955</v>
      </c>
      <c r="O451">
        <f t="shared" si="40"/>
        <v>336.29637910578987</v>
      </c>
    </row>
    <row r="452" spans="1:15" x14ac:dyDescent="0.25">
      <c r="A452" s="1">
        <v>1999</v>
      </c>
      <c r="B452" s="4">
        <f t="shared" si="41"/>
        <v>310.93754946842967</v>
      </c>
      <c r="C452" s="4">
        <f t="shared" si="41"/>
        <v>318.15453746062417</v>
      </c>
      <c r="D452" s="4">
        <f t="shared" si="41"/>
        <v>318.12151087668013</v>
      </c>
      <c r="E452" s="4">
        <f t="shared" si="41"/>
        <v>326.42670246173742</v>
      </c>
      <c r="F452" s="4">
        <f t="shared" si="41"/>
        <v>336.59458127464444</v>
      </c>
      <c r="G452" s="4">
        <f t="shared" si="41"/>
        <v>346.22208688949087</v>
      </c>
      <c r="H452" s="4">
        <f t="shared" si="41"/>
        <v>350.80864651215268</v>
      </c>
      <c r="I452" s="4">
        <f t="shared" si="41"/>
        <v>350.54670094122395</v>
      </c>
      <c r="J452" s="4">
        <f t="shared" si="41"/>
        <v>351.24301906076522</v>
      </c>
      <c r="K452" s="4">
        <f t="shared" si="41"/>
        <v>336.97065619713561</v>
      </c>
      <c r="L452" s="4">
        <f t="shared" si="41"/>
        <v>319.18732070420378</v>
      </c>
      <c r="M452" s="4">
        <f t="shared" si="41"/>
        <v>308.73339273558474</v>
      </c>
      <c r="N452" s="4">
        <f t="shared" si="41"/>
        <v>329.92750197652799</v>
      </c>
      <c r="O452">
        <f t="shared" si="40"/>
        <v>331.16222538188941</v>
      </c>
    </row>
    <row r="453" spans="1:15" x14ac:dyDescent="0.25">
      <c r="A453" s="1">
        <v>2000</v>
      </c>
      <c r="B453" s="4">
        <f t="shared" si="41"/>
        <v>312.80195656366277</v>
      </c>
      <c r="C453" s="4">
        <f t="shared" si="41"/>
        <v>308.27871738861188</v>
      </c>
      <c r="D453" s="4">
        <f t="shared" si="41"/>
        <v>313.89007292119135</v>
      </c>
      <c r="E453" s="4">
        <f t="shared" si="41"/>
        <v>321.1290749881245</v>
      </c>
      <c r="F453" s="4">
        <f t="shared" si="41"/>
        <v>337.75455148192998</v>
      </c>
      <c r="G453" s="4">
        <f t="shared" si="41"/>
        <v>355.18815041766044</v>
      </c>
      <c r="H453" s="4">
        <f t="shared" si="41"/>
        <v>353.29864330456894</v>
      </c>
      <c r="I453" s="4">
        <f t="shared" si="41"/>
        <v>352.39294111085167</v>
      </c>
      <c r="J453" s="4">
        <f t="shared" si="41"/>
        <v>352.93013503702548</v>
      </c>
      <c r="K453" s="4">
        <f t="shared" si="41"/>
        <v>336.70363271105089</v>
      </c>
      <c r="L453" s="4">
        <f t="shared" si="41"/>
        <v>315.32444982280913</v>
      </c>
      <c r="M453" s="4">
        <f t="shared" si="41"/>
        <v>308.65238583617833</v>
      </c>
      <c r="N453" s="4">
        <f t="shared" si="41"/>
        <v>329.49837189912108</v>
      </c>
      <c r="O453">
        <f t="shared" si="40"/>
        <v>330.69539263197208</v>
      </c>
    </row>
    <row r="454" spans="1:15" x14ac:dyDescent="0.25">
      <c r="A454" s="1">
        <v>2001</v>
      </c>
      <c r="B454" s="4">
        <f t="shared" si="41"/>
        <v>303.9676987897584</v>
      </c>
      <c r="C454" s="4">
        <f t="shared" si="41"/>
        <v>307.92808104534492</v>
      </c>
      <c r="D454" s="4">
        <f t="shared" si="41"/>
        <v>313.06067691940569</v>
      </c>
      <c r="E454" s="4">
        <f t="shared" si="41"/>
        <v>340.07475629112093</v>
      </c>
      <c r="F454" s="4">
        <f t="shared" si="41"/>
        <v>350.36269325928714</v>
      </c>
      <c r="G454" s="4">
        <f t="shared" si="41"/>
        <v>354.85975196229253</v>
      </c>
      <c r="H454" s="4">
        <f t="shared" si="41"/>
        <v>353.64621736137582</v>
      </c>
      <c r="I454" s="4">
        <f t="shared" si="41"/>
        <v>354.10753605295031</v>
      </c>
      <c r="J454" s="4">
        <f t="shared" si="41"/>
        <v>352.06637367273612</v>
      </c>
      <c r="K454" s="4">
        <f t="shared" si="41"/>
        <v>331.27026648151178</v>
      </c>
      <c r="L454" s="4">
        <f t="shared" si="41"/>
        <v>316.46088961519013</v>
      </c>
      <c r="M454" s="4">
        <f t="shared" si="41"/>
        <v>312.53516067747273</v>
      </c>
      <c r="N454" s="4">
        <f t="shared" si="41"/>
        <v>330.41273145735664</v>
      </c>
      <c r="O454">
        <f t="shared" si="40"/>
        <v>332.52834184403724</v>
      </c>
    </row>
    <row r="455" spans="1:15" x14ac:dyDescent="0.25">
      <c r="A455" s="1">
        <v>2002</v>
      </c>
      <c r="B455" s="4">
        <f t="shared" si="41"/>
        <v>306.02129258145925</v>
      </c>
      <c r="C455" s="4">
        <f t="shared" si="41"/>
        <v>309.36910498913454</v>
      </c>
      <c r="D455" s="4">
        <f t="shared" si="41"/>
        <v>319.61775849040816</v>
      </c>
      <c r="E455" s="4">
        <f t="shared" si="41"/>
        <v>340.44925456475147</v>
      </c>
      <c r="F455" s="4">
        <f t="shared" si="41"/>
        <v>344.90327656784433</v>
      </c>
      <c r="G455" s="4">
        <f t="shared" si="41"/>
        <v>356.18574948505329</v>
      </c>
      <c r="H455" s="4">
        <f t="shared" si="41"/>
        <v>354.99494995973703</v>
      </c>
      <c r="I455" s="4">
        <f t="shared" si="41"/>
        <v>353.85613479570219</v>
      </c>
      <c r="J455" s="4">
        <f t="shared" si="41"/>
        <v>354.15084934164958</v>
      </c>
      <c r="K455" s="4">
        <f t="shared" si="41"/>
        <v>337.53543155031127</v>
      </c>
      <c r="L455" s="4">
        <f t="shared" si="41"/>
        <v>317.67849105581604</v>
      </c>
      <c r="M455" s="4">
        <f t="shared" si="41"/>
        <v>310.28690079353953</v>
      </c>
      <c r="N455" s="4">
        <f t="shared" si="41"/>
        <v>331.6726772781073</v>
      </c>
      <c r="O455">
        <f t="shared" si="40"/>
        <v>333.75409951461728</v>
      </c>
    </row>
    <row r="456" spans="1:15" x14ac:dyDescent="0.25">
      <c r="A456" s="1">
        <v>2003</v>
      </c>
      <c r="B456" s="4">
        <f t="shared" si="41"/>
        <v>307.31634842644758</v>
      </c>
      <c r="C456" s="4">
        <f t="shared" si="41"/>
        <v>313.97172791858429</v>
      </c>
      <c r="D456" s="4">
        <f t="shared" si="41"/>
        <v>314.75007060221913</v>
      </c>
      <c r="E456" s="4">
        <f t="shared" si="41"/>
        <v>338.42508283180945</v>
      </c>
      <c r="F456" s="4">
        <f t="shared" si="41"/>
        <v>337.07332641466468</v>
      </c>
      <c r="G456" s="4">
        <f t="shared" si="41"/>
        <v>354.22242758535674</v>
      </c>
      <c r="H456" s="4">
        <f t="shared" si="41"/>
        <v>352.85729539338229</v>
      </c>
      <c r="I456" s="4">
        <f t="shared" si="41"/>
        <v>353.94151419847293</v>
      </c>
      <c r="J456" s="4">
        <f t="shared" si="41"/>
        <v>352.71669213871473</v>
      </c>
      <c r="K456" s="4">
        <f t="shared" si="41"/>
        <v>338.3908961057266</v>
      </c>
      <c r="L456" s="4">
        <f t="shared" si="41"/>
        <v>319.74775630405878</v>
      </c>
      <c r="M456" s="4">
        <f t="shared" si="41"/>
        <v>310.84781398942852</v>
      </c>
      <c r="N456" s="4">
        <f t="shared" si="41"/>
        <v>331.33605772496253</v>
      </c>
      <c r="O456">
        <f t="shared" si="40"/>
        <v>332.85507932573881</v>
      </c>
    </row>
    <row r="457" spans="1:15" x14ac:dyDescent="0.25">
      <c r="A457" s="1">
        <v>2004</v>
      </c>
      <c r="B457" s="4">
        <f t="shared" si="41"/>
        <v>310.65690367456182</v>
      </c>
      <c r="C457" s="4">
        <f t="shared" si="41"/>
        <v>308.89757482608724</v>
      </c>
      <c r="D457" s="4">
        <f t="shared" si="41"/>
        <v>313.02718776948865</v>
      </c>
      <c r="E457" s="4">
        <f t="shared" si="41"/>
        <v>329.91921971470197</v>
      </c>
      <c r="F457" s="4">
        <f t="shared" si="41"/>
        <v>359.12796643880233</v>
      </c>
      <c r="G457" s="4">
        <f t="shared" si="41"/>
        <v>354.43094137043869</v>
      </c>
      <c r="H457" s="4">
        <f t="shared" si="41"/>
        <v>351.15813404486454</v>
      </c>
      <c r="I457" s="4">
        <f t="shared" si="41"/>
        <v>353.02318997103578</v>
      </c>
      <c r="J457" s="4">
        <f t="shared" si="41"/>
        <v>350.68003148577696</v>
      </c>
      <c r="K457" s="4">
        <f t="shared" si="41"/>
        <v>330.98646259653515</v>
      </c>
      <c r="L457" s="4">
        <f t="shared" si="41"/>
        <v>316.40774877053076</v>
      </c>
      <c r="M457" s="4">
        <f t="shared" si="41"/>
        <v>310.2151899585636</v>
      </c>
      <c r="N457" s="4">
        <f t="shared" si="41"/>
        <v>330.1541743781832</v>
      </c>
      <c r="O457">
        <f t="shared" si="40"/>
        <v>332.37754588511564</v>
      </c>
    </row>
    <row r="458" spans="1:15" x14ac:dyDescent="0.25">
      <c r="A458" s="1">
        <v>2005</v>
      </c>
      <c r="B458" s="4">
        <f t="shared" si="41"/>
        <v>307.04784610218002</v>
      </c>
      <c r="C458" s="4">
        <f t="shared" si="41"/>
        <v>318.16589734922849</v>
      </c>
      <c r="D458" s="4">
        <f t="shared" si="41"/>
        <v>319.0624123534277</v>
      </c>
      <c r="E458" s="4">
        <f t="shared" si="41"/>
        <v>330.47921657629365</v>
      </c>
      <c r="F458" s="4">
        <f t="shared" si="41"/>
        <v>338.99372913059682</v>
      </c>
      <c r="G458" s="4">
        <f t="shared" si="41"/>
        <v>354.98341934224476</v>
      </c>
      <c r="H458" s="4">
        <f t="shared" si="41"/>
        <v>353.47874668761699</v>
      </c>
      <c r="I458" s="4">
        <f t="shared" si="41"/>
        <v>353.6870787447665</v>
      </c>
      <c r="J458" s="4">
        <f t="shared" si="41"/>
        <v>352.33624153605808</v>
      </c>
      <c r="K458" s="4">
        <f t="shared" si="41"/>
        <v>335.41251473248872</v>
      </c>
      <c r="L458" s="4">
        <f t="shared" si="41"/>
        <v>317.10584544446613</v>
      </c>
      <c r="M458" s="4">
        <f t="shared" si="41"/>
        <v>314.01617819831898</v>
      </c>
      <c r="N458" s="4">
        <f t="shared" si="41"/>
        <v>331.78248492776027</v>
      </c>
      <c r="O458">
        <f t="shared" si="40"/>
        <v>332.89742718314056</v>
      </c>
    </row>
    <row r="459" spans="1:15" x14ac:dyDescent="0.25">
      <c r="A459" s="1">
        <v>2006</v>
      </c>
      <c r="B459" s="4">
        <f t="shared" si="41"/>
        <v>314.2446788868433</v>
      </c>
      <c r="C459" s="4">
        <f t="shared" si="41"/>
        <v>316.11134598209571</v>
      </c>
      <c r="D459" s="4">
        <f t="shared" si="41"/>
        <v>313.85095455926057</v>
      </c>
      <c r="E459" s="4">
        <f t="shared" si="41"/>
        <v>319.32696937710233</v>
      </c>
      <c r="F459" s="4">
        <f t="shared" si="41"/>
        <v>349.81996375708542</v>
      </c>
      <c r="G459" s="4">
        <f t="shared" si="41"/>
        <v>349.07949720103738</v>
      </c>
      <c r="H459" s="4">
        <f t="shared" si="41"/>
        <v>350.83892959802068</v>
      </c>
      <c r="I459" s="4">
        <f t="shared" si="41"/>
        <v>354.40958014191648</v>
      </c>
      <c r="J459" s="4">
        <f t="shared" si="41"/>
        <v>353.15562786915683</v>
      </c>
      <c r="K459" s="4">
        <f t="shared" si="41"/>
        <v>344.17087517126004</v>
      </c>
      <c r="L459" s="4">
        <f t="shared" si="41"/>
        <v>316.43487599083568</v>
      </c>
      <c r="M459" s="4">
        <f t="shared" si="41"/>
        <v>307.70202493009941</v>
      </c>
      <c r="N459" s="4">
        <f t="shared" si="41"/>
        <v>331.04486346427723</v>
      </c>
      <c r="O459">
        <f t="shared" si="40"/>
        <v>332.42877695539283</v>
      </c>
    </row>
    <row r="460" spans="1:15" x14ac:dyDescent="0.25">
      <c r="A460" s="1">
        <v>2007</v>
      </c>
      <c r="B460" s="4">
        <f t="shared" si="41"/>
        <v>305.33137960959886</v>
      </c>
      <c r="C460" s="4">
        <f t="shared" si="41"/>
        <v>310.76626780834351</v>
      </c>
      <c r="D460" s="4">
        <f t="shared" si="41"/>
        <v>314.72371368017303</v>
      </c>
      <c r="E460" s="4">
        <f t="shared" si="41"/>
        <v>337.45485047555263</v>
      </c>
      <c r="F460" s="4">
        <f t="shared" si="41"/>
        <v>352.53150029079376</v>
      </c>
      <c r="G460" s="4">
        <f t="shared" si="41"/>
        <v>355.83421726881193</v>
      </c>
      <c r="H460" s="4">
        <f t="shared" si="41"/>
        <v>354.22033324108816</v>
      </c>
      <c r="I460" s="4">
        <f t="shared" si="41"/>
        <v>353.78191243984708</v>
      </c>
      <c r="J460" s="4">
        <f t="shared" si="41"/>
        <v>351.63073199793496</v>
      </c>
      <c r="K460" s="4">
        <f t="shared" si="41"/>
        <v>336.48176417890039</v>
      </c>
      <c r="L460" s="4">
        <f t="shared" si="41"/>
        <v>319.53013245329311</v>
      </c>
      <c r="M460" s="4">
        <f t="shared" si="41"/>
        <v>312.21757021773152</v>
      </c>
      <c r="N460" s="4">
        <f t="shared" si="41"/>
        <v>332.1205320533785</v>
      </c>
      <c r="O460">
        <f t="shared" si="40"/>
        <v>333.70869780517239</v>
      </c>
    </row>
    <row r="461" spans="1:15" x14ac:dyDescent="0.25">
      <c r="A461" s="1">
        <v>2008</v>
      </c>
      <c r="B461" s="4">
        <f t="shared" si="41"/>
        <v>309.08648194887991</v>
      </c>
      <c r="C461" s="4">
        <f t="shared" si="41"/>
        <v>308.17942052718666</v>
      </c>
      <c r="D461" s="4">
        <f t="shared" si="41"/>
        <v>316.16711961663987</v>
      </c>
      <c r="E461" s="4">
        <f t="shared" si="41"/>
        <v>325.18321291266477</v>
      </c>
      <c r="F461" s="4">
        <f t="shared" si="41"/>
        <v>345.53084721164794</v>
      </c>
      <c r="G461" s="4">
        <f t="shared" si="41"/>
        <v>351.4349309102422</v>
      </c>
      <c r="H461" s="4">
        <f t="shared" si="41"/>
        <v>352.7626164378309</v>
      </c>
      <c r="I461" s="4">
        <f t="shared" si="41"/>
        <v>353.33121781396784</v>
      </c>
      <c r="J461" s="4">
        <f t="shared" si="41"/>
        <v>354.41252500448547</v>
      </c>
      <c r="K461" s="4">
        <f t="shared" si="41"/>
        <v>336.53978917578223</v>
      </c>
      <c r="L461" s="4">
        <f t="shared" si="41"/>
        <v>316.84527169837037</v>
      </c>
      <c r="M461" s="4">
        <f t="shared" si="41"/>
        <v>314.72375723326525</v>
      </c>
      <c r="N461" s="4">
        <f t="shared" si="41"/>
        <v>330.73348025964901</v>
      </c>
      <c r="O461">
        <f t="shared" si="40"/>
        <v>332.01643254091351</v>
      </c>
    </row>
    <row r="462" spans="1:15" x14ac:dyDescent="0.25">
      <c r="A462" s="1">
        <v>2009</v>
      </c>
      <c r="B462" s="4">
        <f t="shared" si="41"/>
        <v>312.97462390516404</v>
      </c>
      <c r="C462" s="4">
        <f t="shared" si="41"/>
        <v>313.40261211366862</v>
      </c>
      <c r="D462" s="4">
        <f t="shared" si="41"/>
        <v>315.01017633944593</v>
      </c>
      <c r="E462" s="4">
        <f t="shared" si="41"/>
        <v>342.20734430064311</v>
      </c>
      <c r="F462" s="4">
        <f t="shared" si="41"/>
        <v>344.34964749303936</v>
      </c>
      <c r="G462" s="4">
        <f t="shared" si="41"/>
        <v>349.78558297327163</v>
      </c>
      <c r="H462" s="4">
        <f t="shared" si="41"/>
        <v>353.58056857235152</v>
      </c>
      <c r="I462" s="4">
        <f t="shared" si="41"/>
        <v>354.605935674492</v>
      </c>
      <c r="J462" s="4">
        <f t="shared" si="41"/>
        <v>354.68618934479377</v>
      </c>
      <c r="K462" s="4">
        <f t="shared" si="41"/>
        <v>347.41447600129897</v>
      </c>
      <c r="L462" s="4">
        <f t="shared" si="41"/>
        <v>321.39609979487176</v>
      </c>
      <c r="M462" s="4">
        <f t="shared" si="41"/>
        <v>310.89826831885836</v>
      </c>
      <c r="N462" s="4">
        <f t="shared" si="41"/>
        <v>333.62404103712424</v>
      </c>
      <c r="O462">
        <f t="shared" si="40"/>
        <v>335.02596040265826</v>
      </c>
    </row>
    <row r="463" spans="1:15" x14ac:dyDescent="0.25">
      <c r="A463" s="1">
        <v>2010</v>
      </c>
      <c r="B463" s="4">
        <f t="shared" si="41"/>
        <v>310.29343571920856</v>
      </c>
      <c r="C463" s="4">
        <f t="shared" si="41"/>
        <v>314.78557893804719</v>
      </c>
      <c r="D463" s="4">
        <f t="shared" si="41"/>
        <v>318.37750072613073</v>
      </c>
      <c r="E463" s="4">
        <f t="shared" si="41"/>
        <v>333.16329855235682</v>
      </c>
      <c r="F463" s="4">
        <f t="shared" si="41"/>
        <v>352.77393453265455</v>
      </c>
      <c r="G463" s="4">
        <f t="shared" si="41"/>
        <v>357.60576280042181</v>
      </c>
      <c r="H463" s="4">
        <f t="shared" si="41"/>
        <v>354.21192415223868</v>
      </c>
      <c r="I463" s="4">
        <f t="shared" si="41"/>
        <v>354.09172390782186</v>
      </c>
      <c r="J463" s="4">
        <f t="shared" si="41"/>
        <v>354.35247396801509</v>
      </c>
      <c r="K463" s="4">
        <f t="shared" si="41"/>
        <v>351.93747785826412</v>
      </c>
      <c r="L463" s="4">
        <f t="shared" si="41"/>
        <v>324.5808307541069</v>
      </c>
      <c r="M463" s="4">
        <f t="shared" si="41"/>
        <v>310.72058999024142</v>
      </c>
      <c r="N463" s="4">
        <f t="shared" si="41"/>
        <v>335.39599570977549</v>
      </c>
      <c r="O463">
        <f t="shared" si="40"/>
        <v>336.40787765829231</v>
      </c>
    </row>
    <row r="464" spans="1:15" x14ac:dyDescent="0.25">
      <c r="A464" s="1">
        <v>2011</v>
      </c>
      <c r="B464" s="4">
        <f t="shared" si="41"/>
        <v>308.62574130247924</v>
      </c>
      <c r="C464" s="4">
        <f t="shared" si="41"/>
        <v>319.00440126910576</v>
      </c>
      <c r="D464" s="4">
        <f t="shared" si="41"/>
        <v>316.61687407287559</v>
      </c>
      <c r="E464" s="4">
        <f t="shared" si="41"/>
        <v>326.50870055085477</v>
      </c>
      <c r="F464" s="4">
        <f t="shared" si="41"/>
        <v>347.6661261137919</v>
      </c>
      <c r="G464" s="4">
        <f t="shared" si="41"/>
        <v>354.54397189523036</v>
      </c>
      <c r="H464" s="4">
        <f t="shared" si="41"/>
        <v>352.23869311489773</v>
      </c>
      <c r="I464" s="4">
        <f t="shared" si="41"/>
        <v>353.28061387314966</v>
      </c>
      <c r="J464" s="4">
        <f t="shared" si="41"/>
        <v>351.97621624087185</v>
      </c>
      <c r="K464" s="4">
        <f t="shared" si="41"/>
        <v>341.4850726371954</v>
      </c>
      <c r="L464" s="4">
        <f t="shared" si="41"/>
        <v>314.54135291228181</v>
      </c>
      <c r="M464" s="4">
        <f t="shared" si="41"/>
        <v>308.06798390754295</v>
      </c>
      <c r="N464" s="4">
        <f t="shared" si="41"/>
        <v>331.24933046612762</v>
      </c>
      <c r="O464">
        <f t="shared" si="40"/>
        <v>332.8796456575231</v>
      </c>
    </row>
    <row r="465" spans="1:15" x14ac:dyDescent="0.25">
      <c r="A465" s="1">
        <v>2012</v>
      </c>
      <c r="B465" s="4">
        <f t="shared" si="41"/>
        <v>308.97068393741233</v>
      </c>
      <c r="C465" s="4">
        <f t="shared" si="41"/>
        <v>314.65810273371892</v>
      </c>
      <c r="D465" s="4">
        <f t="shared" si="41"/>
        <v>312.97534667937873</v>
      </c>
      <c r="E465" s="4">
        <f t="shared" si="41"/>
        <v>336.58045947200088</v>
      </c>
      <c r="F465" s="4">
        <f t="shared" si="41"/>
        <v>349.69396693886813</v>
      </c>
      <c r="G465" s="4">
        <f t="shared" si="41"/>
        <v>354.61075864975788</v>
      </c>
      <c r="H465" s="4">
        <f t="shared" si="41"/>
        <v>352.91675645178236</v>
      </c>
      <c r="I465" s="4">
        <f t="shared" si="41"/>
        <v>352.14893251334962</v>
      </c>
      <c r="J465" s="4">
        <f t="shared" si="41"/>
        <v>352.49005327284993</v>
      </c>
      <c r="K465" s="4">
        <f t="shared" si="41"/>
        <v>345.6877290982967</v>
      </c>
      <c r="L465" s="4">
        <f t="shared" si="41"/>
        <v>323.56782661905112</v>
      </c>
      <c r="M465" s="4">
        <f t="shared" si="41"/>
        <v>311.88028776337467</v>
      </c>
      <c r="N465" s="4">
        <f t="shared" si="41"/>
        <v>333.67117635955049</v>
      </c>
      <c r="O465">
        <f t="shared" si="40"/>
        <v>334.68174201082013</v>
      </c>
    </row>
    <row r="466" spans="1:15" x14ac:dyDescent="0.25">
      <c r="A466" s="1">
        <v>2013</v>
      </c>
      <c r="B466" s="4">
        <f t="shared" si="41"/>
        <v>313.98763041868062</v>
      </c>
      <c r="C466" s="4">
        <f t="shared" si="41"/>
        <v>315.38090340604873</v>
      </c>
      <c r="D466" s="4">
        <f t="shared" si="41"/>
        <v>320.91623211793433</v>
      </c>
      <c r="E466" s="4">
        <f t="shared" si="41"/>
        <v>333.06114952350862</v>
      </c>
      <c r="F466" s="4">
        <f t="shared" si="41"/>
        <v>349.09685449361353</v>
      </c>
      <c r="G466" s="4">
        <f t="shared" si="41"/>
        <v>353.0385547434289</v>
      </c>
      <c r="H466" s="4">
        <f t="shared" si="41"/>
        <v>351.1132959150944</v>
      </c>
      <c r="I466" s="4">
        <f t="shared" si="41"/>
        <v>352.03953725367842</v>
      </c>
      <c r="J466" s="4">
        <f t="shared" si="41"/>
        <v>352.09379394928254</v>
      </c>
      <c r="K466" s="4">
        <f t="shared" si="41"/>
        <v>333.48447029648065</v>
      </c>
      <c r="L466" s="4">
        <f t="shared" si="41"/>
        <v>318.01026636044685</v>
      </c>
      <c r="M466" s="4">
        <f t="shared" si="41"/>
        <v>312.76888532387414</v>
      </c>
      <c r="N466" s="4">
        <f t="shared" si="41"/>
        <v>332.58770287611583</v>
      </c>
      <c r="O466">
        <f t="shared" si="40"/>
        <v>333.74929781683932</v>
      </c>
    </row>
    <row r="467" spans="1:15" x14ac:dyDescent="0.25">
      <c r="A467" s="1">
        <v>2014</v>
      </c>
      <c r="B467" s="4">
        <f t="shared" ref="B467:N473" si="42">B80*(1000/B252)^(0.2854*(1-0.28*(10^-3)*B381))*EXP(((3.376/B424)-0.00254)*B381*(1+0.81*(10^-3)*B381))</f>
        <v>309.1793223581065</v>
      </c>
      <c r="C467" s="4">
        <f t="shared" si="42"/>
        <v>311.3595776184842</v>
      </c>
      <c r="D467" s="4">
        <f t="shared" si="42"/>
        <v>321.94675107378754</v>
      </c>
      <c r="E467" s="4">
        <f t="shared" si="42"/>
        <v>339.85558406777795</v>
      </c>
      <c r="F467" s="4">
        <f t="shared" si="42"/>
        <v>348.49211876685922</v>
      </c>
      <c r="G467" s="4">
        <f t="shared" si="42"/>
        <v>354.35175614973889</v>
      </c>
      <c r="H467" s="4">
        <f t="shared" si="42"/>
        <v>353.66881196728667</v>
      </c>
      <c r="I467" s="4">
        <f t="shared" si="42"/>
        <v>352.6415782087841</v>
      </c>
      <c r="J467" s="4">
        <f t="shared" si="42"/>
        <v>352.13526149771644</v>
      </c>
      <c r="K467" s="4">
        <f t="shared" si="42"/>
        <v>336.84894162283729</v>
      </c>
      <c r="L467" s="4">
        <f t="shared" si="42"/>
        <v>319.25673058564388</v>
      </c>
      <c r="M467" s="4">
        <f t="shared" si="42"/>
        <v>310.72795590365706</v>
      </c>
      <c r="N467" s="4">
        <f t="shared" si="42"/>
        <v>332.74678206092102</v>
      </c>
      <c r="O467">
        <f t="shared" si="40"/>
        <v>334.20536581838996</v>
      </c>
    </row>
    <row r="468" spans="1:15" x14ac:dyDescent="0.25">
      <c r="A468" s="1">
        <v>2015</v>
      </c>
      <c r="B468" s="4">
        <f t="shared" si="42"/>
        <v>305.1029101191657</v>
      </c>
      <c r="C468" s="4">
        <f t="shared" si="42"/>
        <v>314.06760985622259</v>
      </c>
      <c r="D468" s="4">
        <f t="shared" si="42"/>
        <v>320.27309014853449</v>
      </c>
      <c r="E468" s="4">
        <f t="shared" si="42"/>
        <v>316.71163677850802</v>
      </c>
      <c r="F468" s="4">
        <f t="shared" si="42"/>
        <v>335.73901935571769</v>
      </c>
      <c r="G468" s="4">
        <f t="shared" si="42"/>
        <v>352.56701475441827</v>
      </c>
      <c r="H468" s="4">
        <f t="shared" si="42"/>
        <v>354.40943880147347</v>
      </c>
      <c r="I468" s="4">
        <f t="shared" si="42"/>
        <v>354.56192970644088</v>
      </c>
      <c r="J468" s="4">
        <f t="shared" si="42"/>
        <v>354.97979928566923</v>
      </c>
      <c r="K468" s="4">
        <f t="shared" si="42"/>
        <v>343.14856427052882</v>
      </c>
      <c r="L468" s="4">
        <f t="shared" si="42"/>
        <v>319.51225564500027</v>
      </c>
      <c r="M468" s="4">
        <f t="shared" si="42"/>
        <v>305.82738005054438</v>
      </c>
      <c r="N468" s="4">
        <f t="shared" si="42"/>
        <v>329.78224932666075</v>
      </c>
      <c r="O468">
        <f t="shared" si="40"/>
        <v>331.40838739768532</v>
      </c>
    </row>
    <row r="469" spans="1:15" x14ac:dyDescent="0.25">
      <c r="A469" s="1">
        <v>2016</v>
      </c>
      <c r="B469" s="4">
        <f t="shared" si="42"/>
        <v>305.09060332177427</v>
      </c>
      <c r="C469" s="4">
        <f t="shared" si="42"/>
        <v>308.93417310575148</v>
      </c>
      <c r="D469" s="4">
        <f t="shared" si="42"/>
        <v>328.96958173180872</v>
      </c>
      <c r="E469" s="4">
        <f t="shared" si="42"/>
        <v>336.99924801373442</v>
      </c>
      <c r="F469" s="4">
        <f t="shared" si="42"/>
        <v>350.00769409137553</v>
      </c>
      <c r="G469" s="4">
        <f t="shared" si="42"/>
        <v>353.72230085594316</v>
      </c>
      <c r="H469" s="4">
        <f t="shared" si="42"/>
        <v>354.31238100211954</v>
      </c>
      <c r="I469" s="4">
        <f t="shared" si="42"/>
        <v>354.26861343954954</v>
      </c>
      <c r="J469" s="4">
        <f t="shared" si="42"/>
        <v>354.18891002921453</v>
      </c>
      <c r="K469" s="4">
        <f t="shared" si="42"/>
        <v>338.25621623619861</v>
      </c>
      <c r="L469" s="4">
        <f t="shared" si="42"/>
        <v>321.87449336841837</v>
      </c>
      <c r="M469" s="4">
        <f t="shared" si="42"/>
        <v>314.12906492012962</v>
      </c>
      <c r="N469" s="4">
        <f t="shared" si="42"/>
        <v>333.4071628848402</v>
      </c>
      <c r="O469">
        <f t="shared" si="40"/>
        <v>335.06277334300148</v>
      </c>
    </row>
    <row r="470" spans="1:15" x14ac:dyDescent="0.25">
      <c r="A470" s="1">
        <v>2017</v>
      </c>
      <c r="B470" s="4">
        <f t="shared" si="42"/>
        <v>312.84266042384621</v>
      </c>
      <c r="C470" s="4">
        <f t="shared" si="42"/>
        <v>307.40780968728939</v>
      </c>
      <c r="D470" s="4">
        <f t="shared" si="42"/>
        <v>314.47676286469965</v>
      </c>
      <c r="E470" s="4">
        <f t="shared" si="42"/>
        <v>329.30335732883839</v>
      </c>
      <c r="F470" s="4">
        <f t="shared" si="42"/>
        <v>354.96439829814318</v>
      </c>
      <c r="G470" s="4">
        <f t="shared" si="42"/>
        <v>356.4077327083624</v>
      </c>
      <c r="H470" s="4">
        <f t="shared" si="42"/>
        <v>354.50988452676398</v>
      </c>
      <c r="I470" s="4">
        <f t="shared" si="42"/>
        <v>354.55079342687242</v>
      </c>
      <c r="J470" s="4">
        <f t="shared" si="42"/>
        <v>354.64401122880099</v>
      </c>
      <c r="K470" s="4">
        <f t="shared" si="42"/>
        <v>331.64714378260715</v>
      </c>
      <c r="L470" s="4">
        <f t="shared" si="42"/>
        <v>316.60436870556993</v>
      </c>
      <c r="M470" s="4">
        <f t="shared" si="42"/>
        <v>314.74729014416516</v>
      </c>
      <c r="N470" s="4">
        <f t="shared" si="42"/>
        <v>332.05050863343507</v>
      </c>
      <c r="O470">
        <f t="shared" si="40"/>
        <v>333.50885109382995</v>
      </c>
    </row>
    <row r="471" spans="1:15" x14ac:dyDescent="0.25">
      <c r="A471" s="1">
        <v>2018</v>
      </c>
      <c r="B471" s="4">
        <f t="shared" si="42"/>
        <v>304.0089956578779</v>
      </c>
      <c r="C471" s="4">
        <f t="shared" si="42"/>
        <v>317.0142395759496</v>
      </c>
      <c r="D471" s="4">
        <f t="shared" si="42"/>
        <v>315.44004422815766</v>
      </c>
      <c r="E471" s="4">
        <f t="shared" si="42"/>
        <v>331.79332812913259</v>
      </c>
      <c r="F471" s="4">
        <f t="shared" si="42"/>
        <v>354.58293068261713</v>
      </c>
      <c r="G471" s="4">
        <f t="shared" si="42"/>
        <v>353.48238559371975</v>
      </c>
      <c r="H471" s="4">
        <f t="shared" si="42"/>
        <v>352.65589918405232</v>
      </c>
      <c r="I471" s="4">
        <f t="shared" si="42"/>
        <v>353.36617727670028</v>
      </c>
      <c r="J471" s="4">
        <f t="shared" si="42"/>
        <v>354.99509872758517</v>
      </c>
      <c r="K471" s="4">
        <f t="shared" si="42"/>
        <v>345.88245965801229</v>
      </c>
      <c r="L471" s="4">
        <f t="shared" si="42"/>
        <v>318.95094528462329</v>
      </c>
      <c r="M471" s="4">
        <f t="shared" si="42"/>
        <v>311.37276289087407</v>
      </c>
      <c r="N471" s="4">
        <f t="shared" si="42"/>
        <v>332.57140608639537</v>
      </c>
      <c r="O471">
        <f t="shared" si="40"/>
        <v>334.46210557410853</v>
      </c>
    </row>
    <row r="472" spans="1:15" x14ac:dyDescent="0.25">
      <c r="A472" s="1">
        <v>2019</v>
      </c>
      <c r="B472" s="4">
        <f t="shared" si="42"/>
        <v>308.53997395635793</v>
      </c>
      <c r="C472" s="4">
        <f t="shared" si="42"/>
        <v>311.58551633883957</v>
      </c>
      <c r="D472" s="4">
        <f t="shared" si="42"/>
        <v>319.94375467845077</v>
      </c>
      <c r="E472" s="4">
        <f t="shared" si="42"/>
        <v>328.73555028931281</v>
      </c>
      <c r="F472" s="4">
        <f t="shared" si="42"/>
        <v>356.48925893650716</v>
      </c>
      <c r="G472" s="4">
        <f t="shared" si="42"/>
        <v>353.82980761265293</v>
      </c>
      <c r="H472" s="4">
        <f t="shared" si="42"/>
        <v>353.99077660720286</v>
      </c>
      <c r="I472" s="4">
        <f t="shared" si="42"/>
        <v>352.60248822300019</v>
      </c>
      <c r="J472" s="4">
        <f t="shared" si="42"/>
        <v>354.89279618025614</v>
      </c>
      <c r="K472" s="4">
        <f t="shared" si="42"/>
        <v>350.73066571390251</v>
      </c>
      <c r="L472" s="4">
        <f t="shared" si="42"/>
        <v>328.48167246974833</v>
      </c>
      <c r="M472" s="4">
        <f t="shared" si="42"/>
        <v>309.27130038982233</v>
      </c>
      <c r="N472" s="4">
        <f t="shared" si="42"/>
        <v>334.31153841931427</v>
      </c>
      <c r="O472">
        <f t="shared" si="40"/>
        <v>335.75779678300449</v>
      </c>
    </row>
    <row r="473" spans="1:15" x14ac:dyDescent="0.25">
      <c r="A473" s="1">
        <v>2020</v>
      </c>
      <c r="B473" s="4">
        <f t="shared" si="42"/>
        <v>308.2224357615749</v>
      </c>
      <c r="C473" s="4">
        <f t="shared" si="42"/>
        <v>309.79682585315476</v>
      </c>
      <c r="D473" s="4">
        <f t="shared" si="42"/>
        <v>321.38600618911295</v>
      </c>
      <c r="E473" s="4">
        <f t="shared" si="42"/>
        <v>345.90465415361234</v>
      </c>
      <c r="F473" s="4">
        <f t="shared" si="42"/>
        <v>356.95195544886275</v>
      </c>
      <c r="G473" s="4">
        <f t="shared" si="42"/>
        <v>358.5195790428952</v>
      </c>
      <c r="H473" s="4">
        <f t="shared" si="42"/>
        <v>354.49881710772598</v>
      </c>
      <c r="I473" s="4">
        <f t="shared" si="42"/>
        <v>353.91915539925378</v>
      </c>
      <c r="J473" s="4">
        <f t="shared" si="42"/>
        <v>353.77791053798018</v>
      </c>
      <c r="K473" s="4">
        <f t="shared" si="42"/>
        <v>340.11649305630726</v>
      </c>
      <c r="L473" s="4">
        <f t="shared" si="42"/>
        <v>325.00142340728314</v>
      </c>
      <c r="M473" s="4">
        <f t="shared" si="42"/>
        <v>318.39985904494199</v>
      </c>
      <c r="N473" s="4">
        <f t="shared" si="42"/>
        <v>335.5997004725163</v>
      </c>
      <c r="O473">
        <f t="shared" si="40"/>
        <v>337.2079262502254</v>
      </c>
    </row>
    <row r="475" spans="1:15" ht="19.5" thickBot="1" x14ac:dyDescent="0.35">
      <c r="B475" s="8" t="s">
        <v>47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5" x14ac:dyDescent="0.25">
      <c r="A476" s="1"/>
      <c r="B476" s="2" t="s">
        <v>35</v>
      </c>
      <c r="C476" s="2" t="s">
        <v>14</v>
      </c>
      <c r="D476" s="2" t="s">
        <v>15</v>
      </c>
      <c r="E476" s="2" t="s">
        <v>16</v>
      </c>
      <c r="F476" s="2" t="s">
        <v>17</v>
      </c>
      <c r="G476" s="2" t="s">
        <v>18</v>
      </c>
      <c r="H476" s="2" t="s">
        <v>19</v>
      </c>
      <c r="I476" s="2" t="s">
        <v>20</v>
      </c>
      <c r="J476" s="2" t="s">
        <v>21</v>
      </c>
      <c r="K476" s="2" t="s">
        <v>22</v>
      </c>
      <c r="L476" s="2" t="s">
        <v>23</v>
      </c>
      <c r="M476" s="2" t="s">
        <v>24</v>
      </c>
      <c r="N476" s="3" t="s">
        <v>36</v>
      </c>
    </row>
    <row r="477" spans="1:15" x14ac:dyDescent="0.25">
      <c r="A477" s="1">
        <v>1981</v>
      </c>
      <c r="B477" s="4">
        <f>B47*(1000/B219)^(0.2854*(1-0.28*(10^-3)*B348))</f>
        <v>295.48505197048826</v>
      </c>
      <c r="C477" s="4">
        <f t="shared" ref="C477:N477" si="43">C47*(1000/C219)^(0.2854*(1-0.28*(10^-3)*C348))</f>
        <v>299.31564592022875</v>
      </c>
      <c r="D477" s="4">
        <f t="shared" si="43"/>
        <v>303.30232756041659</v>
      </c>
      <c r="E477" s="4">
        <f t="shared" si="43"/>
        <v>305.9441859509862</v>
      </c>
      <c r="F477" s="4">
        <f t="shared" si="43"/>
        <v>307.07859916331881</v>
      </c>
      <c r="G477" s="4">
        <f t="shared" si="43"/>
        <v>305.80988890259198</v>
      </c>
      <c r="H477" s="4">
        <f t="shared" si="43"/>
        <v>302.35758679418319</v>
      </c>
      <c r="I477" s="4">
        <f t="shared" si="43"/>
        <v>302.96182441532733</v>
      </c>
      <c r="J477" s="4">
        <f t="shared" si="43"/>
        <v>302.60908027099492</v>
      </c>
      <c r="K477" s="4">
        <f t="shared" si="43"/>
        <v>302.13821473603167</v>
      </c>
      <c r="L477" s="4">
        <f t="shared" si="43"/>
        <v>298.01915937113546</v>
      </c>
      <c r="M477" s="4">
        <f t="shared" si="43"/>
        <v>296.72890352576098</v>
      </c>
      <c r="N477" s="4">
        <f t="shared" si="43"/>
        <v>301.82230463097579</v>
      </c>
      <c r="O477">
        <f>AVERAGE(B477:M477)</f>
        <v>301.81253904845533</v>
      </c>
    </row>
    <row r="478" spans="1:15" x14ac:dyDescent="0.25">
      <c r="A478" s="1">
        <v>1982</v>
      </c>
      <c r="B478" s="4">
        <f t="shared" ref="B478:N493" si="44">B48*(1000/B220)^(0.2854*(1-0.28*(10^-3)*B349))</f>
        <v>298.65946505771348</v>
      </c>
      <c r="C478" s="4">
        <f t="shared" si="44"/>
        <v>299.36186201885056</v>
      </c>
      <c r="D478" s="4">
        <f t="shared" si="44"/>
        <v>304.23750521389428</v>
      </c>
      <c r="E478" s="4">
        <f t="shared" si="44"/>
        <v>307.0700132350421</v>
      </c>
      <c r="F478" s="4">
        <f t="shared" si="44"/>
        <v>306.23114081182729</v>
      </c>
      <c r="G478" s="4">
        <f t="shared" si="44"/>
        <v>305.121569231737</v>
      </c>
      <c r="H478" s="4">
        <f t="shared" si="44"/>
        <v>304.16638345790847</v>
      </c>
      <c r="I478" s="4">
        <f t="shared" si="44"/>
        <v>301.81785115132459</v>
      </c>
      <c r="J478" s="4">
        <f t="shared" si="44"/>
        <v>302.82172784717517</v>
      </c>
      <c r="K478" s="4">
        <f t="shared" si="44"/>
        <v>302.76309618090494</v>
      </c>
      <c r="L478" s="4">
        <f t="shared" si="44"/>
        <v>297.30995335058213</v>
      </c>
      <c r="M478" s="4">
        <f t="shared" si="44"/>
        <v>296.9394457362738</v>
      </c>
      <c r="N478" s="4">
        <f t="shared" si="44"/>
        <v>302.21612513524008</v>
      </c>
      <c r="O478" s="5">
        <f>AVERAGE(B478:M478)</f>
        <v>302.20833444110281</v>
      </c>
    </row>
    <row r="479" spans="1:15" x14ac:dyDescent="0.25">
      <c r="A479" s="1">
        <v>1983</v>
      </c>
      <c r="B479" s="4">
        <f t="shared" si="44"/>
        <v>293.53239578328754</v>
      </c>
      <c r="C479" s="4">
        <f t="shared" si="44"/>
        <v>300.02950090578526</v>
      </c>
      <c r="D479" s="4">
        <f t="shared" si="44"/>
        <v>301.71100766824327</v>
      </c>
      <c r="E479" s="4">
        <f t="shared" si="44"/>
        <v>305.85193086441478</v>
      </c>
      <c r="F479" s="4">
        <f t="shared" si="44"/>
        <v>307.70804857717656</v>
      </c>
      <c r="G479" s="4">
        <f t="shared" si="44"/>
        <v>306.29350455797874</v>
      </c>
      <c r="H479" s="4">
        <f t="shared" si="44"/>
        <v>303.75977254377273</v>
      </c>
      <c r="I479" s="4">
        <f t="shared" si="44"/>
        <v>301.80266136937712</v>
      </c>
      <c r="J479" s="4">
        <f t="shared" si="44"/>
        <v>302.13736814990739</v>
      </c>
      <c r="K479" s="4">
        <f t="shared" si="44"/>
        <v>299.28533744849676</v>
      </c>
      <c r="L479" s="4">
        <f t="shared" si="44"/>
        <v>297.73402432449689</v>
      </c>
      <c r="M479" s="4">
        <f t="shared" si="44"/>
        <v>297.41562004346491</v>
      </c>
      <c r="N479" s="4">
        <f t="shared" si="44"/>
        <v>301.43554425397036</v>
      </c>
      <c r="O479">
        <f t="shared" ref="O479:O516" si="45">AVERAGE(B479:M479)</f>
        <v>301.4384310197002</v>
      </c>
    </row>
    <row r="480" spans="1:15" x14ac:dyDescent="0.25">
      <c r="A480" s="1">
        <v>1984</v>
      </c>
      <c r="B480" s="4">
        <f t="shared" si="44"/>
        <v>294.93508737024752</v>
      </c>
      <c r="C480" s="4">
        <f t="shared" si="44"/>
        <v>298.78464458832019</v>
      </c>
      <c r="D480" s="4">
        <f t="shared" si="44"/>
        <v>304.00868112141785</v>
      </c>
      <c r="E480" s="4">
        <f t="shared" si="44"/>
        <v>306.92537776660299</v>
      </c>
      <c r="F480" s="4">
        <f t="shared" si="44"/>
        <v>306.39074972929183</v>
      </c>
      <c r="G480" s="4">
        <f t="shared" si="44"/>
        <v>305.7215343618368</v>
      </c>
      <c r="H480" s="4">
        <f t="shared" si="44"/>
        <v>303.75360932415822</v>
      </c>
      <c r="I480" s="4">
        <f t="shared" si="44"/>
        <v>303.43536132443876</v>
      </c>
      <c r="J480" s="4">
        <f t="shared" si="44"/>
        <v>302.39126244361876</v>
      </c>
      <c r="K480" s="4">
        <f t="shared" si="44"/>
        <v>301.95409501857955</v>
      </c>
      <c r="L480" s="4">
        <f t="shared" si="44"/>
        <v>298.96688584458155</v>
      </c>
      <c r="M480" s="4">
        <f t="shared" si="44"/>
        <v>296.27678683739725</v>
      </c>
      <c r="N480" s="4">
        <f t="shared" si="44"/>
        <v>301.95539469998363</v>
      </c>
      <c r="O480">
        <f t="shared" si="45"/>
        <v>301.9620063108743</v>
      </c>
    </row>
    <row r="481" spans="1:15" x14ac:dyDescent="0.25">
      <c r="A481" s="1">
        <v>1985</v>
      </c>
      <c r="B481" s="4">
        <f t="shared" si="44"/>
        <v>298.29444243479406</v>
      </c>
      <c r="C481" s="4">
        <f t="shared" si="44"/>
        <v>296.70391522602728</v>
      </c>
      <c r="D481" s="4">
        <f t="shared" si="44"/>
        <v>304.18140710100749</v>
      </c>
      <c r="E481" s="4">
        <f t="shared" si="44"/>
        <v>304.43310371929647</v>
      </c>
      <c r="F481" s="4">
        <f t="shared" si="44"/>
        <v>307.08060669227041</v>
      </c>
      <c r="G481" s="4">
        <f t="shared" si="44"/>
        <v>304.85392327522709</v>
      </c>
      <c r="H481" s="4">
        <f t="shared" si="44"/>
        <v>302.45283843421231</v>
      </c>
      <c r="I481" s="4">
        <f t="shared" si="44"/>
        <v>302.71027272421696</v>
      </c>
      <c r="J481" s="4">
        <f t="shared" si="44"/>
        <v>302.82485168463074</v>
      </c>
      <c r="K481" s="4">
        <f t="shared" si="44"/>
        <v>300.33689997225713</v>
      </c>
      <c r="L481" s="4">
        <f t="shared" si="44"/>
        <v>299.27952561787009</v>
      </c>
      <c r="M481" s="4">
        <f t="shared" si="44"/>
        <v>297.19854094023106</v>
      </c>
      <c r="N481" s="4">
        <f t="shared" si="44"/>
        <v>301.7280078699855</v>
      </c>
      <c r="O481">
        <f t="shared" si="45"/>
        <v>301.69586065183671</v>
      </c>
    </row>
    <row r="482" spans="1:15" x14ac:dyDescent="0.25">
      <c r="A482" s="1">
        <v>1986</v>
      </c>
      <c r="B482" s="4">
        <f t="shared" si="44"/>
        <v>295.93342012707888</v>
      </c>
      <c r="C482" s="4">
        <f t="shared" si="44"/>
        <v>300.63529138874406</v>
      </c>
      <c r="D482" s="4">
        <f t="shared" si="44"/>
        <v>303.89011591363578</v>
      </c>
      <c r="E482" s="4">
        <f t="shared" si="44"/>
        <v>306.86313097774206</v>
      </c>
      <c r="F482" s="4">
        <f t="shared" si="44"/>
        <v>306.4219702656041</v>
      </c>
      <c r="G482" s="4">
        <f t="shared" si="44"/>
        <v>305.91304773738506</v>
      </c>
      <c r="H482" s="4">
        <f t="shared" si="44"/>
        <v>303.18758641036294</v>
      </c>
      <c r="I482" s="4">
        <f t="shared" si="44"/>
        <v>302.61283704332016</v>
      </c>
      <c r="J482" s="4">
        <f t="shared" si="44"/>
        <v>301.86779097844141</v>
      </c>
      <c r="K482" s="4">
        <f t="shared" si="44"/>
        <v>300.60587594910203</v>
      </c>
      <c r="L482" s="4">
        <f t="shared" si="44"/>
        <v>298.80573123385784</v>
      </c>
      <c r="M482" s="4">
        <f t="shared" si="44"/>
        <v>294.71107215311463</v>
      </c>
      <c r="N482" s="4">
        <f t="shared" si="44"/>
        <v>301.78146480163485</v>
      </c>
      <c r="O482">
        <f t="shared" si="45"/>
        <v>301.78732251486576</v>
      </c>
    </row>
    <row r="483" spans="1:15" x14ac:dyDescent="0.25">
      <c r="A483" s="1">
        <v>1987</v>
      </c>
      <c r="B483" s="4">
        <f t="shared" si="44"/>
        <v>296.50969092693822</v>
      </c>
      <c r="C483" s="4">
        <f t="shared" si="44"/>
        <v>299.8840452628836</v>
      </c>
      <c r="D483" s="4">
        <f t="shared" si="44"/>
        <v>303.62906134868939</v>
      </c>
      <c r="E483" s="4">
        <f t="shared" si="44"/>
        <v>304.72171896543477</v>
      </c>
      <c r="F483" s="4">
        <f t="shared" si="44"/>
        <v>307.9246331928785</v>
      </c>
      <c r="G483" s="4">
        <f t="shared" si="44"/>
        <v>305.71366389367518</v>
      </c>
      <c r="H483" s="4">
        <f t="shared" si="44"/>
        <v>305.00396928484361</v>
      </c>
      <c r="I483" s="4">
        <f t="shared" si="44"/>
        <v>302.89362920526912</v>
      </c>
      <c r="J483" s="4">
        <f t="shared" si="44"/>
        <v>303.30316189133208</v>
      </c>
      <c r="K483" s="4">
        <f t="shared" si="44"/>
        <v>301.7786367476528</v>
      </c>
      <c r="L483" s="4">
        <f t="shared" si="44"/>
        <v>299.11507399667863</v>
      </c>
      <c r="M483" s="4">
        <f t="shared" si="44"/>
        <v>297.34298981685038</v>
      </c>
      <c r="N483" s="4">
        <f t="shared" si="44"/>
        <v>302.32840161867671</v>
      </c>
      <c r="O483">
        <f t="shared" si="45"/>
        <v>302.31835621109389</v>
      </c>
    </row>
    <row r="484" spans="1:15" x14ac:dyDescent="0.25">
      <c r="A484" s="1">
        <v>1988</v>
      </c>
      <c r="B484" s="4">
        <f t="shared" si="44"/>
        <v>297.77285766914622</v>
      </c>
      <c r="C484" s="4">
        <f t="shared" si="44"/>
        <v>300.0821177417962</v>
      </c>
      <c r="D484" s="4">
        <f t="shared" si="44"/>
        <v>303.84010738722571</v>
      </c>
      <c r="E484" s="4">
        <f t="shared" si="44"/>
        <v>307.04961293771782</v>
      </c>
      <c r="F484" s="4">
        <f t="shared" si="44"/>
        <v>307.52523495623643</v>
      </c>
      <c r="G484" s="4">
        <f t="shared" si="44"/>
        <v>305.43922715134266</v>
      </c>
      <c r="H484" s="4">
        <f t="shared" si="44"/>
        <v>302.95284286487941</v>
      </c>
      <c r="I484" s="4">
        <f t="shared" si="44"/>
        <v>301.57991516857021</v>
      </c>
      <c r="J484" s="4">
        <f t="shared" si="44"/>
        <v>302.15647195716923</v>
      </c>
      <c r="K484" s="4">
        <f t="shared" si="44"/>
        <v>299.74702282549822</v>
      </c>
      <c r="L484" s="4">
        <f t="shared" si="44"/>
        <v>297.25957606582682</v>
      </c>
      <c r="M484" s="4">
        <f t="shared" si="44"/>
        <v>296.60943058928257</v>
      </c>
      <c r="N484" s="4">
        <f t="shared" si="44"/>
        <v>301.83841237558039</v>
      </c>
      <c r="O484">
        <f t="shared" si="45"/>
        <v>301.8345347762243</v>
      </c>
    </row>
    <row r="485" spans="1:15" x14ac:dyDescent="0.25">
      <c r="A485" s="1">
        <v>1989</v>
      </c>
      <c r="B485" s="4">
        <f t="shared" si="44"/>
        <v>292.84228782537048</v>
      </c>
      <c r="C485" s="4">
        <f t="shared" si="44"/>
        <v>296.41310836842655</v>
      </c>
      <c r="D485" s="4">
        <f t="shared" si="44"/>
        <v>301.74839427142314</v>
      </c>
      <c r="E485" s="4">
        <f t="shared" si="44"/>
        <v>305.49003513797931</v>
      </c>
      <c r="F485" s="4">
        <f t="shared" si="44"/>
        <v>306.205073108264</v>
      </c>
      <c r="G485" s="4">
        <f t="shared" si="44"/>
        <v>305.44389520732324</v>
      </c>
      <c r="H485" s="4">
        <f t="shared" si="44"/>
        <v>302.71606651868655</v>
      </c>
      <c r="I485" s="4">
        <f t="shared" si="44"/>
        <v>302.10312867349825</v>
      </c>
      <c r="J485" s="4">
        <f t="shared" si="44"/>
        <v>302.30235416422278</v>
      </c>
      <c r="K485" s="4">
        <f t="shared" si="44"/>
        <v>300.54985900582</v>
      </c>
      <c r="L485" s="4">
        <f t="shared" si="44"/>
        <v>297.88919027325613</v>
      </c>
      <c r="M485" s="4">
        <f t="shared" si="44"/>
        <v>296.46172610821151</v>
      </c>
      <c r="N485" s="4">
        <f t="shared" si="44"/>
        <v>300.85472791819461</v>
      </c>
      <c r="O485">
        <f t="shared" si="45"/>
        <v>300.84709322187354</v>
      </c>
    </row>
    <row r="486" spans="1:15" x14ac:dyDescent="0.25">
      <c r="A486" s="1">
        <v>1990</v>
      </c>
      <c r="B486" s="4">
        <f t="shared" si="44"/>
        <v>298.36755210490884</v>
      </c>
      <c r="C486" s="4">
        <f t="shared" si="44"/>
        <v>297.99973980357788</v>
      </c>
      <c r="D486" s="4">
        <f t="shared" si="44"/>
        <v>301.3569297300055</v>
      </c>
      <c r="E486" s="4">
        <f t="shared" si="44"/>
        <v>307.60234596591067</v>
      </c>
      <c r="F486" s="4">
        <f t="shared" si="44"/>
        <v>306.42219277951693</v>
      </c>
      <c r="G486" s="4">
        <f t="shared" si="44"/>
        <v>306.06061458503467</v>
      </c>
      <c r="H486" s="4">
        <f t="shared" si="44"/>
        <v>303.19579812067138</v>
      </c>
      <c r="I486" s="4">
        <f t="shared" si="44"/>
        <v>302.84967662160352</v>
      </c>
      <c r="J486" s="4">
        <f t="shared" si="44"/>
        <v>303.32412931623799</v>
      </c>
      <c r="K486" s="4">
        <f t="shared" si="44"/>
        <v>302.1639221023716</v>
      </c>
      <c r="L486" s="4">
        <f t="shared" si="44"/>
        <v>300.94232838490746</v>
      </c>
      <c r="M486" s="4">
        <f t="shared" si="44"/>
        <v>299.77174432900426</v>
      </c>
      <c r="N486" s="4">
        <f t="shared" si="44"/>
        <v>302.51957667243545</v>
      </c>
      <c r="O486">
        <f t="shared" si="45"/>
        <v>302.50474782031262</v>
      </c>
    </row>
    <row r="487" spans="1:15" x14ac:dyDescent="0.25">
      <c r="A487" s="1">
        <v>1991</v>
      </c>
      <c r="B487" s="4">
        <f t="shared" si="44"/>
        <v>297.84880442137109</v>
      </c>
      <c r="C487" s="4">
        <f t="shared" si="44"/>
        <v>301.64074245416043</v>
      </c>
      <c r="D487" s="4">
        <f t="shared" si="44"/>
        <v>304.70801811060068</v>
      </c>
      <c r="E487" s="4">
        <f t="shared" si="44"/>
        <v>307.18134900352379</v>
      </c>
      <c r="F487" s="4">
        <f t="shared" si="44"/>
        <v>306.04744704013115</v>
      </c>
      <c r="G487" s="4">
        <f t="shared" si="44"/>
        <v>305.49246383500929</v>
      </c>
      <c r="H487" s="4">
        <f t="shared" si="44"/>
        <v>302.63599715093835</v>
      </c>
      <c r="I487" s="4">
        <f t="shared" si="44"/>
        <v>301.49825513434325</v>
      </c>
      <c r="J487" s="4">
        <f t="shared" si="44"/>
        <v>302.94716225408138</v>
      </c>
      <c r="K487" s="4">
        <f t="shared" si="44"/>
        <v>301.8991594412401</v>
      </c>
      <c r="L487" s="4">
        <f t="shared" si="44"/>
        <v>298.83269698757118</v>
      </c>
      <c r="M487" s="4">
        <f t="shared" si="44"/>
        <v>296.01520734238966</v>
      </c>
      <c r="N487" s="4">
        <f t="shared" si="44"/>
        <v>302.21697449906287</v>
      </c>
      <c r="O487">
        <f t="shared" si="45"/>
        <v>302.22894193128002</v>
      </c>
    </row>
    <row r="488" spans="1:15" x14ac:dyDescent="0.25">
      <c r="A488" s="1">
        <v>1992</v>
      </c>
      <c r="B488" s="4">
        <f t="shared" si="44"/>
        <v>295.63451072439489</v>
      </c>
      <c r="C488" s="4">
        <f t="shared" si="44"/>
        <v>297.68961438030152</v>
      </c>
      <c r="D488" s="4">
        <f t="shared" si="44"/>
        <v>304.16295913723496</v>
      </c>
      <c r="E488" s="4">
        <f t="shared" si="44"/>
        <v>306.35284958629808</v>
      </c>
      <c r="F488" s="4">
        <f t="shared" si="44"/>
        <v>307.05635934676144</v>
      </c>
      <c r="G488" s="4">
        <f t="shared" si="44"/>
        <v>305.79549293584955</v>
      </c>
      <c r="H488" s="4">
        <f t="shared" si="44"/>
        <v>302.65917031476323</v>
      </c>
      <c r="I488" s="4">
        <f t="shared" si="44"/>
        <v>301.39730739177935</v>
      </c>
      <c r="J488" s="4">
        <f t="shared" si="44"/>
        <v>301.9179574108399</v>
      </c>
      <c r="K488" s="4">
        <f t="shared" si="44"/>
        <v>301.27425949951356</v>
      </c>
      <c r="L488" s="4">
        <f t="shared" si="44"/>
        <v>297.89420596696851</v>
      </c>
      <c r="M488" s="4">
        <f t="shared" si="44"/>
        <v>295.71248883349273</v>
      </c>
      <c r="N488" s="4">
        <f t="shared" si="44"/>
        <v>301.46245076612871</v>
      </c>
      <c r="O488">
        <f t="shared" si="45"/>
        <v>301.46226462734984</v>
      </c>
    </row>
    <row r="489" spans="1:15" x14ac:dyDescent="0.25">
      <c r="A489" s="1">
        <v>1993</v>
      </c>
      <c r="B489" s="4">
        <f t="shared" si="44"/>
        <v>294.45310217034148</v>
      </c>
      <c r="C489" s="4">
        <f t="shared" si="44"/>
        <v>298.72259263010125</v>
      </c>
      <c r="D489" s="4">
        <f t="shared" si="44"/>
        <v>303.43798910486998</v>
      </c>
      <c r="E489" s="4">
        <f t="shared" si="44"/>
        <v>306.20279045601228</v>
      </c>
      <c r="F489" s="4">
        <f t="shared" si="44"/>
        <v>307.73574136437486</v>
      </c>
      <c r="G489" s="4">
        <f t="shared" si="44"/>
        <v>304.98275767493544</v>
      </c>
      <c r="H489" s="4">
        <f t="shared" si="44"/>
        <v>303.38894240616764</v>
      </c>
      <c r="I489" s="4">
        <f t="shared" si="44"/>
        <v>302.24148243498297</v>
      </c>
      <c r="J489" s="4">
        <f t="shared" si="44"/>
        <v>302.34471033545719</v>
      </c>
      <c r="K489" s="4">
        <f t="shared" si="44"/>
        <v>302.00922194117493</v>
      </c>
      <c r="L489" s="4">
        <f t="shared" si="44"/>
        <v>299.85065361924222</v>
      </c>
      <c r="M489" s="4">
        <f t="shared" si="44"/>
        <v>296.96038914310475</v>
      </c>
      <c r="N489" s="4">
        <f t="shared" si="44"/>
        <v>301.872277665193</v>
      </c>
      <c r="O489">
        <f t="shared" si="45"/>
        <v>301.86086444006372</v>
      </c>
    </row>
    <row r="490" spans="1:15" x14ac:dyDescent="0.25">
      <c r="A490" s="1">
        <v>1994</v>
      </c>
      <c r="B490" s="4">
        <f t="shared" si="44"/>
        <v>297.03429829764042</v>
      </c>
      <c r="C490" s="4">
        <f t="shared" si="44"/>
        <v>298.375333926748</v>
      </c>
      <c r="D490" s="4">
        <f t="shared" si="44"/>
        <v>303.52950085845993</v>
      </c>
      <c r="E490" s="4">
        <f t="shared" si="44"/>
        <v>307.49285309502216</v>
      </c>
      <c r="F490" s="4">
        <f t="shared" si="44"/>
        <v>307.57642173504854</v>
      </c>
      <c r="G490" s="4">
        <f t="shared" si="44"/>
        <v>305.5844168406316</v>
      </c>
      <c r="H490" s="4">
        <f t="shared" si="44"/>
        <v>303.28807682616815</v>
      </c>
      <c r="I490" s="4">
        <f t="shared" si="44"/>
        <v>301.27374467193317</v>
      </c>
      <c r="J490" s="4">
        <f t="shared" si="44"/>
        <v>301.65906044038508</v>
      </c>
      <c r="K490" s="4">
        <f t="shared" si="44"/>
        <v>301.9842213347406</v>
      </c>
      <c r="L490" s="4">
        <f t="shared" si="44"/>
        <v>296.23448726197716</v>
      </c>
      <c r="M490" s="4">
        <f t="shared" si="44"/>
        <v>293.38353756575611</v>
      </c>
      <c r="N490" s="4">
        <f t="shared" si="44"/>
        <v>301.4595311174761</v>
      </c>
      <c r="O490">
        <f t="shared" si="45"/>
        <v>301.45132940454255</v>
      </c>
    </row>
    <row r="491" spans="1:15" x14ac:dyDescent="0.25">
      <c r="A491" s="1">
        <v>1995</v>
      </c>
      <c r="B491" s="4">
        <f t="shared" si="44"/>
        <v>294.90026809232228</v>
      </c>
      <c r="C491" s="4">
        <f t="shared" si="44"/>
        <v>297.49740896757032</v>
      </c>
      <c r="D491" s="4">
        <f t="shared" si="44"/>
        <v>303.71975205237482</v>
      </c>
      <c r="E491" s="4">
        <f t="shared" si="44"/>
        <v>306.48821924252644</v>
      </c>
      <c r="F491" s="4">
        <f t="shared" si="44"/>
        <v>306.86422912289669</v>
      </c>
      <c r="G491" s="4">
        <f t="shared" si="44"/>
        <v>305.14681169365775</v>
      </c>
      <c r="H491" s="4">
        <f t="shared" si="44"/>
        <v>303.35127815620206</v>
      </c>
      <c r="I491" s="4">
        <f t="shared" si="44"/>
        <v>302.01825334324985</v>
      </c>
      <c r="J491" s="4">
        <f t="shared" si="44"/>
        <v>302.21503757764924</v>
      </c>
      <c r="K491" s="4">
        <f t="shared" si="44"/>
        <v>302.3358923265082</v>
      </c>
      <c r="L491" s="4">
        <f t="shared" si="44"/>
        <v>297.10914347113754</v>
      </c>
      <c r="M491" s="4">
        <f t="shared" si="44"/>
        <v>297.20913350814857</v>
      </c>
      <c r="N491" s="4">
        <f t="shared" si="44"/>
        <v>301.58840589945925</v>
      </c>
      <c r="O491">
        <f t="shared" si="45"/>
        <v>301.57128562952033</v>
      </c>
    </row>
    <row r="492" spans="1:15" x14ac:dyDescent="0.25">
      <c r="A492" s="1">
        <v>1996</v>
      </c>
      <c r="B492" s="4">
        <f t="shared" si="44"/>
        <v>297.19459121374217</v>
      </c>
      <c r="C492" s="4">
        <f t="shared" si="44"/>
        <v>299.98299533232739</v>
      </c>
      <c r="D492" s="4">
        <f t="shared" si="44"/>
        <v>304.26818066781328</v>
      </c>
      <c r="E492" s="4">
        <f t="shared" si="44"/>
        <v>306.59609397342126</v>
      </c>
      <c r="F492" s="4">
        <f t="shared" si="44"/>
        <v>307.58824580075458</v>
      </c>
      <c r="G492" s="4">
        <f t="shared" si="44"/>
        <v>305.02764736248662</v>
      </c>
      <c r="H492" s="4">
        <f t="shared" si="44"/>
        <v>303.08650331232207</v>
      </c>
      <c r="I492" s="4">
        <f t="shared" si="44"/>
        <v>302.06366310840599</v>
      </c>
      <c r="J492" s="4">
        <f t="shared" si="44"/>
        <v>302.0666165295869</v>
      </c>
      <c r="K492" s="4">
        <f t="shared" si="44"/>
        <v>300.45557831703792</v>
      </c>
      <c r="L492" s="4">
        <f t="shared" si="44"/>
        <v>295.26832785941531</v>
      </c>
      <c r="M492" s="4">
        <f t="shared" si="44"/>
        <v>295.58559370778869</v>
      </c>
      <c r="N492" s="4">
        <f t="shared" si="44"/>
        <v>301.60430399670486</v>
      </c>
      <c r="O492">
        <f t="shared" si="45"/>
        <v>301.5986697654252</v>
      </c>
    </row>
    <row r="493" spans="1:15" x14ac:dyDescent="0.25">
      <c r="A493" s="1">
        <v>1997</v>
      </c>
      <c r="B493" s="4">
        <f t="shared" si="44"/>
        <v>296.64508427710769</v>
      </c>
      <c r="C493" s="4">
        <f t="shared" si="44"/>
        <v>296.19495465405254</v>
      </c>
      <c r="D493" s="4">
        <f t="shared" si="44"/>
        <v>302.91760515664572</v>
      </c>
      <c r="E493" s="4">
        <f t="shared" si="44"/>
        <v>305.85809956563986</v>
      </c>
      <c r="F493" s="4">
        <f t="shared" si="44"/>
        <v>305.79725413046071</v>
      </c>
      <c r="G493" s="4">
        <f t="shared" si="44"/>
        <v>304.62492548573363</v>
      </c>
      <c r="H493" s="4">
        <f t="shared" si="44"/>
        <v>303.76640214398981</v>
      </c>
      <c r="I493" s="4">
        <f t="shared" si="44"/>
        <v>302.83383537866183</v>
      </c>
      <c r="J493" s="4">
        <f t="shared" si="44"/>
        <v>303.4795541114882</v>
      </c>
      <c r="K493" s="4">
        <f t="shared" si="44"/>
        <v>304.12445720856675</v>
      </c>
      <c r="L493" s="4">
        <f t="shared" si="44"/>
        <v>300.17858358060374</v>
      </c>
      <c r="M493" s="4">
        <f t="shared" si="44"/>
        <v>296.65963637663356</v>
      </c>
      <c r="N493" s="4">
        <f t="shared" si="44"/>
        <v>301.95751323814892</v>
      </c>
      <c r="O493">
        <f t="shared" si="45"/>
        <v>301.92336600579864</v>
      </c>
    </row>
    <row r="494" spans="1:15" x14ac:dyDescent="0.25">
      <c r="A494" s="1">
        <v>1998</v>
      </c>
      <c r="B494" s="4">
        <f t="shared" ref="B494:N509" si="46">B64*(1000/B236)^(0.2854*(1-0.28*(10^-3)*B365))</f>
        <v>296.092833128547</v>
      </c>
      <c r="C494" s="4">
        <f t="shared" si="46"/>
        <v>300.51250270610961</v>
      </c>
      <c r="D494" s="4">
        <f t="shared" si="46"/>
        <v>302.09377674810418</v>
      </c>
      <c r="E494" s="4">
        <f t="shared" si="46"/>
        <v>307.35639753214042</v>
      </c>
      <c r="F494" s="4">
        <f t="shared" si="46"/>
        <v>308.58422147411551</v>
      </c>
      <c r="G494" s="4">
        <f t="shared" si="46"/>
        <v>306.60163211794276</v>
      </c>
      <c r="H494" s="4">
        <f t="shared" si="46"/>
        <v>304.27408661885062</v>
      </c>
      <c r="I494" s="4">
        <f t="shared" si="46"/>
        <v>302.87533369461869</v>
      </c>
      <c r="J494" s="4">
        <f t="shared" si="46"/>
        <v>302.1621711908341</v>
      </c>
      <c r="K494" s="4">
        <f t="shared" si="46"/>
        <v>301.8633605670849</v>
      </c>
      <c r="L494" s="4">
        <f t="shared" si="46"/>
        <v>298.69352374444713</v>
      </c>
      <c r="M494" s="4">
        <f t="shared" si="46"/>
        <v>296.54064338767404</v>
      </c>
      <c r="N494" s="4">
        <f t="shared" si="46"/>
        <v>302.30026356247038</v>
      </c>
      <c r="O494">
        <f t="shared" si="45"/>
        <v>302.30420690920579</v>
      </c>
    </row>
    <row r="495" spans="1:15" x14ac:dyDescent="0.25">
      <c r="A495" s="1">
        <v>1999</v>
      </c>
      <c r="B495" s="4">
        <f t="shared" si="46"/>
        <v>296.81777927083908</v>
      </c>
      <c r="C495" s="4">
        <f t="shared" si="46"/>
        <v>301.29995066511663</v>
      </c>
      <c r="D495" s="4">
        <f t="shared" si="46"/>
        <v>304.38867638786348</v>
      </c>
      <c r="E495" s="4">
        <f t="shared" si="46"/>
        <v>306.60508418659555</v>
      </c>
      <c r="F495" s="4">
        <f t="shared" si="46"/>
        <v>308.14366740731862</v>
      </c>
      <c r="G495" s="4">
        <f t="shared" si="46"/>
        <v>307.86466763390024</v>
      </c>
      <c r="H495" s="4">
        <f t="shared" si="46"/>
        <v>306.04445977827896</v>
      </c>
      <c r="I495" s="4">
        <f t="shared" si="46"/>
        <v>303.70135313579493</v>
      </c>
      <c r="J495" s="4">
        <f t="shared" si="46"/>
        <v>305.56119828047338</v>
      </c>
      <c r="K495" s="4">
        <f t="shared" si="46"/>
        <v>303.53942631855131</v>
      </c>
      <c r="L495" s="4">
        <f t="shared" si="46"/>
        <v>301.49818396788015</v>
      </c>
      <c r="M495" s="4">
        <f t="shared" si="46"/>
        <v>297.23880116361011</v>
      </c>
      <c r="N495" s="4">
        <f t="shared" si="46"/>
        <v>303.55533477669894</v>
      </c>
      <c r="O495">
        <f t="shared" si="45"/>
        <v>303.55860401635186</v>
      </c>
    </row>
    <row r="496" spans="1:15" x14ac:dyDescent="0.25">
      <c r="A496" s="1">
        <v>2000</v>
      </c>
      <c r="B496" s="4">
        <f t="shared" si="46"/>
        <v>299.28206543394828</v>
      </c>
      <c r="C496" s="4">
        <f t="shared" si="46"/>
        <v>297.92683347031743</v>
      </c>
      <c r="D496" s="4">
        <f t="shared" si="46"/>
        <v>303.33257794909133</v>
      </c>
      <c r="E496" s="4">
        <f t="shared" si="46"/>
        <v>307.42279241599829</v>
      </c>
      <c r="F496" s="4">
        <f t="shared" si="46"/>
        <v>308.54447281387331</v>
      </c>
      <c r="G496" s="4">
        <f t="shared" si="46"/>
        <v>305.32236885695801</v>
      </c>
      <c r="H496" s="4">
        <f t="shared" si="46"/>
        <v>303.48227213491117</v>
      </c>
      <c r="I496" s="4">
        <f t="shared" si="46"/>
        <v>303.01733832949924</v>
      </c>
      <c r="J496" s="4">
        <f t="shared" si="46"/>
        <v>303.48011747964478</v>
      </c>
      <c r="K496" s="4">
        <f t="shared" si="46"/>
        <v>302.32982453658354</v>
      </c>
      <c r="L496" s="4">
        <f t="shared" si="46"/>
        <v>298.92584518389594</v>
      </c>
      <c r="M496" s="4">
        <f t="shared" si="46"/>
        <v>296.01303893775406</v>
      </c>
      <c r="N496" s="4">
        <f t="shared" si="46"/>
        <v>302.42763838448559</v>
      </c>
      <c r="O496">
        <f t="shared" si="45"/>
        <v>302.42329562853962</v>
      </c>
    </row>
    <row r="497" spans="1:15" x14ac:dyDescent="0.25">
      <c r="A497" s="1">
        <v>2001</v>
      </c>
      <c r="B497" s="4">
        <f t="shared" si="46"/>
        <v>294.66506678008744</v>
      </c>
      <c r="C497" s="4">
        <f t="shared" si="46"/>
        <v>297.85839475681422</v>
      </c>
      <c r="D497" s="4">
        <f t="shared" si="46"/>
        <v>302.94819348160763</v>
      </c>
      <c r="E497" s="4">
        <f t="shared" si="46"/>
        <v>307.13196769651114</v>
      </c>
      <c r="F497" s="4">
        <f t="shared" si="46"/>
        <v>307.45328412684751</v>
      </c>
      <c r="G497" s="4">
        <f t="shared" si="46"/>
        <v>305.92968277157053</v>
      </c>
      <c r="H497" s="4">
        <f t="shared" si="46"/>
        <v>303.87348520799424</v>
      </c>
      <c r="I497" s="4">
        <f t="shared" si="46"/>
        <v>302.35970811518104</v>
      </c>
      <c r="J497" s="4">
        <f t="shared" si="46"/>
        <v>302.65867837217621</v>
      </c>
      <c r="K497" s="4">
        <f t="shared" si="46"/>
        <v>301.06272388684971</v>
      </c>
      <c r="L497" s="4">
        <f t="shared" si="46"/>
        <v>298.71545115463067</v>
      </c>
      <c r="M497" s="4">
        <f t="shared" si="46"/>
        <v>297.92145844645222</v>
      </c>
      <c r="N497" s="4">
        <f t="shared" si="46"/>
        <v>301.89682922268184</v>
      </c>
      <c r="O497">
        <f t="shared" si="45"/>
        <v>301.8815078997269</v>
      </c>
    </row>
    <row r="498" spans="1:15" x14ac:dyDescent="0.25">
      <c r="A498" s="1">
        <v>2002</v>
      </c>
      <c r="B498" s="4">
        <f t="shared" si="46"/>
        <v>295.36152012595511</v>
      </c>
      <c r="C498" s="4">
        <f t="shared" si="46"/>
        <v>298.69876535283635</v>
      </c>
      <c r="D498" s="4">
        <f t="shared" si="46"/>
        <v>304.58051244849463</v>
      </c>
      <c r="E498" s="4">
        <f t="shared" si="46"/>
        <v>308.2214438235618</v>
      </c>
      <c r="F498" s="4">
        <f t="shared" si="46"/>
        <v>307.67495324592005</v>
      </c>
      <c r="G498" s="4">
        <f t="shared" si="46"/>
        <v>306.56681193873646</v>
      </c>
      <c r="H498" s="4">
        <f t="shared" si="46"/>
        <v>304.80942437889769</v>
      </c>
      <c r="I498" s="4">
        <f t="shared" si="46"/>
        <v>303.43510776777941</v>
      </c>
      <c r="J498" s="4">
        <f t="shared" si="46"/>
        <v>303.7845300763226</v>
      </c>
      <c r="K498" s="4">
        <f t="shared" si="46"/>
        <v>302.57903931550874</v>
      </c>
      <c r="L498" s="4">
        <f t="shared" si="46"/>
        <v>299.83909736257664</v>
      </c>
      <c r="M498" s="4">
        <f t="shared" si="46"/>
        <v>297.14412690036272</v>
      </c>
      <c r="N498" s="4">
        <f t="shared" si="46"/>
        <v>302.7261068518813</v>
      </c>
      <c r="O498">
        <f t="shared" si="45"/>
        <v>302.72461106141265</v>
      </c>
    </row>
    <row r="499" spans="1:15" x14ac:dyDescent="0.25">
      <c r="A499" s="1">
        <v>2003</v>
      </c>
      <c r="B499" s="4">
        <f t="shared" si="46"/>
        <v>296.71513067135635</v>
      </c>
      <c r="C499" s="4">
        <f t="shared" si="46"/>
        <v>301.73690904367476</v>
      </c>
      <c r="D499" s="4">
        <f t="shared" si="46"/>
        <v>303.79217766831755</v>
      </c>
      <c r="E499" s="4">
        <f t="shared" si="46"/>
        <v>307.13655005439944</v>
      </c>
      <c r="F499" s="4">
        <f t="shared" si="46"/>
        <v>306.76333817525642</v>
      </c>
      <c r="G499" s="4">
        <f t="shared" si="46"/>
        <v>306.6159745578916</v>
      </c>
      <c r="H499" s="4">
        <f t="shared" si="46"/>
        <v>304.19188472862083</v>
      </c>
      <c r="I499" s="4">
        <f t="shared" si="46"/>
        <v>303.60476865338495</v>
      </c>
      <c r="J499" s="4">
        <f t="shared" si="46"/>
        <v>303.1319887418627</v>
      </c>
      <c r="K499" s="4">
        <f t="shared" si="46"/>
        <v>303.32978373596592</v>
      </c>
      <c r="L499" s="4">
        <f t="shared" si="46"/>
        <v>300.59152543635611</v>
      </c>
      <c r="M499" s="4">
        <f t="shared" si="46"/>
        <v>297.64526156332363</v>
      </c>
      <c r="N499" s="4">
        <f t="shared" si="46"/>
        <v>302.92630416575764</v>
      </c>
      <c r="O499">
        <f t="shared" si="45"/>
        <v>302.93794108586752</v>
      </c>
    </row>
    <row r="500" spans="1:15" x14ac:dyDescent="0.25">
      <c r="A500" s="1">
        <v>2004</v>
      </c>
      <c r="B500" s="4">
        <f t="shared" si="46"/>
        <v>298.8842854157628</v>
      </c>
      <c r="C500" s="4">
        <f t="shared" si="46"/>
        <v>299.11861249403887</v>
      </c>
      <c r="D500" s="4">
        <f t="shared" si="46"/>
        <v>302.55233065290656</v>
      </c>
      <c r="E500" s="4">
        <f t="shared" si="46"/>
        <v>307.42934143338221</v>
      </c>
      <c r="F500" s="4">
        <f t="shared" si="46"/>
        <v>307.20327319839618</v>
      </c>
      <c r="G500" s="4">
        <f t="shared" si="46"/>
        <v>307.23341280361183</v>
      </c>
      <c r="H500" s="4">
        <f t="shared" si="46"/>
        <v>305.67313880404072</v>
      </c>
      <c r="I500" s="4">
        <f t="shared" si="46"/>
        <v>304.53802594228318</v>
      </c>
      <c r="J500" s="4">
        <f t="shared" si="46"/>
        <v>305.99178510381552</v>
      </c>
      <c r="K500" s="4">
        <f t="shared" si="46"/>
        <v>305.27666280687907</v>
      </c>
      <c r="L500" s="4">
        <f t="shared" si="46"/>
        <v>301.90812651432998</v>
      </c>
      <c r="M500" s="4">
        <f t="shared" si="46"/>
        <v>298.8730626165609</v>
      </c>
      <c r="N500" s="4">
        <f t="shared" si="46"/>
        <v>303.73398255614205</v>
      </c>
      <c r="O500">
        <f t="shared" si="45"/>
        <v>303.72350481550069</v>
      </c>
    </row>
    <row r="501" spans="1:15" x14ac:dyDescent="0.25">
      <c r="A501" s="1">
        <v>2005</v>
      </c>
      <c r="B501" s="4">
        <f t="shared" si="46"/>
        <v>296.85280540333389</v>
      </c>
      <c r="C501" s="4">
        <f t="shared" si="46"/>
        <v>304.25811121104482</v>
      </c>
      <c r="D501" s="4">
        <f t="shared" si="46"/>
        <v>306.30285599763084</v>
      </c>
      <c r="E501" s="4">
        <f t="shared" si="46"/>
        <v>308.34165284855965</v>
      </c>
      <c r="F501" s="4">
        <f t="shared" si="46"/>
        <v>306.99754423900913</v>
      </c>
      <c r="G501" s="4">
        <f t="shared" si="46"/>
        <v>307.03873454235435</v>
      </c>
      <c r="H501" s="4">
        <f t="shared" si="46"/>
        <v>305.08414866113799</v>
      </c>
      <c r="I501" s="4">
        <f t="shared" si="46"/>
        <v>304.4603121209862</v>
      </c>
      <c r="J501" s="4">
        <f t="shared" si="46"/>
        <v>304.28762839598215</v>
      </c>
      <c r="K501" s="4">
        <f t="shared" si="46"/>
        <v>303.60403011897699</v>
      </c>
      <c r="L501" s="4">
        <f t="shared" si="46"/>
        <v>300.82872410340366</v>
      </c>
      <c r="M501" s="4">
        <f t="shared" si="46"/>
        <v>299.82316893203898</v>
      </c>
      <c r="N501" s="4">
        <f t="shared" si="46"/>
        <v>303.9740923558121</v>
      </c>
      <c r="O501">
        <f t="shared" si="45"/>
        <v>303.98997638120494</v>
      </c>
    </row>
    <row r="502" spans="1:15" x14ac:dyDescent="0.25">
      <c r="A502" s="1">
        <v>2006</v>
      </c>
      <c r="B502" s="4">
        <f t="shared" si="46"/>
        <v>301.08095133652552</v>
      </c>
      <c r="C502" s="4">
        <f t="shared" si="46"/>
        <v>303.21383145176941</v>
      </c>
      <c r="D502" s="4">
        <f t="shared" si="46"/>
        <v>304.35498737545805</v>
      </c>
      <c r="E502" s="4">
        <f t="shared" si="46"/>
        <v>306.20049438284531</v>
      </c>
      <c r="F502" s="4">
        <f t="shared" si="46"/>
        <v>309.02476716520374</v>
      </c>
      <c r="G502" s="4">
        <f t="shared" si="46"/>
        <v>308.88905256123542</v>
      </c>
      <c r="H502" s="4">
        <f t="shared" si="46"/>
        <v>307.45105733370752</v>
      </c>
      <c r="I502" s="4">
        <f t="shared" si="46"/>
        <v>303.73045133243255</v>
      </c>
      <c r="J502" s="4">
        <f t="shared" si="46"/>
        <v>303.8556719475975</v>
      </c>
      <c r="K502" s="4">
        <f t="shared" si="46"/>
        <v>305.01917408660506</v>
      </c>
      <c r="L502" s="4">
        <f t="shared" si="46"/>
        <v>299.34261602493251</v>
      </c>
      <c r="M502" s="4">
        <f t="shared" si="46"/>
        <v>295.68039673781442</v>
      </c>
      <c r="N502" s="4">
        <f t="shared" si="46"/>
        <v>303.98335756760247</v>
      </c>
      <c r="O502">
        <f t="shared" si="45"/>
        <v>303.98695431134394</v>
      </c>
    </row>
    <row r="503" spans="1:15" x14ac:dyDescent="0.25">
      <c r="A503" s="1">
        <v>2007</v>
      </c>
      <c r="B503" s="4">
        <f t="shared" si="46"/>
        <v>294.83153586792093</v>
      </c>
      <c r="C503" s="4">
        <f t="shared" si="46"/>
        <v>300.25769160015102</v>
      </c>
      <c r="D503" s="4">
        <f t="shared" si="46"/>
        <v>303.69343851955205</v>
      </c>
      <c r="E503" s="4">
        <f t="shared" si="46"/>
        <v>308.20172038246591</v>
      </c>
      <c r="F503" s="4">
        <f t="shared" si="46"/>
        <v>308.61207508759713</v>
      </c>
      <c r="G503" s="4">
        <f t="shared" si="46"/>
        <v>305.68433501093625</v>
      </c>
      <c r="H503" s="4">
        <f t="shared" si="46"/>
        <v>303.85978865787104</v>
      </c>
      <c r="I503" s="4">
        <f t="shared" si="46"/>
        <v>302.01948456187881</v>
      </c>
      <c r="J503" s="4">
        <f t="shared" si="46"/>
        <v>302.18023910248735</v>
      </c>
      <c r="K503" s="4">
        <f t="shared" si="46"/>
        <v>301.58534372061132</v>
      </c>
      <c r="L503" s="4">
        <f t="shared" si="46"/>
        <v>299.50638442267166</v>
      </c>
      <c r="M503" s="4">
        <f t="shared" si="46"/>
        <v>297.19951534276515</v>
      </c>
      <c r="N503" s="4">
        <f t="shared" si="46"/>
        <v>302.2963550110702</v>
      </c>
      <c r="O503">
        <f t="shared" si="45"/>
        <v>302.302629356409</v>
      </c>
    </row>
    <row r="504" spans="1:15" x14ac:dyDescent="0.25">
      <c r="A504" s="1">
        <v>2008</v>
      </c>
      <c r="B504" s="4">
        <f t="shared" si="46"/>
        <v>295.89628281189141</v>
      </c>
      <c r="C504" s="4">
        <f t="shared" si="46"/>
        <v>297.76121201137022</v>
      </c>
      <c r="D504" s="4">
        <f t="shared" si="46"/>
        <v>304.10737578407225</v>
      </c>
      <c r="E504" s="4">
        <f t="shared" si="46"/>
        <v>306.45670186397706</v>
      </c>
      <c r="F504" s="4">
        <f t="shared" si="46"/>
        <v>308.10722099100212</v>
      </c>
      <c r="G504" s="4">
        <f t="shared" si="46"/>
        <v>307.33950090782423</v>
      </c>
      <c r="H504" s="4">
        <f t="shared" si="46"/>
        <v>303.95584318387336</v>
      </c>
      <c r="I504" s="4">
        <f t="shared" si="46"/>
        <v>302.1565682253057</v>
      </c>
      <c r="J504" s="4">
        <f t="shared" si="46"/>
        <v>302.55013335207963</v>
      </c>
      <c r="K504" s="4">
        <f t="shared" si="46"/>
        <v>301.42042646578705</v>
      </c>
      <c r="L504" s="4">
        <f t="shared" si="46"/>
        <v>298.44471238693825</v>
      </c>
      <c r="M504" s="4">
        <f t="shared" si="46"/>
        <v>298.24306719585923</v>
      </c>
      <c r="N504" s="4">
        <f t="shared" si="46"/>
        <v>302.20458651556072</v>
      </c>
      <c r="O504">
        <f t="shared" si="45"/>
        <v>302.20325376499835</v>
      </c>
    </row>
    <row r="505" spans="1:15" x14ac:dyDescent="0.25">
      <c r="A505" s="1">
        <v>2009</v>
      </c>
      <c r="B505" s="4">
        <f t="shared" si="46"/>
        <v>298.93036772681637</v>
      </c>
      <c r="C505" s="4">
        <f t="shared" si="46"/>
        <v>301.50284273822223</v>
      </c>
      <c r="D505" s="4">
        <f t="shared" si="46"/>
        <v>303.98152232473137</v>
      </c>
      <c r="E505" s="4">
        <f t="shared" si="46"/>
        <v>308.66977987157145</v>
      </c>
      <c r="F505" s="4">
        <f t="shared" si="46"/>
        <v>307.61637617991852</v>
      </c>
      <c r="G505" s="4">
        <f t="shared" si="46"/>
        <v>306.62964817109258</v>
      </c>
      <c r="H505" s="4">
        <f t="shared" si="46"/>
        <v>305.0482820687497</v>
      </c>
      <c r="I505" s="4">
        <f t="shared" si="46"/>
        <v>303.37739585280173</v>
      </c>
      <c r="J505" s="4">
        <f t="shared" si="46"/>
        <v>303.93951391666531</v>
      </c>
      <c r="K505" s="4">
        <f t="shared" si="46"/>
        <v>304.82251629409336</v>
      </c>
      <c r="L505" s="4">
        <f t="shared" si="46"/>
        <v>301.0838224662217</v>
      </c>
      <c r="M505" s="4">
        <f t="shared" si="46"/>
        <v>298.1685603600464</v>
      </c>
      <c r="N505" s="4">
        <f t="shared" si="46"/>
        <v>303.65863221646623</v>
      </c>
      <c r="O505">
        <f t="shared" si="45"/>
        <v>303.64755233091091</v>
      </c>
    </row>
    <row r="506" spans="1:15" x14ac:dyDescent="0.25">
      <c r="A506" s="1">
        <v>2010</v>
      </c>
      <c r="B506" s="4">
        <f t="shared" si="46"/>
        <v>298.3065246754129</v>
      </c>
      <c r="C506" s="4">
        <f t="shared" si="46"/>
        <v>302.82386988443716</v>
      </c>
      <c r="D506" s="4">
        <f t="shared" si="46"/>
        <v>304.30352806022995</v>
      </c>
      <c r="E506" s="4">
        <f t="shared" si="46"/>
        <v>308.29100823076772</v>
      </c>
      <c r="F506" s="4">
        <f t="shared" si="46"/>
        <v>309.73324856805903</v>
      </c>
      <c r="G506" s="4">
        <f t="shared" si="46"/>
        <v>306.34898211205842</v>
      </c>
      <c r="H506" s="4">
        <f t="shared" si="46"/>
        <v>303.41684990195643</v>
      </c>
      <c r="I506" s="4">
        <f t="shared" si="46"/>
        <v>302.45683003586061</v>
      </c>
      <c r="J506" s="4">
        <f t="shared" si="46"/>
        <v>302.20261492092681</v>
      </c>
      <c r="K506" s="4">
        <f t="shared" si="46"/>
        <v>303.48829541157522</v>
      </c>
      <c r="L506" s="4">
        <f t="shared" si="46"/>
        <v>300.42195710088214</v>
      </c>
      <c r="M506" s="4">
        <f t="shared" si="46"/>
        <v>296.04015709416768</v>
      </c>
      <c r="N506" s="4">
        <f t="shared" si="46"/>
        <v>303.14302525013369</v>
      </c>
      <c r="O506">
        <f t="shared" si="45"/>
        <v>303.15282216636115</v>
      </c>
    </row>
    <row r="507" spans="1:15" x14ac:dyDescent="0.25">
      <c r="A507" s="1">
        <v>2011</v>
      </c>
      <c r="B507" s="4">
        <f t="shared" si="46"/>
        <v>296.04752124374352</v>
      </c>
      <c r="C507" s="4">
        <f t="shared" si="46"/>
        <v>302.45913879267937</v>
      </c>
      <c r="D507" s="4">
        <f t="shared" si="46"/>
        <v>304.37692078165975</v>
      </c>
      <c r="E507" s="4">
        <f t="shared" si="46"/>
        <v>307.24727147500749</v>
      </c>
      <c r="F507" s="4">
        <f t="shared" si="46"/>
        <v>308.23091664151593</v>
      </c>
      <c r="G507" s="4">
        <f t="shared" si="46"/>
        <v>307.60466535764346</v>
      </c>
      <c r="H507" s="4">
        <f t="shared" si="46"/>
        <v>305.8405329118475</v>
      </c>
      <c r="I507" s="4">
        <f t="shared" si="46"/>
        <v>303.28676339074445</v>
      </c>
      <c r="J507" s="4">
        <f t="shared" si="46"/>
        <v>303.0489805938451</v>
      </c>
      <c r="K507" s="4">
        <f t="shared" si="46"/>
        <v>303.24549924106856</v>
      </c>
      <c r="L507" s="4">
        <f t="shared" si="46"/>
        <v>298.70217900696338</v>
      </c>
      <c r="M507" s="4">
        <f t="shared" si="46"/>
        <v>295.81369091143597</v>
      </c>
      <c r="N507" s="4">
        <f t="shared" si="46"/>
        <v>302.97238198050621</v>
      </c>
      <c r="O507">
        <f t="shared" si="45"/>
        <v>302.99200669567955</v>
      </c>
    </row>
    <row r="508" spans="1:15" x14ac:dyDescent="0.25">
      <c r="A508" s="1">
        <v>2012</v>
      </c>
      <c r="B508" s="4">
        <f t="shared" si="46"/>
        <v>296.86847651262718</v>
      </c>
      <c r="C508" s="4">
        <f t="shared" si="46"/>
        <v>302.03545941370544</v>
      </c>
      <c r="D508" s="4">
        <f t="shared" si="46"/>
        <v>303.13254812355325</v>
      </c>
      <c r="E508" s="4">
        <f t="shared" si="46"/>
        <v>308.39641521241612</v>
      </c>
      <c r="F508" s="4">
        <f t="shared" si="46"/>
        <v>306.23777522666779</v>
      </c>
      <c r="G508" s="4">
        <f t="shared" si="46"/>
        <v>304.60388440121739</v>
      </c>
      <c r="H508" s="4">
        <f t="shared" si="46"/>
        <v>302.78331327742137</v>
      </c>
      <c r="I508" s="4">
        <f t="shared" si="46"/>
        <v>301.26555292797707</v>
      </c>
      <c r="J508" s="4">
        <f t="shared" si="46"/>
        <v>301.76347593106863</v>
      </c>
      <c r="K508" s="4">
        <f t="shared" si="46"/>
        <v>302.20074710238413</v>
      </c>
      <c r="L508" s="4">
        <f t="shared" si="46"/>
        <v>299.23163631206614</v>
      </c>
      <c r="M508" s="4">
        <f t="shared" si="46"/>
        <v>295.73223504642067</v>
      </c>
      <c r="N508" s="4">
        <f t="shared" si="46"/>
        <v>302.00704650060601</v>
      </c>
      <c r="O508">
        <f t="shared" si="45"/>
        <v>302.02095995729377</v>
      </c>
    </row>
    <row r="509" spans="1:15" x14ac:dyDescent="0.25">
      <c r="A509" s="1">
        <v>2013</v>
      </c>
      <c r="B509" s="4">
        <f t="shared" si="46"/>
        <v>297.88826823350087</v>
      </c>
      <c r="C509" s="4">
        <f t="shared" si="46"/>
        <v>300.83346680777754</v>
      </c>
      <c r="D509" s="4">
        <f t="shared" si="46"/>
        <v>305.00212328375176</v>
      </c>
      <c r="E509" s="4">
        <f t="shared" si="46"/>
        <v>307.17680695442812</v>
      </c>
      <c r="F509" s="4">
        <f t="shared" si="46"/>
        <v>309.37019242420371</v>
      </c>
      <c r="G509" s="4">
        <f t="shared" si="46"/>
        <v>307.43614545143225</v>
      </c>
      <c r="H509" s="4">
        <f t="shared" si="46"/>
        <v>305.12099622903321</v>
      </c>
      <c r="I509" s="4">
        <f t="shared" si="46"/>
        <v>302.52949151013041</v>
      </c>
      <c r="J509" s="4">
        <f t="shared" si="46"/>
        <v>304.05049613685333</v>
      </c>
      <c r="K509" s="4">
        <f t="shared" si="46"/>
        <v>303.02349682639397</v>
      </c>
      <c r="L509" s="4">
        <f t="shared" si="46"/>
        <v>301.31715821117268</v>
      </c>
      <c r="M509" s="4">
        <f t="shared" si="46"/>
        <v>298.82660641545476</v>
      </c>
      <c r="N509" s="4">
        <f t="shared" si="46"/>
        <v>303.55213512168314</v>
      </c>
      <c r="O509">
        <f t="shared" si="45"/>
        <v>303.54793737367771</v>
      </c>
    </row>
    <row r="510" spans="1:15" x14ac:dyDescent="0.25">
      <c r="A510" s="1">
        <v>2014</v>
      </c>
      <c r="B510" s="4">
        <f t="shared" ref="B510:N516" si="47">B80*(1000/B252)^(0.2854*(1-0.28*(10^-3)*B381))</f>
        <v>298.42067221239961</v>
      </c>
      <c r="C510" s="4">
        <f t="shared" si="47"/>
        <v>300.9341654017021</v>
      </c>
      <c r="D510" s="4">
        <f t="shared" si="47"/>
        <v>305.61342845611767</v>
      </c>
      <c r="E510" s="4">
        <f t="shared" si="47"/>
        <v>308.46655152058861</v>
      </c>
      <c r="F510" s="4">
        <f t="shared" si="47"/>
        <v>308.68002803966726</v>
      </c>
      <c r="G510" s="4">
        <f t="shared" si="47"/>
        <v>308.13304328170744</v>
      </c>
      <c r="H510" s="4">
        <f t="shared" si="47"/>
        <v>305.3402629115385</v>
      </c>
      <c r="I510" s="4">
        <f t="shared" si="47"/>
        <v>302.85771379861535</v>
      </c>
      <c r="J510" s="4">
        <f t="shared" si="47"/>
        <v>303.31426386606188</v>
      </c>
      <c r="K510" s="4">
        <f t="shared" si="47"/>
        <v>303.17072991870714</v>
      </c>
      <c r="L510" s="4">
        <f t="shared" si="47"/>
        <v>300.98693229851472</v>
      </c>
      <c r="M510" s="4">
        <f t="shared" si="47"/>
        <v>297.52424079390926</v>
      </c>
      <c r="N510" s="4">
        <f t="shared" si="47"/>
        <v>303.62627417567109</v>
      </c>
      <c r="O510">
        <f t="shared" si="45"/>
        <v>303.62016937496077</v>
      </c>
    </row>
    <row r="511" spans="1:15" x14ac:dyDescent="0.25">
      <c r="A511" s="1">
        <v>2015</v>
      </c>
      <c r="B511" s="4">
        <f t="shared" si="47"/>
        <v>295.13022614790566</v>
      </c>
      <c r="C511" s="4">
        <f t="shared" si="47"/>
        <v>302.0404493469822</v>
      </c>
      <c r="D511" s="4">
        <f t="shared" si="47"/>
        <v>304.87225849010565</v>
      </c>
      <c r="E511" s="4">
        <f t="shared" si="47"/>
        <v>305.36979928943396</v>
      </c>
      <c r="F511" s="4">
        <f t="shared" si="47"/>
        <v>308.88979944819238</v>
      </c>
      <c r="G511" s="4">
        <f t="shared" si="47"/>
        <v>308.76406613084339</v>
      </c>
      <c r="H511" s="4">
        <f t="shared" si="47"/>
        <v>306.20248425305505</v>
      </c>
      <c r="I511" s="4">
        <f t="shared" si="47"/>
        <v>303.08198039079798</v>
      </c>
      <c r="J511" s="4">
        <f t="shared" si="47"/>
        <v>304.19120457474696</v>
      </c>
      <c r="K511" s="4">
        <f t="shared" si="47"/>
        <v>304.97759086768474</v>
      </c>
      <c r="L511" s="4">
        <f t="shared" si="47"/>
        <v>300.90539020006366</v>
      </c>
      <c r="M511" s="4">
        <f t="shared" si="47"/>
        <v>294.09017139932843</v>
      </c>
      <c r="N511" s="4">
        <f t="shared" si="47"/>
        <v>303.20010646277717</v>
      </c>
      <c r="O511">
        <f t="shared" si="45"/>
        <v>303.20961837826167</v>
      </c>
    </row>
    <row r="512" spans="1:15" x14ac:dyDescent="0.25">
      <c r="A512" s="1">
        <v>2016</v>
      </c>
      <c r="B512" s="4">
        <f t="shared" si="47"/>
        <v>295.32499072225863</v>
      </c>
      <c r="C512" s="4">
        <f t="shared" si="47"/>
        <v>299.05155317844583</v>
      </c>
      <c r="D512" s="4">
        <f t="shared" si="47"/>
        <v>307.55974768338388</v>
      </c>
      <c r="E512" s="4">
        <f t="shared" si="47"/>
        <v>308.68842373406301</v>
      </c>
      <c r="F512" s="4">
        <f t="shared" si="47"/>
        <v>309.73997272615793</v>
      </c>
      <c r="G512" s="4">
        <f t="shared" si="47"/>
        <v>307.22661486109882</v>
      </c>
      <c r="H512" s="4">
        <f t="shared" si="47"/>
        <v>304.58485726142356</v>
      </c>
      <c r="I512" s="4">
        <f t="shared" si="47"/>
        <v>303.42486029329734</v>
      </c>
      <c r="J512" s="4">
        <f t="shared" si="47"/>
        <v>304.07231461936544</v>
      </c>
      <c r="K512" s="4">
        <f t="shared" si="47"/>
        <v>304.07422104195501</v>
      </c>
      <c r="L512" s="4">
        <f t="shared" si="47"/>
        <v>302.1560973986966</v>
      </c>
      <c r="M512" s="4">
        <f t="shared" si="47"/>
        <v>299.60489445338305</v>
      </c>
      <c r="N512" s="4">
        <f t="shared" si="47"/>
        <v>303.80141453041114</v>
      </c>
      <c r="O512">
        <f t="shared" si="45"/>
        <v>303.79237899779406</v>
      </c>
    </row>
    <row r="513" spans="1:15" x14ac:dyDescent="0.25">
      <c r="A513" s="1">
        <v>2017</v>
      </c>
      <c r="B513" s="4">
        <f t="shared" si="47"/>
        <v>299.59912761013891</v>
      </c>
      <c r="C513" s="4">
        <f t="shared" si="47"/>
        <v>299.54632069276005</v>
      </c>
      <c r="D513" s="4">
        <f t="shared" si="47"/>
        <v>304.03410036260721</v>
      </c>
      <c r="E513" s="4">
        <f t="shared" si="47"/>
        <v>308.19686483470656</v>
      </c>
      <c r="F513" s="4">
        <f t="shared" si="47"/>
        <v>308.38909030896207</v>
      </c>
      <c r="G513" s="4">
        <f t="shared" si="47"/>
        <v>306.70946256630515</v>
      </c>
      <c r="H513" s="4">
        <f t="shared" si="47"/>
        <v>304.21834280699647</v>
      </c>
      <c r="I513" s="4">
        <f t="shared" si="47"/>
        <v>302.87500692743566</v>
      </c>
      <c r="J513" s="4">
        <f t="shared" si="47"/>
        <v>304.24077267836003</v>
      </c>
      <c r="K513" s="4">
        <f t="shared" si="47"/>
        <v>302.75761632181593</v>
      </c>
      <c r="L513" s="4">
        <f t="shared" si="47"/>
        <v>300.23918912722172</v>
      </c>
      <c r="M513" s="4">
        <f t="shared" si="47"/>
        <v>298.96756407981587</v>
      </c>
      <c r="N513" s="4">
        <f t="shared" si="47"/>
        <v>303.32408725798177</v>
      </c>
      <c r="O513">
        <f t="shared" si="45"/>
        <v>303.31445485976047</v>
      </c>
    </row>
    <row r="514" spans="1:15" x14ac:dyDescent="0.25">
      <c r="A514" s="1">
        <v>2018</v>
      </c>
      <c r="B514" s="4">
        <f t="shared" si="47"/>
        <v>294.85394545232833</v>
      </c>
      <c r="C514" s="4">
        <f t="shared" si="47"/>
        <v>302.20788552649691</v>
      </c>
      <c r="D514" s="4">
        <f t="shared" si="47"/>
        <v>304.38482041217571</v>
      </c>
      <c r="E514" s="4">
        <f t="shared" si="47"/>
        <v>308.40385722053855</v>
      </c>
      <c r="F514" s="4">
        <f t="shared" si="47"/>
        <v>309.6369615979026</v>
      </c>
      <c r="G514" s="4">
        <f t="shared" si="47"/>
        <v>307.89544349873444</v>
      </c>
      <c r="H514" s="4">
        <f t="shared" si="47"/>
        <v>305.41824191781342</v>
      </c>
      <c r="I514" s="4">
        <f t="shared" si="47"/>
        <v>303.12282335477039</v>
      </c>
      <c r="J514" s="4">
        <f t="shared" si="47"/>
        <v>303.94947827892321</v>
      </c>
      <c r="K514" s="4">
        <f t="shared" si="47"/>
        <v>305.13317149603728</v>
      </c>
      <c r="L514" s="4">
        <f t="shared" si="47"/>
        <v>300.90251782912787</v>
      </c>
      <c r="M514" s="4">
        <f t="shared" si="47"/>
        <v>297.63165793219656</v>
      </c>
      <c r="N514" s="4">
        <f t="shared" si="47"/>
        <v>303.61509405764025</v>
      </c>
      <c r="O514">
        <f t="shared" si="45"/>
        <v>303.62840037642042</v>
      </c>
    </row>
    <row r="515" spans="1:15" x14ac:dyDescent="0.25">
      <c r="A515" s="1">
        <v>2019</v>
      </c>
      <c r="B515" s="4">
        <f t="shared" si="47"/>
        <v>298.29830875144336</v>
      </c>
      <c r="C515" s="4">
        <f t="shared" si="47"/>
        <v>300.17728415621718</v>
      </c>
      <c r="D515" s="4">
        <f t="shared" si="47"/>
        <v>305.67615910608697</v>
      </c>
      <c r="E515" s="4">
        <f t="shared" si="47"/>
        <v>308.51001796099212</v>
      </c>
      <c r="F515" s="4">
        <f t="shared" si="47"/>
        <v>309.51479577592772</v>
      </c>
      <c r="G515" s="4">
        <f t="shared" si="47"/>
        <v>308.08048052519007</v>
      </c>
      <c r="H515" s="4">
        <f t="shared" si="47"/>
        <v>305.72603007072303</v>
      </c>
      <c r="I515" s="4">
        <f t="shared" si="47"/>
        <v>302.31079484068135</v>
      </c>
      <c r="J515" s="4">
        <f t="shared" si="47"/>
        <v>304.13165928762101</v>
      </c>
      <c r="K515" s="4">
        <f t="shared" si="47"/>
        <v>303.76760150619288</v>
      </c>
      <c r="L515" s="4">
        <f t="shared" si="47"/>
        <v>301.74217857289455</v>
      </c>
      <c r="M515" s="4">
        <f t="shared" si="47"/>
        <v>296.36808990926426</v>
      </c>
      <c r="N515" s="4">
        <f t="shared" si="47"/>
        <v>303.69770222463882</v>
      </c>
      <c r="O515">
        <f t="shared" si="45"/>
        <v>303.6919500386029</v>
      </c>
    </row>
    <row r="516" spans="1:15" x14ac:dyDescent="0.25">
      <c r="A516" s="1">
        <v>2020</v>
      </c>
      <c r="B516" s="4">
        <f t="shared" si="47"/>
        <v>296.18501749017645</v>
      </c>
      <c r="C516" s="4">
        <f t="shared" si="47"/>
        <v>298.62656437379445</v>
      </c>
      <c r="D516" s="4">
        <f t="shared" si="47"/>
        <v>304.66039212651606</v>
      </c>
      <c r="E516" s="4">
        <f t="shared" si="47"/>
        <v>306.70159955112564</v>
      </c>
      <c r="F516" s="4">
        <f t="shared" si="47"/>
        <v>307.49659001991415</v>
      </c>
      <c r="G516" s="4">
        <f t="shared" si="47"/>
        <v>306.98304107870985</v>
      </c>
      <c r="H516" s="4">
        <f t="shared" si="47"/>
        <v>303.39308600092426</v>
      </c>
      <c r="I516" s="4">
        <f t="shared" si="47"/>
        <v>301.7968316766935</v>
      </c>
      <c r="J516" s="4">
        <f t="shared" si="47"/>
        <v>302.1164793060471</v>
      </c>
      <c r="K516" s="4">
        <f t="shared" si="47"/>
        <v>301.22169492177068</v>
      </c>
      <c r="L516" s="4">
        <f t="shared" si="47"/>
        <v>297.47145476654981</v>
      </c>
      <c r="M516" s="4">
        <f t="shared" si="47"/>
        <v>297.85887993247553</v>
      </c>
      <c r="N516" s="4">
        <f t="shared" si="47"/>
        <v>302.04262509665688</v>
      </c>
      <c r="O516">
        <f t="shared" si="45"/>
        <v>302.04263593705815</v>
      </c>
    </row>
  </sheetData>
  <mergeCells count="12">
    <mergeCell ref="B475:N475"/>
    <mergeCell ref="B1:N1"/>
    <mergeCell ref="B45:N45"/>
    <mergeCell ref="B88:N88"/>
    <mergeCell ref="B131:N131"/>
    <mergeCell ref="B174:N174"/>
    <mergeCell ref="B217:N217"/>
    <mergeCell ref="B260:N260"/>
    <mergeCell ref="B303:N303"/>
    <mergeCell ref="B346:N346"/>
    <mergeCell ref="B389:N389"/>
    <mergeCell ref="B432:N4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K1" workbookViewId="0">
      <selection activeCell="L5" sqref="L5"/>
    </sheetView>
  </sheetViews>
  <sheetFormatPr defaultRowHeight="15" x14ac:dyDescent="0.25"/>
  <sheetData>
    <row r="1" spans="1:2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46</v>
      </c>
      <c r="U1" t="s">
        <v>47</v>
      </c>
    </row>
    <row r="2" spans="1:21" x14ac:dyDescent="0.25">
      <c r="A2" s="1">
        <v>1981</v>
      </c>
      <c r="B2">
        <v>298.37416666666667</v>
      </c>
      <c r="C2">
        <v>32.635658419502555</v>
      </c>
      <c r="D2">
        <v>46.050833333333323</v>
      </c>
      <c r="E2">
        <v>15.618697280110744</v>
      </c>
      <c r="F2">
        <v>960.55000000000007</v>
      </c>
      <c r="G2">
        <v>315.12284273278595</v>
      </c>
      <c r="H2">
        <v>10.330773636862697</v>
      </c>
      <c r="I2" s="6">
        <v>281.55401567408967</v>
      </c>
      <c r="J2">
        <v>332.85932110695995</v>
      </c>
      <c r="K2">
        <v>301.81253904845533</v>
      </c>
      <c r="L2">
        <f>(1+1.645*(38)^0.5)/39</f>
        <v>0.28565284704830685</v>
      </c>
      <c r="M2">
        <f t="shared" ref="M2:U2" si="0">(1+1.645*(38)^0.5)/39</f>
        <v>0.28565284704830685</v>
      </c>
      <c r="N2">
        <f t="shared" si="0"/>
        <v>0.28565284704830685</v>
      </c>
      <c r="O2">
        <f t="shared" si="0"/>
        <v>0.28565284704830685</v>
      </c>
      <c r="P2">
        <f t="shared" si="0"/>
        <v>0.28565284704830685</v>
      </c>
      <c r="Q2">
        <f t="shared" si="0"/>
        <v>0.28565284704830685</v>
      </c>
      <c r="R2">
        <f t="shared" si="0"/>
        <v>0.28565284704830685</v>
      </c>
      <c r="S2">
        <f t="shared" si="0"/>
        <v>0.28565284704830685</v>
      </c>
      <c r="T2">
        <f t="shared" si="0"/>
        <v>0.28565284704830685</v>
      </c>
      <c r="U2">
        <f t="shared" si="0"/>
        <v>0.28565284704830685</v>
      </c>
    </row>
    <row r="3" spans="1:21" x14ac:dyDescent="0.25">
      <c r="A3" s="1">
        <v>1982</v>
      </c>
      <c r="B3">
        <v>298.7566666666666</v>
      </c>
      <c r="C3">
        <v>33.299984389133137</v>
      </c>
      <c r="D3">
        <v>48.139166666666675</v>
      </c>
      <c r="E3">
        <v>16.51007768922068</v>
      </c>
      <c r="F3">
        <v>960.44166666666672</v>
      </c>
      <c r="G3">
        <v>318.41950930305615</v>
      </c>
      <c r="H3">
        <v>10.919639039748027</v>
      </c>
      <c r="I3" s="6">
        <v>283.14844588856704</v>
      </c>
      <c r="J3">
        <v>334.99981226995982</v>
      </c>
      <c r="K3">
        <v>302.20833444110281</v>
      </c>
      <c r="L3">
        <f>CORREL(B2:B41,B3:B42)</f>
        <v>0.61606851595218048</v>
      </c>
      <c r="M3">
        <f t="shared" ref="M3:U3" si="1">CORREL(C2:C41,C3:C42)</f>
        <v>0.63517936811788644</v>
      </c>
      <c r="N3">
        <f t="shared" si="1"/>
        <v>0.53982200134565961</v>
      </c>
      <c r="O3">
        <f t="shared" si="1"/>
        <v>0.43226892378929455</v>
      </c>
      <c r="P3">
        <f t="shared" si="1"/>
        <v>0.28064002505286439</v>
      </c>
      <c r="Q3">
        <f t="shared" si="1"/>
        <v>0.5037894931014929</v>
      </c>
      <c r="R3">
        <f t="shared" si="1"/>
        <v>0.37307692603098475</v>
      </c>
      <c r="S3">
        <f t="shared" si="1"/>
        <v>0.45057662193275394</v>
      </c>
      <c r="T3">
        <f t="shared" si="1"/>
        <v>0.18394750914998981</v>
      </c>
      <c r="U3">
        <f t="shared" si="1"/>
        <v>0.59560373303401393</v>
      </c>
    </row>
    <row r="4" spans="1:21" x14ac:dyDescent="0.25">
      <c r="A4" s="1">
        <v>1983</v>
      </c>
      <c r="B4">
        <v>298.05499999999995</v>
      </c>
      <c r="C4">
        <v>32.145180364350715</v>
      </c>
      <c r="D4">
        <v>43.839166666666664</v>
      </c>
      <c r="E4">
        <v>14.513767334751853</v>
      </c>
      <c r="F4">
        <v>961.14166666666677</v>
      </c>
      <c r="G4">
        <v>311.07212821744048</v>
      </c>
      <c r="H4">
        <v>9.5892151667712167</v>
      </c>
      <c r="I4" s="6">
        <v>280.06797780136952</v>
      </c>
      <c r="J4">
        <v>330.27119421874596</v>
      </c>
      <c r="K4">
        <v>301.4384310197002</v>
      </c>
      <c r="L4">
        <f>(-1-1.645*(38)^0.5)/39</f>
        <v>-0.28565284704830685</v>
      </c>
      <c r="M4">
        <f t="shared" ref="M4:U4" si="2">(-1-1.645*(38)^0.5)/39</f>
        <v>-0.28565284704830685</v>
      </c>
      <c r="N4">
        <f t="shared" si="2"/>
        <v>-0.28565284704830685</v>
      </c>
      <c r="O4">
        <f t="shared" si="2"/>
        <v>-0.28565284704830685</v>
      </c>
      <c r="P4">
        <f t="shared" si="2"/>
        <v>-0.28565284704830685</v>
      </c>
      <c r="Q4">
        <f t="shared" si="2"/>
        <v>-0.28565284704830685</v>
      </c>
      <c r="R4">
        <f t="shared" si="2"/>
        <v>-0.28565284704830685</v>
      </c>
      <c r="S4">
        <f t="shared" si="2"/>
        <v>-0.28565284704830685</v>
      </c>
      <c r="T4">
        <f t="shared" si="2"/>
        <v>-0.28565284704830685</v>
      </c>
      <c r="U4">
        <f t="shared" si="2"/>
        <v>-0.28565284704830685</v>
      </c>
    </row>
    <row r="5" spans="1:21" x14ac:dyDescent="0.25">
      <c r="A5" s="1">
        <v>1984</v>
      </c>
      <c r="B5">
        <v>298.45583333333326</v>
      </c>
      <c r="C5">
        <v>32.850286288117864</v>
      </c>
      <c r="D5">
        <v>47.603333333333332</v>
      </c>
      <c r="E5">
        <v>16.28663062665964</v>
      </c>
      <c r="F5">
        <v>959.79999999999984</v>
      </c>
      <c r="G5">
        <v>317.58104884831215</v>
      </c>
      <c r="H5">
        <v>10.782302791820079</v>
      </c>
      <c r="I5" s="6">
        <v>282.66956066952542</v>
      </c>
      <c r="J5">
        <v>334.36450762232431</v>
      </c>
      <c r="K5">
        <v>301.9620063108743</v>
      </c>
      <c r="L5" s="12" t="str">
        <f>IF(L4&lt;=L3&lt;=L2,"FALSE",IF(L3&lt;=L4,"TRUE",IF(L3&gt;=L2,"TRUE")))</f>
        <v>TRUE</v>
      </c>
      <c r="M5" s="10" t="str">
        <f t="shared" ref="M5:U5" si="3">IF(M4&lt;=M3&lt;=M2,"FALSE",IF(M3&lt;=M4,"TRUE",IF(M3&gt;=M2,"TRUE")))</f>
        <v>TRUE</v>
      </c>
      <c r="N5" s="10" t="str">
        <f t="shared" si="3"/>
        <v>TRUE</v>
      </c>
      <c r="O5" s="10" t="str">
        <f t="shared" si="3"/>
        <v>TRUE</v>
      </c>
      <c r="P5" s="11" t="b">
        <f t="shared" si="3"/>
        <v>0</v>
      </c>
      <c r="Q5" s="10" t="str">
        <f t="shared" si="3"/>
        <v>TRUE</v>
      </c>
      <c r="R5" s="10" t="str">
        <f t="shared" si="3"/>
        <v>TRUE</v>
      </c>
      <c r="S5" s="10" t="str">
        <f t="shared" si="3"/>
        <v>TRUE</v>
      </c>
      <c r="T5" s="11" t="b">
        <f t="shared" si="3"/>
        <v>0</v>
      </c>
      <c r="U5" s="10" t="str">
        <f t="shared" si="3"/>
        <v>TRUE</v>
      </c>
    </row>
    <row r="6" spans="1:21" x14ac:dyDescent="0.25">
      <c r="A6" s="1">
        <v>1985</v>
      </c>
      <c r="B6">
        <v>298.22916666666669</v>
      </c>
      <c r="C6">
        <v>32.241332587668865</v>
      </c>
      <c r="D6">
        <v>45.030833333333334</v>
      </c>
      <c r="E6">
        <v>15.059491686410276</v>
      </c>
      <c r="F6">
        <v>960.2166666666667</v>
      </c>
      <c r="G6">
        <v>312.93270182080761</v>
      </c>
      <c r="H6">
        <v>9.9551778741597783</v>
      </c>
      <c r="I6" s="6">
        <v>281.03846787857401</v>
      </c>
      <c r="J6">
        <v>331.60383926324653</v>
      </c>
      <c r="K6">
        <v>301.69586065183671</v>
      </c>
    </row>
    <row r="7" spans="1:21" x14ac:dyDescent="0.25">
      <c r="A7" s="1">
        <v>1986</v>
      </c>
      <c r="B7">
        <v>298.34750000000003</v>
      </c>
      <c r="C7">
        <v>32.629012446719862</v>
      </c>
      <c r="D7">
        <v>47.928333333333335</v>
      </c>
      <c r="E7">
        <v>16.027622063792695</v>
      </c>
      <c r="F7">
        <v>960.53333333333319</v>
      </c>
      <c r="G7">
        <v>316.94954946602917</v>
      </c>
      <c r="H7">
        <v>10.595662404971181</v>
      </c>
      <c r="I7" s="6">
        <v>282.47305132068396</v>
      </c>
      <c r="J7">
        <v>333.56941833090031</v>
      </c>
      <c r="K7">
        <v>301.78732251486576</v>
      </c>
    </row>
    <row r="8" spans="1:21" x14ac:dyDescent="0.25">
      <c r="A8" s="1">
        <v>1987</v>
      </c>
      <c r="B8">
        <v>298.86999999999995</v>
      </c>
      <c r="C8">
        <v>33.533566560697381</v>
      </c>
      <c r="D8">
        <v>43.161666666666669</v>
      </c>
      <c r="E8">
        <v>14.854360273508879</v>
      </c>
      <c r="F8">
        <v>960.50833333333321</v>
      </c>
      <c r="G8">
        <v>311.40751336018633</v>
      </c>
      <c r="H8">
        <v>9.8175383891969261</v>
      </c>
      <c r="I8" s="6">
        <v>280.7809314634726</v>
      </c>
      <c r="J8">
        <v>331.89865791367873</v>
      </c>
      <c r="K8">
        <v>302.31835621109389</v>
      </c>
    </row>
    <row r="9" spans="1:21" x14ac:dyDescent="0.25">
      <c r="A9" s="1">
        <v>1988</v>
      </c>
      <c r="B9">
        <v>298.36749999999995</v>
      </c>
      <c r="C9">
        <v>32.627580964621885</v>
      </c>
      <c r="D9">
        <v>49.031666666666666</v>
      </c>
      <c r="E9">
        <v>16.15209426784536</v>
      </c>
      <c r="F9">
        <v>960.22500000000002</v>
      </c>
      <c r="G9">
        <v>317.47780686927337</v>
      </c>
      <c r="H9">
        <v>10.68739272313981</v>
      </c>
      <c r="I9" s="6">
        <v>282.56749900420522</v>
      </c>
      <c r="J9">
        <v>333.87259617455237</v>
      </c>
      <c r="K9">
        <v>301.8345347762243</v>
      </c>
    </row>
    <row r="10" spans="1:21" x14ac:dyDescent="0.25">
      <c r="A10" s="1">
        <v>1989</v>
      </c>
      <c r="B10">
        <v>297.44333333333333</v>
      </c>
      <c r="C10">
        <v>31.00618540342909</v>
      </c>
      <c r="D10">
        <v>49.239166666666677</v>
      </c>
      <c r="E10">
        <v>15.87183085204042</v>
      </c>
      <c r="F10">
        <v>960.82499999999993</v>
      </c>
      <c r="G10">
        <v>317.4036637262634</v>
      </c>
      <c r="H10">
        <v>10.497844681236568</v>
      </c>
      <c r="I10" s="6">
        <v>282.19662065609867</v>
      </c>
      <c r="J10">
        <v>332.2761818713455</v>
      </c>
      <c r="K10">
        <v>300.84709322187354</v>
      </c>
    </row>
    <row r="11" spans="1:21" x14ac:dyDescent="0.25">
      <c r="A11" s="1">
        <v>1990</v>
      </c>
      <c r="B11">
        <v>299.05499999999995</v>
      </c>
      <c r="C11">
        <v>33.794287074594124</v>
      </c>
      <c r="D11">
        <v>47.354166666666664</v>
      </c>
      <c r="E11">
        <v>16.617668902633159</v>
      </c>
      <c r="F11">
        <v>960.5</v>
      </c>
      <c r="G11">
        <v>318.46665716038746</v>
      </c>
      <c r="H11">
        <v>11.000373237091027</v>
      </c>
      <c r="I11" s="6">
        <v>282.76899590861933</v>
      </c>
      <c r="J11">
        <v>335.59425295902787</v>
      </c>
      <c r="K11">
        <v>302.50474782031262</v>
      </c>
    </row>
    <row r="12" spans="1:21" x14ac:dyDescent="0.25">
      <c r="A12" s="1">
        <v>1991</v>
      </c>
      <c r="B12">
        <v>298.79083333333335</v>
      </c>
      <c r="C12">
        <v>33.342790703448351</v>
      </c>
      <c r="D12">
        <v>49.563333333333333</v>
      </c>
      <c r="E12">
        <v>16.895976121446825</v>
      </c>
      <c r="F12">
        <v>960.59999999999991</v>
      </c>
      <c r="G12">
        <v>320.09750783433867</v>
      </c>
      <c r="H12">
        <v>11.185891224300674</v>
      </c>
      <c r="I12" s="6">
        <v>283.28631278398564</v>
      </c>
      <c r="J12">
        <v>335.80749409470911</v>
      </c>
      <c r="K12">
        <v>302.22894193128002</v>
      </c>
    </row>
    <row r="13" spans="1:21" x14ac:dyDescent="0.25">
      <c r="A13" s="1">
        <v>1992</v>
      </c>
      <c r="B13">
        <v>298.06166666666667</v>
      </c>
      <c r="C13">
        <v>32.127310237779113</v>
      </c>
      <c r="D13">
        <v>49.171666666666674</v>
      </c>
      <c r="E13">
        <v>16.299781538838825</v>
      </c>
      <c r="F13">
        <v>960.93333333333328</v>
      </c>
      <c r="G13">
        <v>318.49183361999212</v>
      </c>
      <c r="H13">
        <v>10.781682412096989</v>
      </c>
      <c r="I13" s="6">
        <v>282.69782935473643</v>
      </c>
      <c r="J13">
        <v>333.78545447601795</v>
      </c>
      <c r="K13">
        <v>301.46226462734984</v>
      </c>
    </row>
    <row r="14" spans="1:21" x14ac:dyDescent="0.25">
      <c r="A14" s="1">
        <v>1993</v>
      </c>
      <c r="B14">
        <v>298.41916666666663</v>
      </c>
      <c r="C14">
        <v>32.747165263733855</v>
      </c>
      <c r="D14">
        <v>48.734166666666674</v>
      </c>
      <c r="E14">
        <v>16.482237589592241</v>
      </c>
      <c r="F14">
        <v>960.51666666666654</v>
      </c>
      <c r="G14">
        <v>318.70545347870342</v>
      </c>
      <c r="H14">
        <v>10.908808406824624</v>
      </c>
      <c r="I14" s="6">
        <v>282.8716528895738</v>
      </c>
      <c r="J14">
        <v>334.60986582389154</v>
      </c>
      <c r="K14">
        <v>301.86086444006372</v>
      </c>
    </row>
    <row r="15" spans="1:21" x14ac:dyDescent="0.25">
      <c r="A15" s="1">
        <v>1994</v>
      </c>
      <c r="B15">
        <v>298.0266666666667</v>
      </c>
      <c r="C15">
        <v>32.217576523851072</v>
      </c>
      <c r="D15">
        <v>51.818333333333328</v>
      </c>
      <c r="E15">
        <v>16.973532189086217</v>
      </c>
      <c r="F15">
        <v>960.6583333333333</v>
      </c>
      <c r="G15">
        <v>321.33553235479025</v>
      </c>
      <c r="H15">
        <v>11.238270918772054</v>
      </c>
      <c r="I15" s="6">
        <v>283.40634147816644</v>
      </c>
      <c r="J15">
        <v>335.10184055222942</v>
      </c>
      <c r="K15">
        <v>301.45132940454255</v>
      </c>
    </row>
    <row r="16" spans="1:21" x14ac:dyDescent="0.25">
      <c r="A16" s="1">
        <v>1995</v>
      </c>
      <c r="B16">
        <v>298.13166666666666</v>
      </c>
      <c r="C16">
        <v>32.235330372461242</v>
      </c>
      <c r="D16">
        <v>52.735833333333325</v>
      </c>
      <c r="E16">
        <v>17.462696228920258</v>
      </c>
      <c r="F16">
        <v>960.5</v>
      </c>
      <c r="G16">
        <v>323.20732659974561</v>
      </c>
      <c r="H16">
        <v>11.566635436523276</v>
      </c>
      <c r="I16" s="6">
        <v>284.38913284884995</v>
      </c>
      <c r="J16">
        <v>336.20747278171098</v>
      </c>
      <c r="K16">
        <v>301.57128562952033</v>
      </c>
    </row>
    <row r="17" spans="1:11" x14ac:dyDescent="0.25">
      <c r="A17" s="1">
        <v>1996</v>
      </c>
      <c r="B17">
        <v>298.11916666666667</v>
      </c>
      <c r="C17">
        <v>32.264389201977657</v>
      </c>
      <c r="D17">
        <v>50.98749999999999</v>
      </c>
      <c r="E17">
        <v>16.782448320900112</v>
      </c>
      <c r="F17">
        <v>960.05000000000007</v>
      </c>
      <c r="G17">
        <v>320.27930322328399</v>
      </c>
      <c r="H17">
        <v>11.11341522320817</v>
      </c>
      <c r="I17" s="6">
        <v>283.40211672192481</v>
      </c>
      <c r="J17">
        <v>334.90455504263588</v>
      </c>
      <c r="K17">
        <v>301.5986697654252</v>
      </c>
    </row>
    <row r="18" spans="1:11" x14ac:dyDescent="0.25">
      <c r="A18" s="1">
        <v>1997</v>
      </c>
      <c r="B18">
        <v>298.52250000000004</v>
      </c>
      <c r="C18">
        <v>32.876483093236459</v>
      </c>
      <c r="D18">
        <v>50.204999999999991</v>
      </c>
      <c r="E18">
        <v>17.328307824051731</v>
      </c>
      <c r="F18">
        <v>960.97500000000025</v>
      </c>
      <c r="G18">
        <v>322.13165784137971</v>
      </c>
      <c r="H18">
        <v>11.473162117219074</v>
      </c>
      <c r="I18" s="6">
        <v>283.7609969426444</v>
      </c>
      <c r="J18">
        <v>336.36498637526188</v>
      </c>
      <c r="K18">
        <v>301.92336600579864</v>
      </c>
    </row>
    <row r="19" spans="1:11" x14ac:dyDescent="0.25">
      <c r="A19" s="1">
        <v>1998</v>
      </c>
      <c r="B19">
        <v>298.88166666666672</v>
      </c>
      <c r="C19">
        <v>33.73035098324673</v>
      </c>
      <c r="D19">
        <v>49.110000000000007</v>
      </c>
      <c r="E19">
        <v>17.058991327660781</v>
      </c>
      <c r="F19">
        <v>960.78333333333319</v>
      </c>
      <c r="G19">
        <v>320.55534041982401</v>
      </c>
      <c r="H19">
        <v>11.301791698735</v>
      </c>
      <c r="I19" s="6">
        <v>283.07733998097848</v>
      </c>
      <c r="J19">
        <v>336.29637910578987</v>
      </c>
      <c r="K19">
        <v>302.30420690920579</v>
      </c>
    </row>
    <row r="20" spans="1:11" x14ac:dyDescent="0.25">
      <c r="A20" s="1">
        <v>1999</v>
      </c>
      <c r="B20">
        <v>300.03249999999997</v>
      </c>
      <c r="C20">
        <v>35.983627382363451</v>
      </c>
      <c r="D20">
        <v>37.469166666666666</v>
      </c>
      <c r="E20">
        <v>13.797887902838021</v>
      </c>
      <c r="F20">
        <v>959.79999999999984</v>
      </c>
      <c r="G20">
        <v>305.39751442793221</v>
      </c>
      <c r="H20">
        <v>9.1017141744758963</v>
      </c>
      <c r="I20" s="6">
        <v>279.73510628907883</v>
      </c>
      <c r="J20">
        <v>331.16222538188941</v>
      </c>
      <c r="K20">
        <v>303.55860401635186</v>
      </c>
    </row>
    <row r="21" spans="1:11" x14ac:dyDescent="0.25">
      <c r="A21" s="1">
        <v>2000</v>
      </c>
      <c r="B21">
        <v>298.95583333333326</v>
      </c>
      <c r="C21">
        <v>33.793033129742554</v>
      </c>
      <c r="D21">
        <v>41.217500000000001</v>
      </c>
      <c r="E21">
        <v>14.18384498982828</v>
      </c>
      <c r="F21">
        <v>960.31666666666661</v>
      </c>
      <c r="G21">
        <v>308.49084589479384</v>
      </c>
      <c r="H21">
        <v>9.3744185494331802</v>
      </c>
      <c r="I21" s="6">
        <v>279.32938322406545</v>
      </c>
      <c r="J21">
        <v>330.69539263197208</v>
      </c>
      <c r="K21">
        <v>302.42329562853962</v>
      </c>
    </row>
    <row r="22" spans="1:11" x14ac:dyDescent="0.25">
      <c r="A22" s="1">
        <v>2001</v>
      </c>
      <c r="B22">
        <v>298.46249999999992</v>
      </c>
      <c r="C22">
        <v>32.894825460363172</v>
      </c>
      <c r="D22">
        <v>44.780833333333334</v>
      </c>
      <c r="E22">
        <v>15.40080423752921</v>
      </c>
      <c r="F22">
        <v>960.7833333333333</v>
      </c>
      <c r="G22">
        <v>314.09117726825298</v>
      </c>
      <c r="H22">
        <v>10.185145285754583</v>
      </c>
      <c r="I22" s="6">
        <v>280.91747067967452</v>
      </c>
      <c r="J22">
        <v>332.52834184403724</v>
      </c>
      <c r="K22">
        <v>301.8815078997269</v>
      </c>
    </row>
    <row r="23" spans="1:11" x14ac:dyDescent="0.25">
      <c r="A23" s="1">
        <v>2002</v>
      </c>
      <c r="B23">
        <v>299.29249999999996</v>
      </c>
      <c r="C23">
        <v>34.570952612754311</v>
      </c>
      <c r="D23">
        <v>43.196666666666665</v>
      </c>
      <c r="E23">
        <v>15.545343385319287</v>
      </c>
      <c r="F23">
        <v>960.75</v>
      </c>
      <c r="G23">
        <v>313.66497718955515</v>
      </c>
      <c r="H23">
        <v>10.278542955870561</v>
      </c>
      <c r="I23" s="6">
        <v>281.34408925787744</v>
      </c>
      <c r="J23">
        <v>333.75409951461728</v>
      </c>
      <c r="K23">
        <v>302.72461106141265</v>
      </c>
    </row>
    <row r="24" spans="1:11" x14ac:dyDescent="0.25">
      <c r="A24" s="1">
        <v>2003</v>
      </c>
      <c r="B24">
        <v>299.49083333333334</v>
      </c>
      <c r="C24">
        <v>34.730262498472833</v>
      </c>
      <c r="D24">
        <v>41.895833333333336</v>
      </c>
      <c r="E24">
        <v>15.000203784505294</v>
      </c>
      <c r="F24">
        <v>960.59999999999991</v>
      </c>
      <c r="G24">
        <v>311.25326044528532</v>
      </c>
      <c r="H24">
        <v>9.9113543012257477</v>
      </c>
      <c r="I24" s="6">
        <v>280.64371598270196</v>
      </c>
      <c r="J24">
        <v>332.85507932573881</v>
      </c>
      <c r="K24">
        <v>302.93794108586752</v>
      </c>
    </row>
    <row r="25" spans="1:11" x14ac:dyDescent="0.25">
      <c r="A25" s="1">
        <v>2004</v>
      </c>
      <c r="B25">
        <v>300.25333333333327</v>
      </c>
      <c r="C25">
        <v>36.333074538850482</v>
      </c>
      <c r="D25">
        <v>37.053333333333335</v>
      </c>
      <c r="E25">
        <v>14.267091786002139</v>
      </c>
      <c r="F25">
        <v>960.44166666666672</v>
      </c>
      <c r="G25">
        <v>307.04511297717767</v>
      </c>
      <c r="H25">
        <v>9.4284498818632745</v>
      </c>
      <c r="I25" s="6">
        <v>279.07980446501523</v>
      </c>
      <c r="J25">
        <v>332.37754588511564</v>
      </c>
      <c r="K25">
        <v>303.72350481550069</v>
      </c>
    </row>
    <row r="26" spans="1:11" x14ac:dyDescent="0.25">
      <c r="A26" s="1">
        <v>2005</v>
      </c>
      <c r="B26">
        <v>300.49499999999995</v>
      </c>
      <c r="C26">
        <v>36.831208384064801</v>
      </c>
      <c r="D26">
        <v>38.42</v>
      </c>
      <c r="E26">
        <v>14.432853727499484</v>
      </c>
      <c r="F26">
        <v>960.19999999999993</v>
      </c>
      <c r="G26">
        <v>307.6386320845441</v>
      </c>
      <c r="H26">
        <v>9.5320245822088001</v>
      </c>
      <c r="I26" s="6">
        <v>279.87769275999847</v>
      </c>
      <c r="J26">
        <v>332.89742718314056</v>
      </c>
      <c r="K26">
        <v>303.98997638120494</v>
      </c>
    </row>
    <row r="27" spans="1:11" x14ac:dyDescent="0.25">
      <c r="A27" s="1">
        <v>2006</v>
      </c>
      <c r="B27">
        <v>300.48416666666657</v>
      </c>
      <c r="C27">
        <v>36.994694522207851</v>
      </c>
      <c r="D27">
        <v>37.380000000000003</v>
      </c>
      <c r="E27">
        <v>14.174119504146985</v>
      </c>
      <c r="F27">
        <v>960.11666666666679</v>
      </c>
      <c r="G27">
        <v>306.45564603156868</v>
      </c>
      <c r="H27">
        <v>9.3639806741506764</v>
      </c>
      <c r="I27" s="6">
        <v>279.13093954262939</v>
      </c>
      <c r="J27">
        <v>332.42877695539283</v>
      </c>
      <c r="K27">
        <v>303.98695431134394</v>
      </c>
    </row>
    <row r="28" spans="1:11" x14ac:dyDescent="0.25">
      <c r="A28" s="1">
        <v>2007</v>
      </c>
      <c r="B28">
        <v>298.84333333333331</v>
      </c>
      <c r="C28">
        <v>33.675512921905053</v>
      </c>
      <c r="D28">
        <v>45.765000000000008</v>
      </c>
      <c r="E28">
        <v>15.771763258873051</v>
      </c>
      <c r="F28">
        <v>960.38333333333333</v>
      </c>
      <c r="G28">
        <v>315.19181544577071</v>
      </c>
      <c r="H28">
        <v>10.436897295341142</v>
      </c>
      <c r="I28" s="6">
        <v>281.51022079156917</v>
      </c>
      <c r="J28">
        <v>333.70869780517239</v>
      </c>
      <c r="K28">
        <v>302.302629356409</v>
      </c>
    </row>
    <row r="29" spans="1:11" x14ac:dyDescent="0.25">
      <c r="A29" s="1">
        <v>2008</v>
      </c>
      <c r="B29">
        <v>298.73666666666662</v>
      </c>
      <c r="C29">
        <v>33.437232431993046</v>
      </c>
      <c r="D29">
        <v>44.093333333333334</v>
      </c>
      <c r="E29">
        <v>14.984836018592551</v>
      </c>
      <c r="F29">
        <v>960.29166666666663</v>
      </c>
      <c r="G29">
        <v>312.07253030912932</v>
      </c>
      <c r="H29">
        <v>9.904940417478608</v>
      </c>
      <c r="I29" s="6">
        <v>280.86633739983176</v>
      </c>
      <c r="J29">
        <v>332.01643254091351</v>
      </c>
      <c r="K29">
        <v>302.20325376499835</v>
      </c>
    </row>
    <row r="30" spans="1:11" x14ac:dyDescent="0.25">
      <c r="A30" s="1">
        <v>2009</v>
      </c>
      <c r="B30">
        <v>300.14999999999998</v>
      </c>
      <c r="C30">
        <v>36.08707082006805</v>
      </c>
      <c r="D30">
        <v>42.281666666666666</v>
      </c>
      <c r="E30">
        <v>15.692780151894027</v>
      </c>
      <c r="F30">
        <v>960.11666666666667</v>
      </c>
      <c r="G30">
        <v>313.19031179543748</v>
      </c>
      <c r="H30">
        <v>10.37794689825602</v>
      </c>
      <c r="I30" s="6">
        <v>281.46102476819647</v>
      </c>
      <c r="J30">
        <v>335.02596040265826</v>
      </c>
      <c r="K30">
        <v>303.64755233091091</v>
      </c>
    </row>
    <row r="31" spans="1:11" x14ac:dyDescent="0.25">
      <c r="A31" s="1">
        <v>2010</v>
      </c>
      <c r="B31">
        <v>299.66666666666657</v>
      </c>
      <c r="C31">
        <v>35.279953462935616</v>
      </c>
      <c r="D31">
        <v>47.035833333333336</v>
      </c>
      <c r="E31">
        <v>16.666654422019299</v>
      </c>
      <c r="F31">
        <v>960.17500000000007</v>
      </c>
      <c r="G31">
        <v>317.96929693586219</v>
      </c>
      <c r="H31">
        <v>11.038626216112695</v>
      </c>
      <c r="I31" s="6">
        <v>282.60708049952979</v>
      </c>
      <c r="J31">
        <v>336.40787765829231</v>
      </c>
      <c r="K31">
        <v>303.15282216636115</v>
      </c>
    </row>
    <row r="32" spans="1:11" x14ac:dyDescent="0.25">
      <c r="A32" s="1">
        <v>2011</v>
      </c>
      <c r="B32">
        <v>299.50166666666661</v>
      </c>
      <c r="C32">
        <v>35.038186532368528</v>
      </c>
      <c r="D32">
        <v>41.646666666666668</v>
      </c>
      <c r="E32">
        <v>14.961291862075791</v>
      </c>
      <c r="F32">
        <v>960.125</v>
      </c>
      <c r="G32">
        <v>310.89971293745481</v>
      </c>
      <c r="H32">
        <v>9.8888651770079026</v>
      </c>
      <c r="I32" s="6">
        <v>280.74264198653469</v>
      </c>
      <c r="J32">
        <v>332.8796456575231</v>
      </c>
      <c r="K32">
        <v>302.99200669567955</v>
      </c>
    </row>
    <row r="33" spans="1:11" x14ac:dyDescent="0.25">
      <c r="A33" s="1">
        <v>2012</v>
      </c>
      <c r="B33">
        <v>298.5983333333333</v>
      </c>
      <c r="C33">
        <v>33.033639561478644</v>
      </c>
      <c r="D33">
        <v>49.536666666666669</v>
      </c>
      <c r="E33">
        <v>16.475151142190153</v>
      </c>
      <c r="F33">
        <v>960.75</v>
      </c>
      <c r="G33">
        <v>318.72238402949301</v>
      </c>
      <c r="H33">
        <v>10.899536301840032</v>
      </c>
      <c r="I33" s="6">
        <v>282.5843449233696</v>
      </c>
      <c r="J33">
        <v>334.68174201082013</v>
      </c>
      <c r="K33">
        <v>302.02095995729377</v>
      </c>
    </row>
    <row r="34" spans="1:11" x14ac:dyDescent="0.25">
      <c r="A34" s="1">
        <v>2013</v>
      </c>
      <c r="B34">
        <v>300.08666666666664</v>
      </c>
      <c r="C34">
        <v>36.034580257267585</v>
      </c>
      <c r="D34">
        <v>41.23</v>
      </c>
      <c r="E34">
        <v>15.123348681427293</v>
      </c>
      <c r="F34">
        <v>960.51666666666677</v>
      </c>
      <c r="G34">
        <v>311.05162278011159</v>
      </c>
      <c r="H34">
        <v>9.9850182388068482</v>
      </c>
      <c r="I34" s="6">
        <v>281.38275305955915</v>
      </c>
      <c r="J34">
        <v>333.74929781683932</v>
      </c>
      <c r="K34">
        <v>303.54793737367771</v>
      </c>
    </row>
    <row r="35" spans="1:11" x14ac:dyDescent="0.25">
      <c r="A35" s="1">
        <v>2014</v>
      </c>
      <c r="B35">
        <v>300.18083333333328</v>
      </c>
      <c r="C35">
        <v>36.309173074537938</v>
      </c>
      <c r="D35">
        <v>41.050833333333337</v>
      </c>
      <c r="E35">
        <v>15.295984721154857</v>
      </c>
      <c r="F35">
        <v>960.77499999999975</v>
      </c>
      <c r="G35">
        <v>311.64414425456158</v>
      </c>
      <c r="H35">
        <v>10.105368380852529</v>
      </c>
      <c r="I35" s="6">
        <v>281.00495398381611</v>
      </c>
      <c r="J35">
        <v>334.20536581838996</v>
      </c>
      <c r="K35">
        <v>303.62016937496077</v>
      </c>
    </row>
    <row r="36" spans="1:11" x14ac:dyDescent="0.25">
      <c r="A36" s="1">
        <v>2015</v>
      </c>
      <c r="B36">
        <v>299.83666666666664</v>
      </c>
      <c r="C36">
        <v>35.869699206959105</v>
      </c>
      <c r="D36">
        <v>38.287500000000001</v>
      </c>
      <c r="E36">
        <v>14.088570774423779</v>
      </c>
      <c r="F36">
        <v>961.49166666666667</v>
      </c>
      <c r="G36">
        <v>307.18954885262497</v>
      </c>
      <c r="H36">
        <v>9.3001431994069232</v>
      </c>
      <c r="I36" s="6">
        <v>279.10199544983902</v>
      </c>
      <c r="J36">
        <v>331.40838739768532</v>
      </c>
      <c r="K36">
        <v>303.20961837826167</v>
      </c>
    </row>
    <row r="37" spans="1:11" x14ac:dyDescent="0.25">
      <c r="A37" s="1">
        <v>2016</v>
      </c>
      <c r="B37">
        <v>300.38416666666666</v>
      </c>
      <c r="C37">
        <v>36.909220029543278</v>
      </c>
      <c r="D37">
        <v>41.302500000000002</v>
      </c>
      <c r="E37">
        <v>15.626522633576156</v>
      </c>
      <c r="F37">
        <v>961.15</v>
      </c>
      <c r="G37">
        <v>312.83086188691726</v>
      </c>
      <c r="H37">
        <v>10.324382335098095</v>
      </c>
      <c r="I37" s="6">
        <v>281.40054794153127</v>
      </c>
      <c r="J37">
        <v>335.06277334300148</v>
      </c>
      <c r="K37">
        <v>303.79237899779406</v>
      </c>
    </row>
    <row r="38" spans="1:11" x14ac:dyDescent="0.25">
      <c r="A38" s="1">
        <v>2017</v>
      </c>
      <c r="B38">
        <v>299.88916666666665</v>
      </c>
      <c r="C38">
        <v>35.560057988718079</v>
      </c>
      <c r="D38">
        <v>41.185833333333335</v>
      </c>
      <c r="E38">
        <v>15.098121893747534</v>
      </c>
      <c r="F38">
        <v>960.89166666666654</v>
      </c>
      <c r="G38">
        <v>311.22737031676235</v>
      </c>
      <c r="H38">
        <v>9.9830119079275708</v>
      </c>
      <c r="I38" s="6">
        <v>280.1761765508237</v>
      </c>
      <c r="J38">
        <v>333.50885109382995</v>
      </c>
      <c r="K38">
        <v>303.31445485976047</v>
      </c>
    </row>
    <row r="39" spans="1:11" x14ac:dyDescent="0.25">
      <c r="A39" s="1">
        <v>2018</v>
      </c>
      <c r="B39">
        <v>300.17666666666662</v>
      </c>
      <c r="C39">
        <v>36.482394321849959</v>
      </c>
      <c r="D39">
        <v>40.891666666666666</v>
      </c>
      <c r="E39">
        <v>15.390682603183718</v>
      </c>
      <c r="F39">
        <v>960.64166666666677</v>
      </c>
      <c r="G39">
        <v>311.92470682960294</v>
      </c>
      <c r="H39">
        <v>10.17617914598716</v>
      </c>
      <c r="I39" s="6">
        <v>280.82398983517288</v>
      </c>
      <c r="J39">
        <v>334.46210557410853</v>
      </c>
      <c r="K39">
        <v>303.62840037642042</v>
      </c>
    </row>
    <row r="40" spans="1:11" x14ac:dyDescent="0.25">
      <c r="A40" s="1">
        <v>2019</v>
      </c>
      <c r="B40">
        <v>300.26249999999999</v>
      </c>
      <c r="C40">
        <v>36.600692760238324</v>
      </c>
      <c r="D40">
        <v>42.95333333333334</v>
      </c>
      <c r="E40">
        <v>16.02467248245593</v>
      </c>
      <c r="F40">
        <v>960.89166666666654</v>
      </c>
      <c r="G40">
        <v>314.60220898204426</v>
      </c>
      <c r="H40">
        <v>10.599840782190411</v>
      </c>
      <c r="I40" s="6">
        <v>281.57285371271479</v>
      </c>
      <c r="J40">
        <v>335.75779678300449</v>
      </c>
      <c r="K40">
        <v>303.6919500386029</v>
      </c>
    </row>
    <row r="41" spans="1:11" x14ac:dyDescent="0.25">
      <c r="A41" s="1">
        <v>2020</v>
      </c>
      <c r="B41">
        <v>298.66833333333335</v>
      </c>
      <c r="C41">
        <v>33.282624046729914</v>
      </c>
      <c r="D41">
        <v>52.283333333333331</v>
      </c>
      <c r="E41">
        <v>17.719743254588771</v>
      </c>
      <c r="F41">
        <v>961.29166666666663</v>
      </c>
      <c r="G41">
        <v>323.82591090896153</v>
      </c>
      <c r="H41">
        <v>11.730464703912695</v>
      </c>
      <c r="I41" s="6">
        <v>284.36395874888194</v>
      </c>
      <c r="J41">
        <v>337.2079262502254</v>
      </c>
      <c r="K41">
        <v>302.04263593705815</v>
      </c>
    </row>
    <row r="42" spans="1:11" x14ac:dyDescent="0.25">
      <c r="E42">
        <f>MAX(E2:E41)</f>
        <v>17.719743254588771</v>
      </c>
      <c r="G42">
        <f>MAX(G2:G41)</f>
        <v>323.82591090896153</v>
      </c>
    </row>
    <row r="43" spans="1:11" x14ac:dyDescent="0.25">
      <c r="E43">
        <f>MIN(E2:E41)</f>
        <v>13.797887902838021</v>
      </c>
      <c r="G43">
        <f>MIN(G2:G41)</f>
        <v>305.39751442793221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Calabar</vt:lpstr>
      <vt:lpstr>Calabar Computed</vt:lpstr>
      <vt:lpstr>Ibadan</vt:lpstr>
      <vt:lpstr>Ibadan Computed</vt:lpstr>
      <vt:lpstr>ibadan1</vt:lpstr>
      <vt:lpstr>Kano</vt:lpstr>
      <vt:lpstr>Kano Computed</vt:lpstr>
      <vt:lpstr>kano1</vt:lpstr>
      <vt:lpstr>T</vt:lpstr>
      <vt:lpstr>Kukawa</vt:lpstr>
      <vt:lpstr>calabar1</vt:lpstr>
      <vt:lpstr>Sheet2</vt:lpstr>
      <vt:lpstr>Kukawa Computed</vt:lpstr>
      <vt:lpstr>kukawa1</vt:lpstr>
      <vt:lpstr>kuk</vt:lpstr>
      <vt:lpstr>cal</vt:lpstr>
      <vt:lpstr>kan</vt:lpstr>
      <vt:lpstr>ibn</vt:lpstr>
      <vt:lpstr>Calabar!CALABAR_DATA</vt:lpstr>
      <vt:lpstr>Ibadan!IBADAN_DATA</vt:lpstr>
      <vt:lpstr>Kano!KANO_DATA</vt:lpstr>
      <vt:lpstr>Kukawa!KUKAWA_DATA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Agbor</dc:creator>
  <cp:lastModifiedBy>Emma Agbor</cp:lastModifiedBy>
  <dcterms:created xsi:type="dcterms:W3CDTF">2022-03-16T19:58:47Z</dcterms:created>
  <dcterms:modified xsi:type="dcterms:W3CDTF">2022-03-22T20:54:10Z</dcterms:modified>
</cp:coreProperties>
</file>