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engbin/Desktop/"/>
    </mc:Choice>
  </mc:AlternateContent>
  <xr:revisionPtr revIDLastSave="0" documentId="13_ncr:1_{DC789398-5DBC-1345-95F2-97542CBAC45C}" xr6:coauthVersionLast="47" xr6:coauthVersionMax="47" xr10:uidLastSave="{00000000-0000-0000-0000-000000000000}"/>
  <bookViews>
    <workbookView xWindow="3420" yWindow="500" windowWidth="25380" windowHeight="16020" xr2:uid="{62671733-FE38-9641-8EE0-F036772F7BD3}"/>
  </bookViews>
  <sheets>
    <sheet name="GP" sheetId="4" r:id="rId1"/>
  </sheets>
  <definedNames>
    <definedName name="solver_adj" localSheetId="0" hidden="1">GP!$B$21:$B$34,GP!$B$41:$C$43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GP!$B$21:$B$34</definedName>
    <definedName name="solver_lhs2" localSheetId="0" hidden="1">GP!$B$36</definedName>
    <definedName name="solver_lhs3" localSheetId="0" hidden="1">GP!$B$41:$C$43</definedName>
    <definedName name="solver_lhs4" localSheetId="0" hidden="1">GP!$F$41</definedName>
    <definedName name="solver_lhs5" localSheetId="0" hidden="1">GP!$F$42</definedName>
    <definedName name="solver_lhs6" localSheetId="0" hidden="1">GP!$F$43</definedName>
    <definedName name="solver_lhs7" localSheetId="0" hidden="1">GP!$F$43</definedName>
    <definedName name="solver_lhs8" localSheetId="0" hidden="1">GP!$F$43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GP!$B$50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hs4" localSheetId="0" hidden="1">GP!$E$41</definedName>
    <definedName name="solver_rhs5" localSheetId="0" hidden="1">GP!$E$42</definedName>
    <definedName name="solver_rhs6" localSheetId="0" hidden="1">GP!$E$43</definedName>
    <definedName name="solver_rhs7" localSheetId="0" hidden="1">GP!$E$43</definedName>
    <definedName name="solver_rhs8" localSheetId="0" hidden="1">GP!$E$43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C48" i="4" s="1"/>
  <c r="E42" i="4"/>
  <c r="E41" i="4"/>
  <c r="B48" i="4"/>
  <c r="C47" i="4"/>
  <c r="B47" i="4"/>
  <c r="C46" i="4"/>
  <c r="B46" i="4"/>
  <c r="F21" i="4"/>
  <c r="F43" i="4" s="1"/>
  <c r="E21" i="4"/>
  <c r="F42" i="4" s="1"/>
  <c r="B36" i="4"/>
  <c r="D21" i="4"/>
  <c r="F41" i="4" s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1" i="4"/>
  <c r="B50" i="4" l="1"/>
  <c r="C36" i="4"/>
</calcChain>
</file>

<file path=xl/sharedStrings.xml><?xml version="1.0" encoding="utf-8"?>
<sst xmlns="http://schemas.openxmlformats.org/spreadsheetml/2006/main" count="46" uniqueCount="37">
  <si>
    <t>weights</t>
  </si>
  <si>
    <t>budget</t>
  </si>
  <si>
    <t xml:space="preserve">risk </t>
  </si>
  <si>
    <t>actual investment</t>
  </si>
  <si>
    <t>sum weights</t>
  </si>
  <si>
    <t>sum investment</t>
  </si>
  <si>
    <t>return</t>
  </si>
  <si>
    <t>Goal Achievements</t>
  </si>
  <si>
    <t>under</t>
  </si>
  <si>
    <t>over</t>
  </si>
  <si>
    <t>deviations</t>
  </si>
  <si>
    <t>d-i</t>
  </si>
  <si>
    <t>d+i</t>
  </si>
  <si>
    <t>proportional deviations</t>
  </si>
  <si>
    <t>d-i/ti</t>
  </si>
  <si>
    <t>d+i/ti</t>
  </si>
  <si>
    <t>target</t>
  </si>
  <si>
    <t>autual</t>
  </si>
  <si>
    <t>obiective</t>
  </si>
  <si>
    <t>risk</t>
  </si>
  <si>
    <t>maximum drawdown</t>
  </si>
  <si>
    <t>1. risk</t>
  </si>
  <si>
    <t>2. return</t>
  </si>
  <si>
    <t>3. maximum drawdown</t>
  </si>
  <si>
    <t>2.. return</t>
  </si>
  <si>
    <t>Products</t>
  </si>
  <si>
    <t>products</t>
  </si>
  <si>
    <t>...</t>
  </si>
  <si>
    <t>weighted risk</t>
  </si>
  <si>
    <t>weighted return</t>
  </si>
  <si>
    <t>weighted drawdown</t>
  </si>
  <si>
    <t>Clients Profile</t>
  </si>
  <si>
    <t xml:space="preserve">Client investment </t>
  </si>
  <si>
    <t>middle class family</t>
  </si>
  <si>
    <t>client</t>
  </si>
  <si>
    <t>rich guys</t>
  </si>
  <si>
    <t>retired siniors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</si>
</sst>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2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Border="1"/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 applyBorder="1"/>
    <xf numFmtId="10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0" fontId="0" fillId="0" borderId="1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237B-E77D-AB45-9755-F647815A5C6F}">
  <dimension ref="A1:Q50"/>
  <sheetViews>
    <sheetView tabSelected="1" topLeftCell="A39" zoomScale="114" zoomScaleNormal="200" workbookViewId="0">
      <selection activeCell="J18" sqref="J18"/>
    </sheetView>
  </sheetViews>
  <sheetFormatPr baseColWidth="10" defaultRowHeight="16" x14ac:dyDescent="0.2"/>
  <cols>
    <col min="1" max="1" width="21.1640625" customWidth="1"/>
    <col min="2" max="2" width="12.33203125" bestFit="1" customWidth="1"/>
    <col min="3" max="3" width="15.33203125" bestFit="1" customWidth="1"/>
    <col min="4" max="4" width="18.33203125" bestFit="1" customWidth="1"/>
    <col min="5" max="5" width="14" bestFit="1" customWidth="1"/>
    <col min="6" max="6" width="17.5" bestFit="1" customWidth="1"/>
    <col min="7" max="7" width="18" customWidth="1"/>
    <col min="8" max="8" width="21" customWidth="1"/>
    <col min="10" max="10" width="17.5" bestFit="1" customWidth="1"/>
    <col min="11" max="11" width="11.5" bestFit="1" customWidth="1"/>
    <col min="12" max="12" width="13.83203125" bestFit="1" customWidth="1"/>
    <col min="13" max="13" width="17.33203125" bestFit="1" customWidth="1"/>
  </cols>
  <sheetData>
    <row r="1" spans="1:17" x14ac:dyDescent="0.2">
      <c r="A1" s="17" t="s">
        <v>25</v>
      </c>
      <c r="B1" s="18"/>
      <c r="C1" s="18"/>
      <c r="D1" s="19"/>
      <c r="E1" s="6"/>
      <c r="F1" s="20" t="s">
        <v>31</v>
      </c>
      <c r="G1" s="21"/>
      <c r="H1" s="21"/>
      <c r="I1" s="21"/>
      <c r="J1" s="22"/>
    </row>
    <row r="2" spans="1:17" x14ac:dyDescent="0.2">
      <c r="A2" s="8" t="s">
        <v>26</v>
      </c>
      <c r="B2" s="5" t="s">
        <v>6</v>
      </c>
      <c r="C2" s="5" t="s">
        <v>19</v>
      </c>
      <c r="D2" s="14" t="s">
        <v>20</v>
      </c>
      <c r="E2" s="1"/>
      <c r="F2" s="9" t="s">
        <v>34</v>
      </c>
      <c r="G2" s="25" t="s">
        <v>1</v>
      </c>
      <c r="H2" s="25" t="s">
        <v>2</v>
      </c>
      <c r="I2" s="25" t="s">
        <v>6</v>
      </c>
      <c r="J2" s="34" t="s">
        <v>20</v>
      </c>
      <c r="K2" s="1"/>
      <c r="L2" s="1"/>
      <c r="M2" s="1"/>
      <c r="N2" s="1"/>
      <c r="O2" s="1"/>
    </row>
    <row r="3" spans="1:17" x14ac:dyDescent="0.2">
      <c r="A3" s="9">
        <v>1</v>
      </c>
      <c r="B3" s="10">
        <v>1.2981400000000099E-2</v>
      </c>
      <c r="C3" s="10">
        <v>4.4159168895847502E-3</v>
      </c>
      <c r="D3" s="11">
        <v>3.1600000000000003E-2</v>
      </c>
      <c r="E3" s="2"/>
      <c r="F3" s="9" t="s">
        <v>33</v>
      </c>
      <c r="G3" s="25">
        <v>50000</v>
      </c>
      <c r="H3" s="30">
        <v>0.03</v>
      </c>
      <c r="I3" s="30">
        <v>0.15</v>
      </c>
      <c r="J3" s="31">
        <v>0.1</v>
      </c>
      <c r="K3" s="1"/>
      <c r="L3" s="1"/>
      <c r="M3" s="3"/>
      <c r="N3" s="1"/>
      <c r="O3" s="1"/>
    </row>
    <row r="4" spans="1:17" x14ac:dyDescent="0.2">
      <c r="A4" s="9">
        <v>2</v>
      </c>
      <c r="B4" s="10">
        <v>2.14584000000002E-2</v>
      </c>
      <c r="C4" s="10">
        <v>7.3975380266081796E-3</v>
      </c>
      <c r="D4" s="11">
        <v>7.4800000000000005E-2</v>
      </c>
      <c r="E4" s="2"/>
      <c r="F4" s="9" t="s">
        <v>36</v>
      </c>
      <c r="G4" s="25">
        <v>10000</v>
      </c>
      <c r="H4" s="30">
        <v>0.01</v>
      </c>
      <c r="I4" s="30">
        <v>0.1</v>
      </c>
      <c r="J4" s="31">
        <v>0.05</v>
      </c>
      <c r="K4" s="1"/>
      <c r="L4" s="1"/>
      <c r="M4" s="1"/>
      <c r="N4" s="1"/>
      <c r="O4" s="1"/>
    </row>
    <row r="5" spans="1:17" x14ac:dyDescent="0.2">
      <c r="A5" s="9">
        <v>3</v>
      </c>
      <c r="B5" s="10">
        <v>2.74429000000001E-2</v>
      </c>
      <c r="C5" s="10">
        <v>7.5473427121426004E-3</v>
      </c>
      <c r="D5" s="11">
        <v>3.1600000000000003E-2</v>
      </c>
      <c r="E5" s="2"/>
      <c r="F5" s="9" t="s">
        <v>35</v>
      </c>
      <c r="G5" s="25">
        <v>100000</v>
      </c>
      <c r="H5" s="30">
        <v>0.05</v>
      </c>
      <c r="I5" s="30">
        <v>0.3</v>
      </c>
      <c r="J5" s="31">
        <v>0.15</v>
      </c>
      <c r="K5" s="1"/>
      <c r="L5" s="1"/>
      <c r="M5" s="35"/>
      <c r="N5" s="35"/>
      <c r="O5" s="35"/>
      <c r="P5" s="35"/>
      <c r="Q5" s="35"/>
    </row>
    <row r="6" spans="1:17" ht="17" thickBot="1" x14ac:dyDescent="0.25">
      <c r="A6" s="9">
        <v>4</v>
      </c>
      <c r="B6" s="10">
        <v>3.9575399999999698E-2</v>
      </c>
      <c r="C6" s="10">
        <v>9.9325907375269005E-3</v>
      </c>
      <c r="D6" s="11">
        <v>2.3099999999999999E-2</v>
      </c>
      <c r="E6" s="2"/>
      <c r="F6" s="15" t="s">
        <v>27</v>
      </c>
      <c r="G6" s="32" t="s">
        <v>27</v>
      </c>
      <c r="H6" s="32" t="s">
        <v>27</v>
      </c>
      <c r="I6" s="12" t="s">
        <v>27</v>
      </c>
      <c r="J6" s="33" t="s">
        <v>27</v>
      </c>
      <c r="K6" s="1"/>
      <c r="L6" s="1"/>
      <c r="M6" s="25"/>
      <c r="N6" s="25"/>
      <c r="O6" s="25"/>
      <c r="P6" s="25"/>
      <c r="Q6" s="25"/>
    </row>
    <row r="7" spans="1:17" x14ac:dyDescent="0.2">
      <c r="A7" s="9">
        <v>5</v>
      </c>
      <c r="B7" s="10">
        <v>6.1535900000000199E-2</v>
      </c>
      <c r="C7" s="10">
        <v>8.5928185544616592E-3</v>
      </c>
      <c r="D7" s="11">
        <v>4.1599999999999998E-2</v>
      </c>
      <c r="E7" s="2"/>
      <c r="F7" s="1"/>
      <c r="G7" s="1"/>
      <c r="H7" s="1"/>
      <c r="I7" s="2"/>
      <c r="J7" s="1"/>
      <c r="K7" s="1"/>
      <c r="L7" s="1"/>
      <c r="M7" s="25"/>
      <c r="N7" s="25"/>
      <c r="O7" s="30"/>
      <c r="P7" s="30"/>
      <c r="Q7" s="30"/>
    </row>
    <row r="8" spans="1:17" x14ac:dyDescent="0.2">
      <c r="A8" s="9">
        <v>6</v>
      </c>
      <c r="B8" s="10">
        <v>9.0226100000000198E-2</v>
      </c>
      <c r="C8" s="10">
        <v>9.14146303272282E-3</v>
      </c>
      <c r="D8" s="11">
        <v>4.1599999999999998E-2</v>
      </c>
      <c r="E8" s="2"/>
      <c r="F8" s="1"/>
      <c r="G8" s="1"/>
      <c r="H8" s="1"/>
      <c r="I8" s="2"/>
      <c r="J8" s="1"/>
      <c r="K8" s="1"/>
      <c r="L8" s="1"/>
      <c r="M8" s="25"/>
      <c r="N8" s="25"/>
      <c r="O8" s="30"/>
      <c r="P8" s="30"/>
      <c r="Q8" s="30"/>
    </row>
    <row r="9" spans="1:17" x14ac:dyDescent="0.2">
      <c r="A9" s="9">
        <v>7</v>
      </c>
      <c r="B9" s="10">
        <v>0.1148411</v>
      </c>
      <c r="C9" s="10">
        <v>1.4716928522277401E-2</v>
      </c>
      <c r="D9" s="11">
        <v>0.18770000000000001</v>
      </c>
      <c r="E9" s="2"/>
      <c r="F9" s="25"/>
      <c r="G9" s="30"/>
      <c r="H9" s="30"/>
      <c r="I9" s="30"/>
      <c r="J9" s="1"/>
      <c r="K9" s="1"/>
      <c r="L9" s="1"/>
      <c r="M9" s="25"/>
      <c r="N9" s="25"/>
      <c r="O9" s="30"/>
      <c r="P9" s="30"/>
      <c r="Q9" s="30"/>
    </row>
    <row r="10" spans="1:17" x14ac:dyDescent="0.2">
      <c r="A10" s="9">
        <v>8</v>
      </c>
      <c r="B10" s="10">
        <v>0.13859079999999999</v>
      </c>
      <c r="C10" s="10">
        <v>1.6795778143223999E-2</v>
      </c>
      <c r="D10" s="11">
        <v>6.8500000000000005E-2</v>
      </c>
      <c r="E10" s="2"/>
      <c r="F10" s="25"/>
      <c r="G10" s="30"/>
      <c r="H10" s="30"/>
      <c r="I10" s="30"/>
      <c r="J10" s="1"/>
      <c r="K10" s="1"/>
      <c r="L10" s="1"/>
      <c r="M10" s="25"/>
      <c r="N10" s="25"/>
      <c r="O10" s="25"/>
      <c r="P10" s="10"/>
      <c r="Q10" s="25"/>
    </row>
    <row r="11" spans="1:17" x14ac:dyDescent="0.2">
      <c r="A11" s="9">
        <v>9</v>
      </c>
      <c r="B11" s="10">
        <v>0.24408820000000001</v>
      </c>
      <c r="C11" s="10">
        <v>2.4298918204548599E-2</v>
      </c>
      <c r="D11" s="11">
        <v>8.8999999999999996E-2</v>
      </c>
      <c r="E11" s="2"/>
      <c r="F11" s="25"/>
      <c r="G11" s="30"/>
      <c r="H11" s="30"/>
      <c r="I11" s="30"/>
      <c r="J11" s="1"/>
      <c r="K11" s="1"/>
      <c r="L11" s="1"/>
      <c r="M11" s="1"/>
      <c r="N11" s="1"/>
      <c r="O11" s="1"/>
    </row>
    <row r="12" spans="1:17" x14ac:dyDescent="0.2">
      <c r="A12" s="9">
        <v>10</v>
      </c>
      <c r="B12" s="10">
        <v>0.29412719999999998</v>
      </c>
      <c r="C12" s="10">
        <v>2.9695878641718701E-2</v>
      </c>
      <c r="D12" s="11">
        <v>7.0999999999999994E-2</v>
      </c>
      <c r="E12" s="2"/>
      <c r="F12" s="1"/>
      <c r="G12" s="1"/>
      <c r="H12" s="1"/>
      <c r="I12" s="2"/>
      <c r="J12" s="1"/>
      <c r="K12" s="1"/>
      <c r="L12" s="1"/>
      <c r="M12" s="1"/>
      <c r="N12" s="1"/>
      <c r="O12" s="1"/>
    </row>
    <row r="13" spans="1:17" x14ac:dyDescent="0.2">
      <c r="A13" s="9">
        <v>11</v>
      </c>
      <c r="B13" s="10">
        <v>0.29736780000000002</v>
      </c>
      <c r="C13" s="10">
        <v>3.4148542514132497E-2</v>
      </c>
      <c r="D13" s="11">
        <v>8.8999999999999996E-2</v>
      </c>
      <c r="E13" s="2"/>
      <c r="F13" s="1"/>
      <c r="G13" s="1"/>
      <c r="H13" s="1"/>
      <c r="I13" s="2"/>
      <c r="J13" s="1"/>
      <c r="K13" s="1"/>
      <c r="L13" s="1"/>
      <c r="M13" s="1"/>
      <c r="N13" s="1"/>
      <c r="O13" s="1"/>
    </row>
    <row r="14" spans="1:17" x14ac:dyDescent="0.2">
      <c r="A14" s="9">
        <v>12</v>
      </c>
      <c r="B14" s="10">
        <v>0.32442120000000002</v>
      </c>
      <c r="C14" s="10">
        <v>3.95184314350382E-2</v>
      </c>
      <c r="D14" s="11">
        <v>8.8999999999999996E-2</v>
      </c>
      <c r="E14" s="2"/>
      <c r="F14" s="1"/>
      <c r="G14" s="1"/>
      <c r="H14" s="1"/>
      <c r="I14" s="2"/>
      <c r="J14" s="1"/>
      <c r="K14" s="1"/>
      <c r="L14" s="1"/>
      <c r="M14" s="1"/>
      <c r="N14" s="1"/>
      <c r="O14" s="1"/>
    </row>
    <row r="15" spans="1:17" x14ac:dyDescent="0.2">
      <c r="A15" s="9">
        <v>13</v>
      </c>
      <c r="B15" s="10">
        <v>0.34125119999999998</v>
      </c>
      <c r="C15" s="10">
        <v>4.3469612554903302E-2</v>
      </c>
      <c r="D15" s="11">
        <v>7.6999999999999999E-2</v>
      </c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</row>
    <row r="16" spans="1:17" ht="17" thickBot="1" x14ac:dyDescent="0.25">
      <c r="A16" s="15">
        <v>14</v>
      </c>
      <c r="B16" s="12">
        <v>0.40278019999999998</v>
      </c>
      <c r="C16" s="12">
        <v>4.5749230469279999E-2</v>
      </c>
      <c r="D16" s="13">
        <v>0.1147</v>
      </c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7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26" t="s">
        <v>32</v>
      </c>
      <c r="B19" s="27"/>
      <c r="C19" s="27"/>
      <c r="D19" s="27"/>
      <c r="E19" s="27"/>
      <c r="F19" s="28"/>
      <c r="G19" s="1"/>
      <c r="H19" s="35"/>
      <c r="I19" s="35"/>
      <c r="J19" s="35"/>
      <c r="K19" s="35"/>
      <c r="L19" s="35"/>
      <c r="M19" s="35"/>
      <c r="N19" s="1"/>
      <c r="O19" s="1"/>
    </row>
    <row r="20" spans="1:15" x14ac:dyDescent="0.2">
      <c r="A20" s="8" t="s">
        <v>26</v>
      </c>
      <c r="B20" s="36" t="s">
        <v>0</v>
      </c>
      <c r="C20" s="37" t="s">
        <v>3</v>
      </c>
      <c r="D20" s="36" t="s">
        <v>28</v>
      </c>
      <c r="E20" s="36" t="s">
        <v>29</v>
      </c>
      <c r="F20" s="38" t="s">
        <v>30</v>
      </c>
      <c r="G20" s="1"/>
      <c r="H20" s="5"/>
      <c r="I20" s="23"/>
      <c r="J20" s="23"/>
      <c r="K20" s="23"/>
      <c r="L20" s="23"/>
      <c r="M20" s="23"/>
      <c r="N20" s="1"/>
      <c r="O20" s="1"/>
    </row>
    <row r="21" spans="1:15" x14ac:dyDescent="0.2">
      <c r="A21" s="9">
        <v>1</v>
      </c>
      <c r="B21" s="25">
        <v>0</v>
      </c>
      <c r="C21" s="39">
        <f>B21*$G$3</f>
        <v>0</v>
      </c>
      <c r="D21" s="40">
        <f>SUMPRODUCT(B21:B34,C3:C16)</f>
        <v>3.4251864789452233E-2</v>
      </c>
      <c r="E21" s="40">
        <f>SUMPRODUCT(B21:B34,B3:B16)</f>
        <v>0.29999999955084955</v>
      </c>
      <c r="F21" s="41">
        <f>SUMPRODUCT(B21:B34,D3:D16)</f>
        <v>8.6158219707069231E-2</v>
      </c>
      <c r="G21" s="1"/>
      <c r="H21" s="25"/>
      <c r="I21" s="7"/>
      <c r="J21" s="7"/>
      <c r="K21" s="24"/>
      <c r="L21" s="24"/>
      <c r="M21" s="24"/>
      <c r="N21" s="1"/>
      <c r="O21" s="1"/>
    </row>
    <row r="22" spans="1:15" x14ac:dyDescent="0.2">
      <c r="A22" s="9">
        <v>2</v>
      </c>
      <c r="B22" s="25">
        <v>0</v>
      </c>
      <c r="C22" s="39">
        <f t="shared" ref="C22:C34" si="0">B22*$G$3</f>
        <v>0</v>
      </c>
      <c r="D22" s="25"/>
      <c r="E22" s="25"/>
      <c r="F22" s="29"/>
      <c r="G22" s="1"/>
      <c r="H22" s="25"/>
      <c r="I22" s="7"/>
      <c r="J22" s="7"/>
      <c r="K22" s="7"/>
      <c r="L22" s="7"/>
      <c r="M22" s="7"/>
      <c r="N22" s="1"/>
      <c r="O22" s="1"/>
    </row>
    <row r="23" spans="1:15" x14ac:dyDescent="0.2">
      <c r="A23" s="9">
        <v>3</v>
      </c>
      <c r="B23" s="25">
        <v>4.2743149154065321E-7</v>
      </c>
      <c r="C23" s="39">
        <f t="shared" si="0"/>
        <v>2.1371574577032662E-2</v>
      </c>
      <c r="D23" s="25"/>
      <c r="E23" s="25"/>
      <c r="F23" s="29"/>
      <c r="G23" s="1"/>
      <c r="H23" s="25"/>
      <c r="I23" s="7"/>
      <c r="J23" s="7"/>
      <c r="K23" s="7"/>
      <c r="L23" s="7"/>
      <c r="M23" s="7"/>
      <c r="N23" s="1"/>
      <c r="O23" s="1"/>
    </row>
    <row r="24" spans="1:15" x14ac:dyDescent="0.2">
      <c r="A24" s="9">
        <v>4</v>
      </c>
      <c r="B24" s="25">
        <v>0</v>
      </c>
      <c r="C24" s="39">
        <f t="shared" si="0"/>
        <v>0</v>
      </c>
      <c r="D24" s="25"/>
      <c r="E24" s="25"/>
      <c r="F24" s="29"/>
      <c r="G24" s="1"/>
      <c r="H24" s="25"/>
      <c r="I24" s="7"/>
      <c r="J24" s="7"/>
      <c r="K24" s="7"/>
      <c r="L24" s="7"/>
      <c r="M24" s="7"/>
      <c r="N24" s="1"/>
      <c r="O24" s="1"/>
    </row>
    <row r="25" spans="1:15" x14ac:dyDescent="0.2">
      <c r="A25" s="9">
        <v>5</v>
      </c>
      <c r="B25" s="25">
        <v>0</v>
      </c>
      <c r="C25" s="39">
        <f t="shared" si="0"/>
        <v>0</v>
      </c>
      <c r="D25" s="25"/>
      <c r="E25" s="25"/>
      <c r="F25" s="29"/>
      <c r="G25" s="1"/>
      <c r="H25" s="25"/>
      <c r="I25" s="7"/>
      <c r="J25" s="7"/>
      <c r="K25" s="7"/>
      <c r="L25" s="7"/>
      <c r="M25" s="7"/>
      <c r="N25" s="1"/>
      <c r="O25" s="1"/>
    </row>
    <row r="26" spans="1:15" x14ac:dyDescent="0.2">
      <c r="A26" s="9">
        <v>6</v>
      </c>
      <c r="B26" s="25">
        <v>8.2862081413257488E-2</v>
      </c>
      <c r="C26" s="39">
        <f t="shared" si="0"/>
        <v>4143.1040706628746</v>
      </c>
      <c r="D26" s="25"/>
      <c r="E26" s="25"/>
      <c r="F26" s="29"/>
      <c r="G26" s="1"/>
      <c r="H26" s="25"/>
      <c r="I26" s="7"/>
      <c r="J26" s="7"/>
      <c r="K26" s="7"/>
      <c r="L26" s="7"/>
      <c r="M26" s="7"/>
      <c r="N26" s="1"/>
      <c r="O26" s="1"/>
    </row>
    <row r="27" spans="1:15" x14ac:dyDescent="0.2">
      <c r="A27" s="9">
        <v>7</v>
      </c>
      <c r="B27" s="25">
        <v>1.0681777390152577E-2</v>
      </c>
      <c r="C27" s="39">
        <f t="shared" si="0"/>
        <v>534.08886950762883</v>
      </c>
      <c r="D27" s="25"/>
      <c r="E27" s="25"/>
      <c r="F27" s="29"/>
      <c r="G27" s="1"/>
      <c r="H27" s="25"/>
      <c r="I27" s="7"/>
      <c r="J27" s="7"/>
      <c r="K27" s="7"/>
      <c r="L27" s="7"/>
      <c r="M27" s="7"/>
      <c r="N27" s="1"/>
      <c r="O27" s="1"/>
    </row>
    <row r="28" spans="1:15" x14ac:dyDescent="0.2">
      <c r="A28" s="9">
        <v>8</v>
      </c>
      <c r="B28" s="25">
        <v>2.6936751759980795E-2</v>
      </c>
      <c r="C28" s="39">
        <f t="shared" si="0"/>
        <v>1346.8375879990397</v>
      </c>
      <c r="D28" s="25"/>
      <c r="E28" s="25"/>
      <c r="F28" s="29"/>
      <c r="G28" s="1"/>
      <c r="H28" s="25"/>
      <c r="I28" s="7"/>
      <c r="J28" s="7"/>
      <c r="K28" s="7"/>
      <c r="L28" s="7"/>
      <c r="M28" s="7"/>
      <c r="N28" s="1"/>
      <c r="O28" s="1"/>
    </row>
    <row r="29" spans="1:15" x14ac:dyDescent="0.2">
      <c r="A29" s="9">
        <v>9</v>
      </c>
      <c r="B29" s="25">
        <v>9.9612127318513682E-2</v>
      </c>
      <c r="C29" s="39">
        <f t="shared" si="0"/>
        <v>4980.6063659256843</v>
      </c>
      <c r="D29" s="25"/>
      <c r="E29" s="25"/>
      <c r="F29" s="29"/>
      <c r="G29" s="1"/>
      <c r="H29" s="25"/>
      <c r="I29" s="7"/>
      <c r="J29" s="7"/>
      <c r="K29" s="7"/>
      <c r="L29" s="7"/>
      <c r="M29" s="7"/>
      <c r="N29" s="1"/>
      <c r="O29" s="1"/>
    </row>
    <row r="30" spans="1:15" x14ac:dyDescent="0.2">
      <c r="A30" s="9">
        <v>10</v>
      </c>
      <c r="B30" s="25">
        <v>0.15559789273451372</v>
      </c>
      <c r="C30" s="39">
        <f t="shared" si="0"/>
        <v>7779.8946367256858</v>
      </c>
      <c r="D30" s="25"/>
      <c r="E30" s="25"/>
      <c r="F30" s="29"/>
      <c r="G30" s="1"/>
      <c r="H30" s="25"/>
      <c r="I30" s="7"/>
      <c r="J30" s="7"/>
      <c r="K30" s="7"/>
      <c r="L30" s="7"/>
      <c r="M30" s="7"/>
      <c r="N30" s="1"/>
      <c r="O30" s="1"/>
    </row>
    <row r="31" spans="1:15" x14ac:dyDescent="0.2">
      <c r="A31" s="9">
        <v>11</v>
      </c>
      <c r="B31" s="25">
        <v>0.12802574895216734</v>
      </c>
      <c r="C31" s="39">
        <f t="shared" si="0"/>
        <v>6401.2874476083671</v>
      </c>
      <c r="D31" s="25"/>
      <c r="E31" s="25"/>
      <c r="F31" s="29"/>
      <c r="G31" s="1"/>
      <c r="H31" s="25"/>
      <c r="I31" s="7"/>
      <c r="J31" s="7"/>
      <c r="K31" s="7"/>
      <c r="L31" s="7"/>
      <c r="M31" s="7"/>
      <c r="N31" s="1"/>
      <c r="O31" s="1"/>
    </row>
    <row r="32" spans="1:15" x14ac:dyDescent="0.2">
      <c r="A32" s="9">
        <v>12</v>
      </c>
      <c r="B32" s="25">
        <v>0.14245311984993372</v>
      </c>
      <c r="C32" s="39">
        <f t="shared" si="0"/>
        <v>7122.6559924966859</v>
      </c>
      <c r="D32" s="25"/>
      <c r="E32" s="25"/>
      <c r="F32" s="29"/>
      <c r="G32" s="1"/>
      <c r="H32" s="25"/>
      <c r="I32" s="7"/>
      <c r="J32" s="7"/>
      <c r="K32" s="7"/>
      <c r="L32" s="7"/>
      <c r="M32" s="7"/>
      <c r="N32" s="1"/>
      <c r="O32" s="1"/>
    </row>
    <row r="33" spans="1:15" x14ac:dyDescent="0.2">
      <c r="A33" s="9">
        <v>13</v>
      </c>
      <c r="B33" s="25">
        <v>0.15142843308850371</v>
      </c>
      <c r="C33" s="39">
        <f t="shared" si="0"/>
        <v>7571.4216544251849</v>
      </c>
      <c r="D33" s="25"/>
      <c r="E33" s="25"/>
      <c r="F33" s="29"/>
      <c r="G33" s="1"/>
      <c r="H33" s="25"/>
      <c r="I33" s="7"/>
      <c r="J33" s="7"/>
      <c r="K33" s="7"/>
      <c r="L33" s="7"/>
      <c r="M33" s="7"/>
      <c r="N33" s="1"/>
      <c r="O33" s="1"/>
    </row>
    <row r="34" spans="1:15" x14ac:dyDescent="0.2">
      <c r="A34" s="9">
        <v>14</v>
      </c>
      <c r="B34" s="25">
        <v>0.2024016400614847</v>
      </c>
      <c r="C34" s="39">
        <f t="shared" si="0"/>
        <v>10120.082003074234</v>
      </c>
      <c r="D34" s="25"/>
      <c r="E34" s="25"/>
      <c r="F34" s="29"/>
      <c r="G34" s="1"/>
      <c r="H34" s="25"/>
      <c r="I34" s="7"/>
      <c r="J34" s="7"/>
      <c r="K34" s="7"/>
      <c r="L34" s="7"/>
      <c r="M34" s="7"/>
      <c r="N34" s="1"/>
      <c r="O34" s="1"/>
    </row>
    <row r="35" spans="1:15" x14ac:dyDescent="0.2">
      <c r="A35" s="9"/>
      <c r="B35" s="36" t="s">
        <v>4</v>
      </c>
      <c r="C35" s="37" t="s">
        <v>5</v>
      </c>
      <c r="D35" s="25"/>
      <c r="E35" s="25"/>
      <c r="F35" s="29"/>
      <c r="G35" s="1"/>
      <c r="H35" s="7"/>
      <c r="I35" s="7"/>
      <c r="J35" s="7"/>
      <c r="K35" s="7"/>
      <c r="L35" s="7"/>
      <c r="M35" s="7"/>
      <c r="N35" s="1"/>
      <c r="O35" s="1"/>
    </row>
    <row r="36" spans="1:15" ht="14" customHeight="1" thickBot="1" x14ac:dyDescent="0.25">
      <c r="A36" s="15"/>
      <c r="B36" s="32">
        <f>SUM(B21:B34)</f>
        <v>0.99999999999999933</v>
      </c>
      <c r="C36" s="42">
        <f>SUM(C21:C34)</f>
        <v>49999.999999999964</v>
      </c>
      <c r="D36" s="32"/>
      <c r="E36" s="32"/>
      <c r="F36" s="33"/>
      <c r="G36" s="1"/>
      <c r="H36" s="7"/>
      <c r="I36" s="7"/>
      <c r="J36" s="7"/>
      <c r="K36" s="7"/>
      <c r="L36" s="7"/>
      <c r="M36" s="7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7" thickBot="1" x14ac:dyDescent="0.25"/>
    <row r="39" spans="1:15" ht="17" thickBot="1" x14ac:dyDescent="0.25">
      <c r="A39" s="43" t="s">
        <v>7</v>
      </c>
      <c r="B39" s="44" t="s">
        <v>8</v>
      </c>
      <c r="C39" s="45" t="s">
        <v>9</v>
      </c>
      <c r="D39" s="4"/>
      <c r="E39" s="4"/>
      <c r="F39" s="4"/>
    </row>
    <row r="40" spans="1:15" x14ac:dyDescent="0.2">
      <c r="A40" s="46" t="s">
        <v>10</v>
      </c>
      <c r="B40" s="47" t="s">
        <v>11</v>
      </c>
      <c r="C40" s="48" t="s">
        <v>12</v>
      </c>
      <c r="D40" s="4"/>
      <c r="E40" s="49" t="s">
        <v>16</v>
      </c>
      <c r="F40" s="50" t="s">
        <v>17</v>
      </c>
    </row>
    <row r="41" spans="1:15" x14ac:dyDescent="0.2">
      <c r="A41" s="46" t="s">
        <v>21</v>
      </c>
      <c r="B41" s="51">
        <v>0</v>
      </c>
      <c r="C41" s="52">
        <v>0</v>
      </c>
      <c r="D41" s="4"/>
      <c r="E41" s="53">
        <f>H3</f>
        <v>0.03</v>
      </c>
      <c r="F41" s="54">
        <f>D21+B41-C41</f>
        <v>3.4251864789452233E-2</v>
      </c>
    </row>
    <row r="42" spans="1:15" x14ac:dyDescent="0.2">
      <c r="A42" s="46" t="s">
        <v>22</v>
      </c>
      <c r="B42" s="51">
        <v>0</v>
      </c>
      <c r="C42" s="52">
        <v>0</v>
      </c>
      <c r="D42" s="4"/>
      <c r="E42" s="53">
        <f>I3</f>
        <v>0.15</v>
      </c>
      <c r="F42" s="54">
        <f>E21+B42-C42</f>
        <v>0.29999999955084955</v>
      </c>
    </row>
    <row r="43" spans="1:15" ht="17" thickBot="1" x14ac:dyDescent="0.25">
      <c r="A43" s="55" t="s">
        <v>23</v>
      </c>
      <c r="B43" s="56">
        <v>0</v>
      </c>
      <c r="C43" s="57">
        <v>0</v>
      </c>
      <c r="D43" s="4"/>
      <c r="E43" s="58">
        <f>J3</f>
        <v>0.1</v>
      </c>
      <c r="F43" s="59">
        <f>F21+B43-C43</f>
        <v>8.6158219707069231E-2</v>
      </c>
    </row>
    <row r="44" spans="1:15" ht="17" thickBot="1" x14ac:dyDescent="0.25">
      <c r="A44" s="4"/>
      <c r="B44" s="60"/>
      <c r="C44" s="4"/>
      <c r="D44" s="4"/>
      <c r="E44" s="16"/>
      <c r="F44" s="4"/>
    </row>
    <row r="45" spans="1:15" x14ac:dyDescent="0.2">
      <c r="A45" s="61" t="s">
        <v>13</v>
      </c>
      <c r="B45" s="62" t="s">
        <v>14</v>
      </c>
      <c r="C45" s="63" t="s">
        <v>15</v>
      </c>
      <c r="D45" s="4"/>
      <c r="E45" s="4"/>
      <c r="F45" s="4"/>
    </row>
    <row r="46" spans="1:15" x14ac:dyDescent="0.2">
      <c r="A46" s="46" t="s">
        <v>21</v>
      </c>
      <c r="B46" s="64">
        <f>B41/E41</f>
        <v>0</v>
      </c>
      <c r="C46" s="65">
        <f>C41/E41</f>
        <v>0</v>
      </c>
      <c r="D46" s="4"/>
      <c r="E46" s="4"/>
      <c r="F46" s="4"/>
    </row>
    <row r="47" spans="1:15" x14ac:dyDescent="0.2">
      <c r="A47" s="46" t="s">
        <v>24</v>
      </c>
      <c r="B47" s="64">
        <f>B42/E42</f>
        <v>0</v>
      </c>
      <c r="C47" s="65">
        <f>C42/E42</f>
        <v>0</v>
      </c>
      <c r="D47" s="4"/>
      <c r="E47" s="4"/>
      <c r="F47" s="4"/>
    </row>
    <row r="48" spans="1:15" ht="17" thickBot="1" x14ac:dyDescent="0.25">
      <c r="A48" s="55" t="s">
        <v>23</v>
      </c>
      <c r="B48" s="66">
        <f>B43/E43</f>
        <v>0</v>
      </c>
      <c r="C48" s="59">
        <f>C43/E43</f>
        <v>0</v>
      </c>
      <c r="D48" s="4"/>
      <c r="E48" s="4"/>
      <c r="F48" s="4"/>
    </row>
    <row r="49" spans="1:6" ht="17" thickBot="1" x14ac:dyDescent="0.25">
      <c r="A49" s="4"/>
      <c r="B49" s="4"/>
      <c r="C49" s="4"/>
      <c r="D49" s="4"/>
      <c r="E49" s="4"/>
      <c r="F49" s="4"/>
    </row>
    <row r="50" spans="1:6" ht="17" thickBot="1" x14ac:dyDescent="0.25">
      <c r="A50" s="67" t="s">
        <v>18</v>
      </c>
      <c r="B50" s="68">
        <f>SUM(B46:C48)</f>
        <v>0</v>
      </c>
      <c r="C50" s="4"/>
      <c r="D50" s="4"/>
      <c r="E50" s="4"/>
      <c r="F50" s="4"/>
    </row>
  </sheetData>
  <mergeCells count="3">
    <mergeCell ref="A1:D1"/>
    <mergeCell ref="F1:J1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2023-04-24T07:27:49Z</dcterms:created>
  <dcterms:modified xsi:type="dcterms:W3CDTF">2023-05-01T14:41:23Z</dcterms:modified>
</cp:coreProperties>
</file>