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EmmanuelIgbokwe\Desktop\TRACKER\"/>
    </mc:Choice>
  </mc:AlternateContent>
  <xr:revisionPtr revIDLastSave="0" documentId="13_ncr:1_{8BF00F9A-EA47-4D39-A38D-451507050FFF}" xr6:coauthVersionLast="47" xr6:coauthVersionMax="47" xr10:uidLastSave="{00000000-0000-0000-0000-000000000000}"/>
  <bookViews>
    <workbookView xWindow="28680" yWindow="-120" windowWidth="29040" windowHeight="15720" xr2:uid="{87D14355-7FAD-44FC-8322-916DFD69ED02}"/>
  </bookViews>
  <sheets>
    <sheet name="FY26 Student enrollment" sheetId="15" r:id="rId1"/>
  </sheets>
  <definedNames>
    <definedName name="_xlnm._FilterDatabase" localSheetId="0" hidden="1">'FY26 Student enrollment'!$A$2:$B$66</definedName>
    <definedName name="_xlnm.Print_Area" localSheetId="0">'FY26 Student enrollment'!$A$1:$B$66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5" l="1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3" i="15"/>
  <c r="G4" i="15"/>
  <c r="G5" i="15"/>
  <c r="G6" i="15"/>
  <c r="G7" i="15"/>
  <c r="G8" i="15"/>
  <c r="G9" i="15"/>
  <c r="G10" i="15"/>
  <c r="G11" i="15"/>
  <c r="G12" i="15"/>
  <c r="G13" i="15"/>
  <c r="G14" i="15"/>
  <c r="G15" i="15"/>
  <c r="G16" i="15"/>
  <c r="G17" i="15"/>
  <c r="G18" i="15"/>
  <c r="G19" i="15"/>
  <c r="G20" i="15"/>
  <c r="G21" i="15"/>
  <c r="G22" i="15"/>
  <c r="G23" i="15"/>
  <c r="G24" i="15"/>
  <c r="G25" i="15"/>
  <c r="G26" i="15"/>
  <c r="G27" i="15"/>
  <c r="G28" i="15"/>
  <c r="G29" i="15"/>
  <c r="G30" i="15"/>
  <c r="G31" i="15"/>
  <c r="G32" i="15"/>
  <c r="G33" i="15"/>
  <c r="G34" i="15"/>
  <c r="G35" i="15"/>
  <c r="G36" i="15"/>
  <c r="G37" i="15"/>
  <c r="G38" i="15"/>
  <c r="G39" i="15"/>
  <c r="G40" i="15"/>
  <c r="G41" i="15"/>
  <c r="G42" i="15"/>
  <c r="G43" i="15"/>
  <c r="G44" i="15"/>
  <c r="G45" i="15"/>
  <c r="G46" i="15"/>
  <c r="G47" i="15"/>
  <c r="G48" i="15"/>
  <c r="G49" i="15"/>
  <c r="G50" i="15"/>
  <c r="G51" i="15"/>
  <c r="G52" i="15"/>
  <c r="G53" i="15"/>
  <c r="G54" i="15"/>
  <c r="G56" i="15"/>
  <c r="G57" i="15"/>
  <c r="G58" i="15"/>
  <c r="G59" i="15"/>
  <c r="G61" i="15"/>
  <c r="G62" i="15"/>
  <c r="G63" i="15"/>
  <c r="G64" i="15"/>
  <c r="G65" i="15"/>
  <c r="G66" i="15"/>
  <c r="G3" i="15"/>
  <c r="F4" i="15"/>
  <c r="F5" i="15"/>
  <c r="F6" i="15"/>
  <c r="F7" i="15"/>
  <c r="F8" i="15"/>
  <c r="F9" i="15"/>
  <c r="F10" i="15"/>
  <c r="F11" i="15"/>
  <c r="F12" i="15"/>
  <c r="F13" i="15"/>
  <c r="F14" i="15"/>
  <c r="F15" i="15"/>
  <c r="F16" i="15"/>
  <c r="F17" i="15"/>
  <c r="F18" i="15"/>
  <c r="F19" i="15"/>
  <c r="F20" i="15"/>
  <c r="F21" i="15"/>
  <c r="F22" i="15"/>
  <c r="F23" i="15"/>
  <c r="F24" i="15"/>
  <c r="F25" i="15"/>
  <c r="F26" i="15"/>
  <c r="F27" i="15"/>
  <c r="F28" i="15"/>
  <c r="F29" i="15"/>
  <c r="F30" i="15"/>
  <c r="F31" i="15"/>
  <c r="F32" i="15"/>
  <c r="F33" i="15"/>
  <c r="F34" i="15"/>
  <c r="F35" i="15"/>
  <c r="F36" i="15"/>
  <c r="F37" i="15"/>
  <c r="F38" i="15"/>
  <c r="F39" i="15"/>
  <c r="F40" i="15"/>
  <c r="F41" i="15"/>
  <c r="F42" i="15"/>
  <c r="F43" i="15"/>
  <c r="F44" i="15"/>
  <c r="F45" i="15"/>
  <c r="F46" i="15"/>
  <c r="F47" i="15"/>
  <c r="F48" i="15"/>
  <c r="F49" i="15"/>
  <c r="F50" i="15"/>
  <c r="F51" i="15"/>
  <c r="F52" i="15"/>
  <c r="F53" i="15"/>
  <c r="F54" i="15"/>
  <c r="F56" i="15"/>
  <c r="F57" i="15"/>
  <c r="F58" i="15"/>
  <c r="F59" i="15"/>
  <c r="F61" i="15"/>
  <c r="F62" i="15"/>
  <c r="F63" i="15"/>
  <c r="F64" i="15"/>
  <c r="F65" i="15"/>
  <c r="F66" i="15"/>
  <c r="F3" i="15"/>
  <c r="C60" i="15"/>
  <c r="C55" i="15"/>
  <c r="F55" i="15" l="1"/>
  <c r="G55" i="15"/>
  <c r="F60" i="15"/>
  <c r="G60" i="15"/>
</calcChain>
</file>

<file path=xl/sharedStrings.xml><?xml version="1.0" encoding="utf-8"?>
<sst xmlns="http://schemas.openxmlformats.org/spreadsheetml/2006/main" count="183" uniqueCount="85">
  <si>
    <t>Schools</t>
  </si>
  <si>
    <t>CMO</t>
  </si>
  <si>
    <t>Budgetted</t>
  </si>
  <si>
    <t>October 1 Count</t>
  </si>
  <si>
    <t>Variance</t>
  </si>
  <si>
    <t xml:space="preserve">%Variance </t>
  </si>
  <si>
    <t>Audubon (Gentilly)</t>
  </si>
  <si>
    <t>Audubon (Uptown)</t>
  </si>
  <si>
    <t xml:space="preserve">ACSA Behrman </t>
  </si>
  <si>
    <t>Algiers</t>
  </si>
  <si>
    <t>Ben Franklin Elementary/Middle Mathematics &amp; Sicence School</t>
  </si>
  <si>
    <t>Benjamin Franklin High School</t>
  </si>
  <si>
    <t>Bricolage Academy</t>
  </si>
  <si>
    <t>(CANO): Foundation Preparatory Charter</t>
  </si>
  <si>
    <t>CANO</t>
  </si>
  <si>
    <t>(CANO): Esperanza</t>
  </si>
  <si>
    <t>Collegiate: Abramson Sci Academy (HS)</t>
  </si>
  <si>
    <t>Collegiagte Academies</t>
  </si>
  <si>
    <t>Collegiate: G.W. Carver High School (HS)*</t>
  </si>
  <si>
    <t>Collegiate: Livingston Collegiate Academy (HS)**</t>
  </si>
  <si>
    <t>Collegiate: Walter L. Cohen High School (HS)</t>
  </si>
  <si>
    <t>Collegiate: Opportunities Academy (HS)</t>
  </si>
  <si>
    <t>Mildred Osborne</t>
  </si>
  <si>
    <t>CCS</t>
  </si>
  <si>
    <t>Harriet Tubeman</t>
  </si>
  <si>
    <t>Dorathy Height</t>
  </si>
  <si>
    <t>Dr. King Charter School</t>
  </si>
  <si>
    <t>FOKS</t>
  </si>
  <si>
    <t>Einstein Middle Sarah T. Reed</t>
  </si>
  <si>
    <t>Einstein Charter Schools</t>
  </si>
  <si>
    <t>Sarah T. Reed High School (HS)</t>
  </si>
  <si>
    <t>Sherwood Forest</t>
  </si>
  <si>
    <t>Village de l'Est</t>
  </si>
  <si>
    <t>Elan Academy Charter School</t>
  </si>
  <si>
    <t>The Net-Gentilly (HS)</t>
  </si>
  <si>
    <t>The NET-East (HS)</t>
  </si>
  <si>
    <t>EQA</t>
  </si>
  <si>
    <t>The Net-Central City (HS</t>
  </si>
  <si>
    <t>Fannie C. Williams Charter School (ES)*</t>
  </si>
  <si>
    <t>Arthur Ashe Charter School (ES)**</t>
  </si>
  <si>
    <t>Firstline</t>
  </si>
  <si>
    <t>Langston Hughes Academy (ES)</t>
  </si>
  <si>
    <t> Samuel J. Green Charter School (ES)</t>
  </si>
  <si>
    <t>Phillis Wheatley Community School (ES)</t>
  </si>
  <si>
    <t>Homer Plessy Community Schools</t>
  </si>
  <si>
    <t xml:space="preserve"> Lakeview (ES)</t>
  </si>
  <si>
    <t>Hynes</t>
  </si>
  <si>
    <t xml:space="preserve"> UNO (ES)</t>
  </si>
  <si>
    <t xml:space="preserve"> Parkview (ES)*/**</t>
  </si>
  <si>
    <t>Inspire: Alice M. Harte Charter School (ES)</t>
  </si>
  <si>
    <t>Inspire</t>
  </si>
  <si>
    <t>Inspire: Andrew H. Wilson Charter School (ES)*</t>
  </si>
  <si>
    <t>Inspire: Capdau S.T.E.A.M. (ES)</t>
  </si>
  <si>
    <t>Inspire: Edna Karr High School (HS)</t>
  </si>
  <si>
    <t>Inspire: Eleanor McMain Secondary School (HS)</t>
  </si>
  <si>
    <t>Inspire: Dwight D. Eisenhower Charter School (ES)</t>
  </si>
  <si>
    <t>Inspire: McDonogh #35 Senior High School (HS)</t>
  </si>
  <si>
    <t>Frederick A. Douglass High School</t>
  </si>
  <si>
    <t>KIPP</t>
  </si>
  <si>
    <t>KIPP: Believe</t>
  </si>
  <si>
    <t>John F. Kennedy High School</t>
  </si>
  <si>
    <t>KIPP: Central City</t>
  </si>
  <si>
    <t>KIPP: East Community Primary School</t>
  </si>
  <si>
    <t>KIPP: Morial</t>
  </si>
  <si>
    <t>Booker T. Washington High School</t>
  </si>
  <si>
    <t>KIPP: Leadership</t>
  </si>
  <si>
    <t>Lake Forest Elementary Charter School (ES)</t>
  </si>
  <si>
    <t>Mary Mcleod Bethune Elementary Charter School</t>
  </si>
  <si>
    <t>Morris Jeff Community School</t>
  </si>
  <si>
    <t>N.O. Math and Science (HS)</t>
  </si>
  <si>
    <t>ReNEW Dolores T. Aaron Academy</t>
  </si>
  <si>
    <t>ReNEW Schools</t>
  </si>
  <si>
    <t>ReNEW Moton Lakefront</t>
  </si>
  <si>
    <t>ReNEW Schaumburg Elementary</t>
  </si>
  <si>
    <t>ReNEW Laurel Elementary</t>
  </si>
  <si>
    <t>Rooted School</t>
  </si>
  <si>
    <t>Sophie B. Wright Charter School (HS)</t>
  </si>
  <si>
    <t>The Willow School (K-12)</t>
  </si>
  <si>
    <t>Success at Thurgood Marshall (ES)</t>
  </si>
  <si>
    <t>Warren Easton High School (HS)</t>
  </si>
  <si>
    <t>YACS at Lawrence D. Crocker (ES)**</t>
  </si>
  <si>
    <t>Fiscal Year</t>
  </si>
  <si>
    <t>FY26</t>
  </si>
  <si>
    <t>ACSA Landry</t>
  </si>
  <si>
    <t>Budget to Enrollment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</si>
</sst>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Aptos Narrow"/>
      <family val="2"/>
      <scheme val="minor"/>
    </font>
    <font>
      <sz val="11"/>
      <color theme="1"/>
      <name val="Times New Roman"/>
      <family val="1"/>
    </font>
    <font>
      <b/>
      <u/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2"/>
      <color rgb="FF000000"/>
      <name val="Aptos"/>
      <family val="2"/>
    </font>
    <font>
      <sz val="12"/>
      <color rgb="FF000000"/>
      <name val="Times New Roman"/>
      <family val="1"/>
    </font>
    <font>
      <sz val="11"/>
      <color rgb="FF000000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2" borderId="0" xfId="0" applyFont="1" applyFill="1"/>
    <xf numFmtId="0" fontId="4" fillId="0" borderId="0" xfId="0" applyFont="1"/>
    <xf numFmtId="0" fontId="5" fillId="0" borderId="0" xfId="0" applyFont="1"/>
    <xf numFmtId="0" fontId="6" fillId="0" borderId="0" xfId="0" applyFont="1"/>
    <xf numFmtId="0" fontId="1" fillId="0" borderId="0" xfId="0" applyFont="1" applyAlignment="1">
      <alignment horizontal="right"/>
    </xf>
    <xf numFmtId="9" fontId="1" fillId="0" borderId="0" xfId="0" applyNumberFormat="1" applyFont="1"/>
    <xf numFmtId="0" fontId="7" fillId="0" borderId="0" xfId="0" applyFont="1"/>
    <xf numFmtId="0" fontId="8" fillId="0" borderId="0" xfId="0" applyFont="1"/>
    <xf numFmtId="0" fontId="8" fillId="0" borderId="0" xfId="0" applyFont="1" applyAlignment="1">
      <alignment horizontal="center"/>
    </xf>
    <xf numFmtId="0" fontId="8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C92EF-0EDF-4076-9CE2-E6C1FB2E93E0}">
  <dimension ref="A1:H66"/>
  <sheetViews>
    <sheetView tabSelected="1"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I5" sqref="I5"/>
    </sheetView>
  </sheetViews>
  <sheetFormatPr defaultColWidth="9" defaultRowHeight="15" customHeight="1" x14ac:dyDescent="0.3"/>
  <cols>
    <col min="1" max="1" width="56.7265625" style="1" bestFit="1" customWidth="1"/>
    <col min="2" max="2" width="22" style="1" bestFit="1" customWidth="1"/>
    <col min="3" max="3" width="11.81640625" style="1" customWidth="1"/>
    <col min="4" max="7" width="16.1796875" style="1" customWidth="1"/>
    <col min="8" max="8" width="15.81640625" style="1" customWidth="1"/>
    <col min="9" max="16384" width="9" style="1"/>
  </cols>
  <sheetData>
    <row r="1" spans="1:8" ht="15.5" x14ac:dyDescent="0.35">
      <c r="A1" s="3"/>
      <c r="B1" s="10"/>
      <c r="C1" s="10"/>
      <c r="D1" s="10"/>
      <c r="E1" s="10"/>
      <c r="F1" s="10"/>
      <c r="G1" s="10"/>
      <c r="H1" s="10"/>
    </row>
    <row r="2" spans="1:8" ht="45" x14ac:dyDescent="0.3">
      <c r="A2" s="11" t="s">
        <v>0</v>
      </c>
      <c r="B2" s="12" t="s">
        <v>1</v>
      </c>
      <c r="C2" s="11" t="s">
        <v>2</v>
      </c>
      <c r="D2" s="11" t="s">
        <v>3</v>
      </c>
      <c r="E2" s="11" t="s">
        <v>4</v>
      </c>
      <c r="F2" s="11" t="s">
        <v>5</v>
      </c>
      <c r="G2" s="13" t="s">
        <v>84</v>
      </c>
      <c r="H2" s="11" t="s">
        <v>81</v>
      </c>
    </row>
    <row r="3" spans="1:8" ht="14" x14ac:dyDescent="0.3">
      <c r="A3" s="1" t="s">
        <v>6</v>
      </c>
      <c r="B3" s="2"/>
      <c r="C3" s="1">
        <v>475</v>
      </c>
      <c r="D3" s="1">
        <v>464</v>
      </c>
      <c r="E3" s="1">
        <f>D3-C3</f>
        <v>-11</v>
      </c>
      <c r="F3" s="9">
        <f>(D3-C3)/C3</f>
        <v>-2.3157894736842106E-2</v>
      </c>
      <c r="G3" s="9">
        <f>D3/C3</f>
        <v>0.97684210526315784</v>
      </c>
      <c r="H3" s="1" t="s">
        <v>82</v>
      </c>
    </row>
    <row r="4" spans="1:8" ht="14" x14ac:dyDescent="0.3">
      <c r="A4" s="1" t="s">
        <v>7</v>
      </c>
      <c r="C4" s="1">
        <v>966</v>
      </c>
      <c r="D4" s="1">
        <v>992</v>
      </c>
      <c r="E4" s="1">
        <f t="shared" ref="E4:E66" si="0">D4-C4</f>
        <v>26</v>
      </c>
      <c r="F4" s="9">
        <f t="shared" ref="F4:F66" si="1">(D4-C4)/C4</f>
        <v>2.6915113871635612E-2</v>
      </c>
      <c r="G4" s="9">
        <f t="shared" ref="G4:G66" si="2">D4/C4</f>
        <v>1.0269151138716357</v>
      </c>
      <c r="H4" s="1" t="s">
        <v>82</v>
      </c>
    </row>
    <row r="5" spans="1:8" ht="14" x14ac:dyDescent="0.3">
      <c r="A5" s="1" t="s">
        <v>8</v>
      </c>
      <c r="B5" s="1" t="s">
        <v>9</v>
      </c>
      <c r="C5" s="1">
        <v>727</v>
      </c>
      <c r="D5" s="1">
        <v>690</v>
      </c>
      <c r="E5" s="1">
        <f t="shared" si="0"/>
        <v>-37</v>
      </c>
      <c r="F5" s="9">
        <f t="shared" si="1"/>
        <v>-5.0894085281980743E-2</v>
      </c>
      <c r="G5" s="9">
        <f t="shared" si="2"/>
        <v>0.94910591471801931</v>
      </c>
      <c r="H5" s="1" t="s">
        <v>82</v>
      </c>
    </row>
    <row r="6" spans="1:8" ht="14" x14ac:dyDescent="0.3">
      <c r="A6" s="1" t="s">
        <v>83</v>
      </c>
      <c r="B6" s="1" t="s">
        <v>9</v>
      </c>
      <c r="C6" s="1">
        <v>541</v>
      </c>
      <c r="D6" s="1">
        <v>500</v>
      </c>
      <c r="E6" s="1">
        <f t="shared" si="0"/>
        <v>-41</v>
      </c>
      <c r="F6" s="9">
        <f t="shared" si="1"/>
        <v>-7.5785582255083181E-2</v>
      </c>
      <c r="G6" s="9">
        <f t="shared" si="2"/>
        <v>0.92421441774491686</v>
      </c>
      <c r="H6" s="1" t="s">
        <v>82</v>
      </c>
    </row>
    <row r="7" spans="1:8" ht="14" x14ac:dyDescent="0.3">
      <c r="A7" s="1" t="s">
        <v>10</v>
      </c>
      <c r="C7" s="1">
        <v>774</v>
      </c>
      <c r="D7" s="1">
        <v>738</v>
      </c>
      <c r="E7" s="1">
        <f t="shared" si="0"/>
        <v>-36</v>
      </c>
      <c r="F7" s="9">
        <f t="shared" si="1"/>
        <v>-4.6511627906976744E-2</v>
      </c>
      <c r="G7" s="9">
        <f t="shared" si="2"/>
        <v>0.95348837209302328</v>
      </c>
      <c r="H7" s="1" t="s">
        <v>82</v>
      </c>
    </row>
    <row r="8" spans="1:8" ht="14" x14ac:dyDescent="0.3">
      <c r="A8" s="1" t="s">
        <v>11</v>
      </c>
      <c r="C8" s="1">
        <v>1055</v>
      </c>
      <c r="D8" s="1">
        <v>1090</v>
      </c>
      <c r="E8" s="1">
        <f t="shared" si="0"/>
        <v>35</v>
      </c>
      <c r="F8" s="9">
        <f t="shared" si="1"/>
        <v>3.3175355450236969E-2</v>
      </c>
      <c r="G8" s="9">
        <f t="shared" si="2"/>
        <v>1.033175355450237</v>
      </c>
      <c r="H8" s="1" t="s">
        <v>82</v>
      </c>
    </row>
    <row r="9" spans="1:8" ht="14" x14ac:dyDescent="0.3">
      <c r="A9" s="1" t="s">
        <v>12</v>
      </c>
      <c r="C9" s="8">
        <v>990</v>
      </c>
      <c r="D9" s="1">
        <v>913</v>
      </c>
      <c r="E9" s="1">
        <f t="shared" si="0"/>
        <v>-77</v>
      </c>
      <c r="F9" s="9">
        <f t="shared" si="1"/>
        <v>-7.7777777777777779E-2</v>
      </c>
      <c r="G9" s="9">
        <f t="shared" si="2"/>
        <v>0.92222222222222228</v>
      </c>
      <c r="H9" s="1" t="s">
        <v>82</v>
      </c>
    </row>
    <row r="10" spans="1:8" ht="14.5" x14ac:dyDescent="0.35">
      <c r="A10" s="1" t="s">
        <v>13</v>
      </c>
      <c r="B10" s="1" t="s">
        <v>14</v>
      </c>
      <c r="C10" s="1">
        <v>260</v>
      </c>
      <c r="D10">
        <v>181</v>
      </c>
      <c r="E10" s="1">
        <f t="shared" si="0"/>
        <v>-79</v>
      </c>
      <c r="F10" s="9">
        <f t="shared" si="1"/>
        <v>-0.30384615384615382</v>
      </c>
      <c r="G10" s="9">
        <f t="shared" si="2"/>
        <v>0.69615384615384612</v>
      </c>
      <c r="H10" s="1" t="s">
        <v>82</v>
      </c>
    </row>
    <row r="11" spans="1:8" ht="14" x14ac:dyDescent="0.3">
      <c r="A11" s="1" t="s">
        <v>15</v>
      </c>
      <c r="B11" s="1" t="s">
        <v>14</v>
      </c>
      <c r="C11" s="1">
        <v>540</v>
      </c>
      <c r="D11" s="1">
        <v>461</v>
      </c>
      <c r="E11" s="1">
        <f t="shared" si="0"/>
        <v>-79</v>
      </c>
      <c r="F11" s="9">
        <f t="shared" si="1"/>
        <v>-0.14629629629629629</v>
      </c>
      <c r="G11" s="9">
        <f t="shared" si="2"/>
        <v>0.85370370370370374</v>
      </c>
      <c r="H11" s="1" t="s">
        <v>82</v>
      </c>
    </row>
    <row r="12" spans="1:8" ht="14" x14ac:dyDescent="0.3">
      <c r="A12" s="1" t="s">
        <v>16</v>
      </c>
      <c r="B12" s="1" t="s">
        <v>17</v>
      </c>
      <c r="C12" s="1">
        <v>682</v>
      </c>
      <c r="D12" s="1">
        <v>677</v>
      </c>
      <c r="E12" s="1">
        <f t="shared" si="0"/>
        <v>-5</v>
      </c>
      <c r="F12" s="9">
        <f t="shared" si="1"/>
        <v>-7.331378299120235E-3</v>
      </c>
      <c r="G12" s="9">
        <f t="shared" si="2"/>
        <v>0.99266862170087977</v>
      </c>
      <c r="H12" s="1" t="s">
        <v>82</v>
      </c>
    </row>
    <row r="13" spans="1:8" ht="14" x14ac:dyDescent="0.3">
      <c r="A13" s="1" t="s">
        <v>18</v>
      </c>
      <c r="B13" s="1" t="s">
        <v>17</v>
      </c>
      <c r="C13" s="1">
        <v>809</v>
      </c>
      <c r="D13" s="1">
        <v>805</v>
      </c>
      <c r="E13" s="1">
        <f t="shared" si="0"/>
        <v>-4</v>
      </c>
      <c r="F13" s="9">
        <f t="shared" si="1"/>
        <v>-4.944375772558714E-3</v>
      </c>
      <c r="G13" s="9">
        <f t="shared" si="2"/>
        <v>0.99505562422744132</v>
      </c>
      <c r="H13" s="1" t="s">
        <v>82</v>
      </c>
    </row>
    <row r="14" spans="1:8" ht="14" x14ac:dyDescent="0.3">
      <c r="A14" s="1" t="s">
        <v>19</v>
      </c>
      <c r="B14" s="1" t="s">
        <v>17</v>
      </c>
      <c r="C14" s="1">
        <v>538</v>
      </c>
      <c r="D14" s="1">
        <v>540</v>
      </c>
      <c r="E14" s="1">
        <f t="shared" si="0"/>
        <v>2</v>
      </c>
      <c r="F14" s="9">
        <f t="shared" si="1"/>
        <v>3.7174721189591076E-3</v>
      </c>
      <c r="G14" s="9">
        <f t="shared" si="2"/>
        <v>1.003717472118959</v>
      </c>
      <c r="H14" s="1" t="s">
        <v>82</v>
      </c>
    </row>
    <row r="15" spans="1:8" ht="14" x14ac:dyDescent="0.3">
      <c r="A15" s="1" t="s">
        <v>20</v>
      </c>
      <c r="B15" s="1" t="s">
        <v>17</v>
      </c>
      <c r="C15" s="1">
        <v>450</v>
      </c>
      <c r="D15" s="1">
        <v>443</v>
      </c>
      <c r="E15" s="1">
        <f t="shared" si="0"/>
        <v>-7</v>
      </c>
      <c r="F15" s="9">
        <f t="shared" si="1"/>
        <v>-1.5555555555555555E-2</v>
      </c>
      <c r="G15" s="9">
        <f t="shared" si="2"/>
        <v>0.98444444444444446</v>
      </c>
      <c r="H15" s="1" t="s">
        <v>82</v>
      </c>
    </row>
    <row r="16" spans="1:8" ht="14" x14ac:dyDescent="0.3">
      <c r="A16" s="1" t="s">
        <v>21</v>
      </c>
      <c r="B16" s="1" t="s">
        <v>17</v>
      </c>
      <c r="C16" s="1">
        <v>95</v>
      </c>
      <c r="D16" s="1">
        <v>94</v>
      </c>
      <c r="E16" s="1">
        <f t="shared" si="0"/>
        <v>-1</v>
      </c>
      <c r="F16" s="9">
        <f t="shared" si="1"/>
        <v>-1.0526315789473684E-2</v>
      </c>
      <c r="G16" s="9">
        <f t="shared" si="2"/>
        <v>0.98947368421052628</v>
      </c>
      <c r="H16" s="1" t="s">
        <v>82</v>
      </c>
    </row>
    <row r="17" spans="1:8" ht="14.5" customHeight="1" x14ac:dyDescent="0.3">
      <c r="A17" s="1" t="s">
        <v>22</v>
      </c>
      <c r="B17" s="1" t="s">
        <v>23</v>
      </c>
      <c r="C17" s="1">
        <v>850</v>
      </c>
      <c r="D17" s="1">
        <v>776</v>
      </c>
      <c r="E17" s="1">
        <f t="shared" si="0"/>
        <v>-74</v>
      </c>
      <c r="F17" s="9">
        <f t="shared" si="1"/>
        <v>-8.7058823529411758E-2</v>
      </c>
      <c r="G17" s="9">
        <f t="shared" si="2"/>
        <v>0.91294117647058826</v>
      </c>
      <c r="H17" s="1" t="s">
        <v>82</v>
      </c>
    </row>
    <row r="18" spans="1:8" ht="14.5" customHeight="1" x14ac:dyDescent="0.3">
      <c r="A18" s="1" t="s">
        <v>24</v>
      </c>
      <c r="B18" s="1" t="s">
        <v>23</v>
      </c>
      <c r="C18" s="1">
        <v>906</v>
      </c>
      <c r="D18" s="1">
        <v>823</v>
      </c>
      <c r="E18" s="1">
        <f t="shared" si="0"/>
        <v>-83</v>
      </c>
      <c r="F18" s="9">
        <f t="shared" si="1"/>
        <v>-9.1611479028697568E-2</v>
      </c>
      <c r="G18" s="9">
        <f t="shared" si="2"/>
        <v>0.9083885209713024</v>
      </c>
      <c r="H18" s="1" t="s">
        <v>82</v>
      </c>
    </row>
    <row r="19" spans="1:8" ht="14.15" customHeight="1" x14ac:dyDescent="0.3">
      <c r="A19" s="1" t="s">
        <v>25</v>
      </c>
      <c r="B19" s="1" t="s">
        <v>23</v>
      </c>
      <c r="C19" s="1">
        <v>883</v>
      </c>
      <c r="D19" s="1">
        <v>812</v>
      </c>
      <c r="E19" s="1">
        <f t="shared" si="0"/>
        <v>-71</v>
      </c>
      <c r="F19" s="9">
        <f t="shared" si="1"/>
        <v>-8.0407701019252542E-2</v>
      </c>
      <c r="G19" s="9">
        <f t="shared" si="2"/>
        <v>0.91959229898074746</v>
      </c>
      <c r="H19" s="1" t="s">
        <v>82</v>
      </c>
    </row>
    <row r="20" spans="1:8" ht="14" x14ac:dyDescent="0.3">
      <c r="A20" s="1" t="s">
        <v>26</v>
      </c>
      <c r="B20" s="1" t="s">
        <v>27</v>
      </c>
      <c r="C20" s="1">
        <v>430</v>
      </c>
      <c r="D20" s="1">
        <v>453</v>
      </c>
      <c r="E20" s="1">
        <f t="shared" si="0"/>
        <v>23</v>
      </c>
      <c r="F20" s="9">
        <f t="shared" si="1"/>
        <v>5.3488372093023255E-2</v>
      </c>
      <c r="G20" s="9">
        <f t="shared" si="2"/>
        <v>1.0534883720930233</v>
      </c>
      <c r="H20" s="1" t="s">
        <v>82</v>
      </c>
    </row>
    <row r="21" spans="1:8" ht="14" x14ac:dyDescent="0.3">
      <c r="A21" s="1" t="s">
        <v>28</v>
      </c>
      <c r="B21" s="1" t="s">
        <v>29</v>
      </c>
      <c r="C21" s="1">
        <v>265</v>
      </c>
      <c r="D21" s="1">
        <v>227</v>
      </c>
      <c r="E21" s="1">
        <f t="shared" si="0"/>
        <v>-38</v>
      </c>
      <c r="F21" s="9">
        <f t="shared" si="1"/>
        <v>-0.14339622641509434</v>
      </c>
      <c r="G21" s="9">
        <f t="shared" si="2"/>
        <v>0.85660377358490569</v>
      </c>
      <c r="H21" s="1" t="s">
        <v>82</v>
      </c>
    </row>
    <row r="22" spans="1:8" ht="14" x14ac:dyDescent="0.3">
      <c r="A22" s="7" t="s">
        <v>30</v>
      </c>
      <c r="B22" s="1" t="s">
        <v>29</v>
      </c>
      <c r="C22" s="1">
        <v>387</v>
      </c>
      <c r="D22" s="1">
        <v>384</v>
      </c>
      <c r="E22" s="1">
        <f t="shared" si="0"/>
        <v>-3</v>
      </c>
      <c r="F22" s="9">
        <f t="shared" si="1"/>
        <v>-7.7519379844961239E-3</v>
      </c>
      <c r="G22" s="9">
        <f t="shared" si="2"/>
        <v>0.99224806201550386</v>
      </c>
      <c r="H22" s="1" t="s">
        <v>82</v>
      </c>
    </row>
    <row r="23" spans="1:8" ht="15.5" x14ac:dyDescent="0.35">
      <c r="A23" s="6" t="s">
        <v>31</v>
      </c>
      <c r="B23" s="1" t="s">
        <v>29</v>
      </c>
      <c r="C23" s="1">
        <v>345</v>
      </c>
      <c r="D23" s="1">
        <v>283</v>
      </c>
      <c r="E23" s="1">
        <f t="shared" si="0"/>
        <v>-62</v>
      </c>
      <c r="F23" s="9">
        <f t="shared" si="1"/>
        <v>-0.17971014492753623</v>
      </c>
      <c r="G23" s="9">
        <f t="shared" si="2"/>
        <v>0.82028985507246377</v>
      </c>
      <c r="H23" s="1" t="s">
        <v>82</v>
      </c>
    </row>
    <row r="24" spans="1:8" ht="16" x14ac:dyDescent="0.4">
      <c r="A24" s="5" t="s">
        <v>32</v>
      </c>
      <c r="B24" s="1" t="s">
        <v>29</v>
      </c>
      <c r="C24" s="1">
        <v>345</v>
      </c>
      <c r="D24" s="1">
        <v>360</v>
      </c>
      <c r="E24" s="1">
        <f t="shared" si="0"/>
        <v>15</v>
      </c>
      <c r="F24" s="9">
        <f t="shared" si="1"/>
        <v>4.3478260869565216E-2</v>
      </c>
      <c r="G24" s="9">
        <f t="shared" si="2"/>
        <v>1.0434782608695652</v>
      </c>
      <c r="H24" s="1" t="s">
        <v>82</v>
      </c>
    </row>
    <row r="25" spans="1:8" ht="14" x14ac:dyDescent="0.3">
      <c r="A25" s="1" t="s">
        <v>33</v>
      </c>
      <c r="C25" s="1">
        <v>470</v>
      </c>
      <c r="D25" s="1">
        <v>434</v>
      </c>
      <c r="E25" s="1">
        <f t="shared" si="0"/>
        <v>-36</v>
      </c>
      <c r="F25" s="9">
        <f t="shared" si="1"/>
        <v>-7.6595744680851063E-2</v>
      </c>
      <c r="G25" s="9">
        <f t="shared" si="2"/>
        <v>0.92340425531914894</v>
      </c>
      <c r="H25" s="1" t="s">
        <v>82</v>
      </c>
    </row>
    <row r="26" spans="1:8" ht="14" x14ac:dyDescent="0.3">
      <c r="A26" s="1" t="s">
        <v>34</v>
      </c>
      <c r="B26" s="1" t="s">
        <v>34</v>
      </c>
      <c r="C26" s="1">
        <v>130</v>
      </c>
      <c r="D26" s="1">
        <v>149</v>
      </c>
      <c r="E26" s="1">
        <f t="shared" si="0"/>
        <v>19</v>
      </c>
      <c r="F26" s="9">
        <f t="shared" si="1"/>
        <v>0.14615384615384616</v>
      </c>
      <c r="G26" s="9">
        <f t="shared" si="2"/>
        <v>1.1461538461538461</v>
      </c>
      <c r="H26" s="1" t="s">
        <v>82</v>
      </c>
    </row>
    <row r="27" spans="1:8" ht="14" x14ac:dyDescent="0.3">
      <c r="A27" s="1" t="s">
        <v>35</v>
      </c>
      <c r="B27" s="1" t="s">
        <v>36</v>
      </c>
      <c r="C27" s="1">
        <v>145</v>
      </c>
      <c r="D27" s="1">
        <v>163</v>
      </c>
      <c r="E27" s="1">
        <f t="shared" si="0"/>
        <v>18</v>
      </c>
      <c r="F27" s="9">
        <f t="shared" si="1"/>
        <v>0.12413793103448276</v>
      </c>
      <c r="G27" s="9">
        <f t="shared" si="2"/>
        <v>1.1241379310344828</v>
      </c>
      <c r="H27" s="1" t="s">
        <v>82</v>
      </c>
    </row>
    <row r="28" spans="1:8" ht="14" x14ac:dyDescent="0.3">
      <c r="A28" s="1" t="s">
        <v>37</v>
      </c>
      <c r="B28" s="1" t="s">
        <v>36</v>
      </c>
      <c r="C28" s="1">
        <v>170</v>
      </c>
      <c r="D28" s="1">
        <v>208</v>
      </c>
      <c r="E28" s="1">
        <f t="shared" si="0"/>
        <v>38</v>
      </c>
      <c r="F28" s="9">
        <f t="shared" si="1"/>
        <v>0.22352941176470589</v>
      </c>
      <c r="G28" s="9">
        <f t="shared" si="2"/>
        <v>1.223529411764706</v>
      </c>
      <c r="H28" s="1" t="s">
        <v>82</v>
      </c>
    </row>
    <row r="29" spans="1:8" ht="14" x14ac:dyDescent="0.3">
      <c r="A29" s="1" t="s">
        <v>38</v>
      </c>
      <c r="B29" s="1" t="s">
        <v>38</v>
      </c>
      <c r="C29" s="1">
        <v>460</v>
      </c>
      <c r="D29" s="1">
        <v>431</v>
      </c>
      <c r="E29" s="1">
        <f t="shared" si="0"/>
        <v>-29</v>
      </c>
      <c r="F29" s="9">
        <f t="shared" si="1"/>
        <v>-6.3043478260869562E-2</v>
      </c>
      <c r="G29" s="9">
        <f t="shared" si="2"/>
        <v>0.93695652173913047</v>
      </c>
      <c r="H29" s="1" t="s">
        <v>82</v>
      </c>
    </row>
    <row r="30" spans="1:8" ht="14" x14ac:dyDescent="0.3">
      <c r="A30" s="1" t="s">
        <v>39</v>
      </c>
      <c r="B30" s="1" t="s">
        <v>40</v>
      </c>
      <c r="C30" s="1">
        <v>785</v>
      </c>
      <c r="D30" s="1">
        <v>785</v>
      </c>
      <c r="E30" s="1">
        <f t="shared" si="0"/>
        <v>0</v>
      </c>
      <c r="F30" s="9">
        <f t="shared" si="1"/>
        <v>0</v>
      </c>
      <c r="G30" s="9">
        <f t="shared" si="2"/>
        <v>1</v>
      </c>
      <c r="H30" s="1" t="s">
        <v>82</v>
      </c>
    </row>
    <row r="31" spans="1:8" ht="14" x14ac:dyDescent="0.3">
      <c r="A31" s="1" t="s">
        <v>41</v>
      </c>
      <c r="B31" s="1" t="s">
        <v>40</v>
      </c>
      <c r="C31" s="1">
        <v>789</v>
      </c>
      <c r="D31" s="1">
        <v>771</v>
      </c>
      <c r="E31" s="1">
        <f t="shared" si="0"/>
        <v>-18</v>
      </c>
      <c r="F31" s="9">
        <f t="shared" si="1"/>
        <v>-2.2813688212927757E-2</v>
      </c>
      <c r="G31" s="9">
        <f t="shared" si="2"/>
        <v>0.97718631178707227</v>
      </c>
      <c r="H31" s="1" t="s">
        <v>82</v>
      </c>
    </row>
    <row r="32" spans="1:8" ht="14" x14ac:dyDescent="0.3">
      <c r="A32" s="1" t="s">
        <v>42</v>
      </c>
      <c r="B32" s="1" t="s">
        <v>40</v>
      </c>
      <c r="C32" s="1">
        <v>513</v>
      </c>
      <c r="D32" s="1">
        <v>480</v>
      </c>
      <c r="E32" s="1">
        <f t="shared" si="0"/>
        <v>-33</v>
      </c>
      <c r="F32" s="9">
        <f t="shared" si="1"/>
        <v>-6.4327485380116955E-2</v>
      </c>
      <c r="G32" s="9">
        <f t="shared" si="2"/>
        <v>0.93567251461988299</v>
      </c>
      <c r="H32" s="1" t="s">
        <v>82</v>
      </c>
    </row>
    <row r="33" spans="1:8" ht="14" x14ac:dyDescent="0.3">
      <c r="A33" s="1" t="s">
        <v>43</v>
      </c>
      <c r="B33" s="1" t="s">
        <v>40</v>
      </c>
      <c r="C33" s="1">
        <v>782</v>
      </c>
      <c r="D33" s="1">
        <v>719</v>
      </c>
      <c r="E33" s="1">
        <f t="shared" si="0"/>
        <v>-63</v>
      </c>
      <c r="F33" s="9">
        <f t="shared" si="1"/>
        <v>-8.0562659846547313E-2</v>
      </c>
      <c r="G33" s="9">
        <f t="shared" si="2"/>
        <v>0.91943734015345269</v>
      </c>
      <c r="H33" s="1" t="s">
        <v>82</v>
      </c>
    </row>
    <row r="34" spans="1:8" ht="14" x14ac:dyDescent="0.3">
      <c r="A34" s="1" t="s">
        <v>44</v>
      </c>
      <c r="C34" s="1">
        <v>787</v>
      </c>
      <c r="D34" s="1">
        <v>725</v>
      </c>
      <c r="E34" s="1">
        <f t="shared" si="0"/>
        <v>-62</v>
      </c>
      <c r="F34" s="9">
        <f t="shared" si="1"/>
        <v>-7.8780177890724265E-2</v>
      </c>
      <c r="G34" s="9">
        <f t="shared" si="2"/>
        <v>0.92121982210927578</v>
      </c>
      <c r="H34" s="1" t="s">
        <v>82</v>
      </c>
    </row>
    <row r="35" spans="1:8" ht="14" x14ac:dyDescent="0.3">
      <c r="A35" s="1" t="s">
        <v>45</v>
      </c>
      <c r="B35" s="1" t="s">
        <v>46</v>
      </c>
      <c r="C35" s="1">
        <v>710</v>
      </c>
      <c r="D35" s="1">
        <v>697</v>
      </c>
      <c r="E35" s="1">
        <f t="shared" si="0"/>
        <v>-13</v>
      </c>
      <c r="F35" s="9">
        <f t="shared" si="1"/>
        <v>-1.8309859154929577E-2</v>
      </c>
      <c r="G35" s="9">
        <f t="shared" si="2"/>
        <v>0.98169014084507045</v>
      </c>
      <c r="H35" s="1" t="s">
        <v>82</v>
      </c>
    </row>
    <row r="36" spans="1:8" ht="14" x14ac:dyDescent="0.3">
      <c r="A36" s="1" t="s">
        <v>47</v>
      </c>
      <c r="B36" s="1" t="s">
        <v>46</v>
      </c>
      <c r="C36" s="1">
        <v>690</v>
      </c>
      <c r="D36" s="1">
        <v>674</v>
      </c>
      <c r="E36" s="1">
        <f t="shared" si="0"/>
        <v>-16</v>
      </c>
      <c r="F36" s="9">
        <f t="shared" si="1"/>
        <v>-2.318840579710145E-2</v>
      </c>
      <c r="G36" s="9">
        <f t="shared" si="2"/>
        <v>0.97681159420289854</v>
      </c>
      <c r="H36" s="1" t="s">
        <v>82</v>
      </c>
    </row>
    <row r="37" spans="1:8" ht="14" x14ac:dyDescent="0.3">
      <c r="A37" s="1" t="s">
        <v>48</v>
      </c>
      <c r="B37" s="1" t="s">
        <v>46</v>
      </c>
      <c r="C37" s="1">
        <v>500</v>
      </c>
      <c r="D37" s="1">
        <v>490</v>
      </c>
      <c r="E37" s="1">
        <f t="shared" si="0"/>
        <v>-10</v>
      </c>
      <c r="F37" s="9">
        <f t="shared" si="1"/>
        <v>-0.02</v>
      </c>
      <c r="G37" s="9">
        <f t="shared" si="2"/>
        <v>0.98</v>
      </c>
      <c r="H37" s="1" t="s">
        <v>82</v>
      </c>
    </row>
    <row r="38" spans="1:8" ht="14" x14ac:dyDescent="0.3">
      <c r="A38" s="1" t="s">
        <v>49</v>
      </c>
      <c r="B38" s="1" t="s">
        <v>50</v>
      </c>
      <c r="C38" s="1">
        <v>735</v>
      </c>
      <c r="D38" s="1">
        <v>708</v>
      </c>
      <c r="E38" s="1">
        <f t="shared" si="0"/>
        <v>-27</v>
      </c>
      <c r="F38" s="9">
        <f t="shared" si="1"/>
        <v>-3.6734693877551024E-2</v>
      </c>
      <c r="G38" s="9">
        <f t="shared" si="2"/>
        <v>0.96326530612244898</v>
      </c>
      <c r="H38" s="1" t="s">
        <v>82</v>
      </c>
    </row>
    <row r="39" spans="1:8" ht="14" x14ac:dyDescent="0.3">
      <c r="A39" s="1" t="s">
        <v>51</v>
      </c>
      <c r="B39" s="1" t="s">
        <v>50</v>
      </c>
      <c r="C39" s="1">
        <v>605</v>
      </c>
      <c r="D39" s="1">
        <v>568</v>
      </c>
      <c r="E39" s="1">
        <f t="shared" si="0"/>
        <v>-37</v>
      </c>
      <c r="F39" s="9">
        <f t="shared" si="1"/>
        <v>-6.1157024793388429E-2</v>
      </c>
      <c r="G39" s="9">
        <f t="shared" si="2"/>
        <v>0.93884297520661153</v>
      </c>
      <c r="H39" s="1" t="s">
        <v>82</v>
      </c>
    </row>
    <row r="40" spans="1:8" ht="14" x14ac:dyDescent="0.3">
      <c r="A40" s="1" t="s">
        <v>52</v>
      </c>
      <c r="B40" s="1" t="s">
        <v>50</v>
      </c>
      <c r="C40" s="1">
        <v>572</v>
      </c>
      <c r="D40" s="1">
        <v>524</v>
      </c>
      <c r="E40" s="1">
        <f t="shared" si="0"/>
        <v>-48</v>
      </c>
      <c r="F40" s="9">
        <f t="shared" si="1"/>
        <v>-8.3916083916083919E-2</v>
      </c>
      <c r="G40" s="9">
        <f t="shared" si="2"/>
        <v>0.91608391608391604</v>
      </c>
      <c r="H40" s="1" t="s">
        <v>82</v>
      </c>
    </row>
    <row r="41" spans="1:8" ht="14" x14ac:dyDescent="0.3">
      <c r="A41" s="1" t="s">
        <v>53</v>
      </c>
      <c r="B41" s="1" t="s">
        <v>50</v>
      </c>
      <c r="C41" s="1">
        <v>1095</v>
      </c>
      <c r="D41" s="1">
        <v>1137</v>
      </c>
      <c r="E41" s="1">
        <f t="shared" si="0"/>
        <v>42</v>
      </c>
      <c r="F41" s="9">
        <f t="shared" si="1"/>
        <v>3.8356164383561646E-2</v>
      </c>
      <c r="G41" s="9">
        <f t="shared" si="2"/>
        <v>1.0383561643835617</v>
      </c>
      <c r="H41" s="1" t="s">
        <v>82</v>
      </c>
    </row>
    <row r="42" spans="1:8" ht="14" x14ac:dyDescent="0.3">
      <c r="A42" s="1" t="s">
        <v>54</v>
      </c>
      <c r="B42" s="1" t="s">
        <v>50</v>
      </c>
      <c r="C42" s="1">
        <v>690</v>
      </c>
      <c r="D42" s="1">
        <v>724</v>
      </c>
      <c r="E42" s="1">
        <f t="shared" si="0"/>
        <v>34</v>
      </c>
      <c r="F42" s="9">
        <f t="shared" si="1"/>
        <v>4.9275362318840582E-2</v>
      </c>
      <c r="G42" s="9">
        <f t="shared" si="2"/>
        <v>1.0492753623188407</v>
      </c>
      <c r="H42" s="1" t="s">
        <v>82</v>
      </c>
    </row>
    <row r="43" spans="1:8" ht="14" x14ac:dyDescent="0.3">
      <c r="A43" s="1" t="s">
        <v>55</v>
      </c>
      <c r="B43" s="1" t="s">
        <v>50</v>
      </c>
      <c r="C43" s="1">
        <v>600</v>
      </c>
      <c r="D43" s="1">
        <v>567</v>
      </c>
      <c r="E43" s="1">
        <f t="shared" si="0"/>
        <v>-33</v>
      </c>
      <c r="F43" s="9">
        <f t="shared" si="1"/>
        <v>-5.5E-2</v>
      </c>
      <c r="G43" s="9">
        <f t="shared" si="2"/>
        <v>0.94499999999999995</v>
      </c>
      <c r="H43" s="1" t="s">
        <v>82</v>
      </c>
    </row>
    <row r="44" spans="1:8" ht="14" x14ac:dyDescent="0.3">
      <c r="A44" s="1" t="s">
        <v>56</v>
      </c>
      <c r="B44" s="1" t="s">
        <v>50</v>
      </c>
      <c r="C44" s="1">
        <v>855</v>
      </c>
      <c r="D44" s="1">
        <v>907</v>
      </c>
      <c r="E44" s="1">
        <f t="shared" si="0"/>
        <v>52</v>
      </c>
      <c r="F44" s="9">
        <f t="shared" si="1"/>
        <v>6.0818713450292397E-2</v>
      </c>
      <c r="G44" s="9">
        <f t="shared" si="2"/>
        <v>1.0608187134502924</v>
      </c>
      <c r="H44" s="1" t="s">
        <v>82</v>
      </c>
    </row>
    <row r="45" spans="1:8" ht="14" x14ac:dyDescent="0.3">
      <c r="A45" s="1" t="s">
        <v>57</v>
      </c>
      <c r="B45" s="1" t="s">
        <v>58</v>
      </c>
      <c r="C45" s="1">
        <v>673</v>
      </c>
      <c r="D45" s="1">
        <v>669</v>
      </c>
      <c r="E45" s="1">
        <f t="shared" si="0"/>
        <v>-4</v>
      </c>
      <c r="F45" s="9">
        <f t="shared" si="1"/>
        <v>-5.9435364041604752E-3</v>
      </c>
      <c r="G45" s="9">
        <f t="shared" si="2"/>
        <v>0.99405646359583955</v>
      </c>
      <c r="H45" s="1" t="s">
        <v>82</v>
      </c>
    </row>
    <row r="46" spans="1:8" ht="14" x14ac:dyDescent="0.3">
      <c r="A46" s="1" t="s">
        <v>59</v>
      </c>
      <c r="B46" s="1" t="s">
        <v>58</v>
      </c>
      <c r="C46" s="1">
        <v>661</v>
      </c>
      <c r="D46" s="1">
        <v>698</v>
      </c>
      <c r="E46" s="1">
        <f t="shared" si="0"/>
        <v>37</v>
      </c>
      <c r="F46" s="9">
        <f t="shared" si="1"/>
        <v>5.5975794251134643E-2</v>
      </c>
      <c r="G46" s="9">
        <f t="shared" si="2"/>
        <v>1.0559757942511347</v>
      </c>
      <c r="H46" s="1" t="s">
        <v>82</v>
      </c>
    </row>
    <row r="47" spans="1:8" ht="14" x14ac:dyDescent="0.3">
      <c r="A47" s="1" t="s">
        <v>60</v>
      </c>
      <c r="B47" s="1" t="s">
        <v>58</v>
      </c>
      <c r="C47" s="1">
        <v>665</v>
      </c>
      <c r="D47" s="1">
        <v>646</v>
      </c>
      <c r="E47" s="1">
        <f t="shared" si="0"/>
        <v>-19</v>
      </c>
      <c r="F47" s="9">
        <f t="shared" si="1"/>
        <v>-2.8571428571428571E-2</v>
      </c>
      <c r="G47" s="9">
        <f t="shared" si="2"/>
        <v>0.97142857142857142</v>
      </c>
      <c r="H47" s="1" t="s">
        <v>82</v>
      </c>
    </row>
    <row r="48" spans="1:8" ht="14" x14ac:dyDescent="0.3">
      <c r="A48" s="1" t="s">
        <v>61</v>
      </c>
      <c r="B48" s="1" t="s">
        <v>58</v>
      </c>
      <c r="C48" s="1">
        <v>747</v>
      </c>
      <c r="D48" s="1">
        <v>734</v>
      </c>
      <c r="E48" s="1">
        <f t="shared" si="0"/>
        <v>-13</v>
      </c>
      <c r="F48" s="9">
        <f t="shared" si="1"/>
        <v>-1.7402945113788489E-2</v>
      </c>
      <c r="G48" s="9">
        <f t="shared" si="2"/>
        <v>0.98259705488621152</v>
      </c>
      <c r="H48" s="1" t="s">
        <v>82</v>
      </c>
    </row>
    <row r="49" spans="1:8" ht="14" x14ac:dyDescent="0.3">
      <c r="A49" s="1" t="s">
        <v>62</v>
      </c>
      <c r="B49" s="1" t="s">
        <v>58</v>
      </c>
      <c r="C49" s="1">
        <v>842</v>
      </c>
      <c r="D49" s="1">
        <v>810</v>
      </c>
      <c r="E49" s="1">
        <f t="shared" si="0"/>
        <v>-32</v>
      </c>
      <c r="F49" s="9">
        <f t="shared" si="1"/>
        <v>-3.800475059382423E-2</v>
      </c>
      <c r="G49" s="9">
        <f t="shared" si="2"/>
        <v>0.96199524940617576</v>
      </c>
      <c r="H49" s="1" t="s">
        <v>82</v>
      </c>
    </row>
    <row r="50" spans="1:8" ht="14" x14ac:dyDescent="0.3">
      <c r="A50" s="1" t="s">
        <v>63</v>
      </c>
      <c r="B50" s="1" t="s">
        <v>58</v>
      </c>
      <c r="C50" s="1">
        <v>892</v>
      </c>
      <c r="D50" s="1">
        <v>896</v>
      </c>
      <c r="E50" s="1">
        <f t="shared" si="0"/>
        <v>4</v>
      </c>
      <c r="F50" s="9">
        <f t="shared" si="1"/>
        <v>4.4843049327354259E-3</v>
      </c>
      <c r="G50" s="9">
        <f t="shared" si="2"/>
        <v>1.0044843049327354</v>
      </c>
      <c r="H50" s="1" t="s">
        <v>82</v>
      </c>
    </row>
    <row r="51" spans="1:8" ht="14" x14ac:dyDescent="0.3">
      <c r="A51" s="1" t="s">
        <v>64</v>
      </c>
      <c r="B51" s="1" t="s">
        <v>58</v>
      </c>
      <c r="C51" s="1">
        <v>522</v>
      </c>
      <c r="D51" s="1">
        <v>548</v>
      </c>
      <c r="E51" s="1">
        <f t="shared" si="0"/>
        <v>26</v>
      </c>
      <c r="F51" s="9">
        <f t="shared" si="1"/>
        <v>4.9808429118773943E-2</v>
      </c>
      <c r="G51" s="9">
        <f t="shared" si="2"/>
        <v>1.0498084291187739</v>
      </c>
      <c r="H51" s="1" t="s">
        <v>82</v>
      </c>
    </row>
    <row r="52" spans="1:8" ht="14" x14ac:dyDescent="0.3">
      <c r="A52" s="1" t="s">
        <v>65</v>
      </c>
      <c r="B52" s="1" t="s">
        <v>58</v>
      </c>
      <c r="C52" s="1">
        <v>822</v>
      </c>
      <c r="D52" s="1">
        <v>829</v>
      </c>
      <c r="E52" s="1">
        <f t="shared" si="0"/>
        <v>7</v>
      </c>
      <c r="F52" s="9">
        <f t="shared" si="1"/>
        <v>8.5158150851581509E-3</v>
      </c>
      <c r="G52" s="9">
        <f t="shared" si="2"/>
        <v>1.0085158150851581</v>
      </c>
      <c r="H52" s="1" t="s">
        <v>82</v>
      </c>
    </row>
    <row r="53" spans="1:8" ht="14" x14ac:dyDescent="0.3">
      <c r="A53" s="1" t="s">
        <v>66</v>
      </c>
      <c r="C53" s="1">
        <v>750</v>
      </c>
      <c r="D53" s="1">
        <v>753</v>
      </c>
      <c r="E53" s="1">
        <f t="shared" si="0"/>
        <v>3</v>
      </c>
      <c r="F53" s="9">
        <f t="shared" si="1"/>
        <v>4.0000000000000001E-3</v>
      </c>
      <c r="G53" s="9">
        <f t="shared" si="2"/>
        <v>1.004</v>
      </c>
      <c r="H53" s="1" t="s">
        <v>82</v>
      </c>
    </row>
    <row r="54" spans="1:8" ht="14" x14ac:dyDescent="0.3">
      <c r="A54" s="1" t="s">
        <v>67</v>
      </c>
      <c r="C54" s="1">
        <v>662</v>
      </c>
      <c r="D54" s="1">
        <v>645</v>
      </c>
      <c r="E54" s="1">
        <f t="shared" si="0"/>
        <v>-17</v>
      </c>
      <c r="F54" s="9">
        <f t="shared" si="1"/>
        <v>-2.5679758308157101E-2</v>
      </c>
      <c r="G54" s="9">
        <f t="shared" si="2"/>
        <v>0.97432024169184295</v>
      </c>
      <c r="H54" s="1" t="s">
        <v>82</v>
      </c>
    </row>
    <row r="55" spans="1:8" ht="14" x14ac:dyDescent="0.3">
      <c r="A55" s="1" t="s">
        <v>68</v>
      </c>
      <c r="C55" s="8">
        <f>1395+40</f>
        <v>1435</v>
      </c>
      <c r="D55" s="1">
        <v>1394</v>
      </c>
      <c r="E55" s="1">
        <f t="shared" si="0"/>
        <v>-41</v>
      </c>
      <c r="F55" s="9">
        <f t="shared" si="1"/>
        <v>-2.8571428571428571E-2</v>
      </c>
      <c r="G55" s="9">
        <f t="shared" si="2"/>
        <v>0.97142857142857142</v>
      </c>
      <c r="H55" s="1" t="s">
        <v>82</v>
      </c>
    </row>
    <row r="56" spans="1:8" ht="14" x14ac:dyDescent="0.3">
      <c r="A56" s="1" t="s">
        <v>69</v>
      </c>
      <c r="C56" s="1">
        <v>600</v>
      </c>
      <c r="D56" s="1">
        <v>615</v>
      </c>
      <c r="E56" s="1">
        <f t="shared" si="0"/>
        <v>15</v>
      </c>
      <c r="F56" s="9">
        <f t="shared" si="1"/>
        <v>2.5000000000000001E-2</v>
      </c>
      <c r="G56" s="9">
        <f t="shared" si="2"/>
        <v>1.0249999999999999</v>
      </c>
      <c r="H56" s="1" t="s">
        <v>82</v>
      </c>
    </row>
    <row r="57" spans="1:8" ht="14" x14ac:dyDescent="0.3">
      <c r="A57" s="1" t="s">
        <v>70</v>
      </c>
      <c r="B57" s="1" t="s">
        <v>71</v>
      </c>
      <c r="C57" s="1">
        <v>694</v>
      </c>
      <c r="D57" s="1">
        <v>691</v>
      </c>
      <c r="E57" s="1">
        <f t="shared" si="0"/>
        <v>-3</v>
      </c>
      <c r="F57" s="9">
        <f t="shared" si="1"/>
        <v>-4.3227665706051877E-3</v>
      </c>
      <c r="G57" s="9">
        <f t="shared" si="2"/>
        <v>0.99567723342939485</v>
      </c>
      <c r="H57" s="1" t="s">
        <v>82</v>
      </c>
    </row>
    <row r="58" spans="1:8" ht="14" x14ac:dyDescent="0.3">
      <c r="A58" s="1" t="s">
        <v>72</v>
      </c>
      <c r="B58" s="1" t="s">
        <v>71</v>
      </c>
      <c r="C58" s="1">
        <v>455</v>
      </c>
      <c r="D58" s="1">
        <v>501</v>
      </c>
      <c r="E58" s="1">
        <f t="shared" si="0"/>
        <v>46</v>
      </c>
      <c r="F58" s="9">
        <f t="shared" si="1"/>
        <v>0.1010989010989011</v>
      </c>
      <c r="G58" s="9">
        <f t="shared" si="2"/>
        <v>1.1010989010989012</v>
      </c>
      <c r="H58" s="1" t="s">
        <v>82</v>
      </c>
    </row>
    <row r="59" spans="1:8" ht="14" x14ac:dyDescent="0.3">
      <c r="A59" s="1" t="s">
        <v>73</v>
      </c>
      <c r="B59" s="1" t="s">
        <v>71</v>
      </c>
      <c r="C59" s="1">
        <v>650</v>
      </c>
      <c r="D59" s="1">
        <v>618</v>
      </c>
      <c r="E59" s="1">
        <f t="shared" si="0"/>
        <v>-32</v>
      </c>
      <c r="F59" s="9">
        <f t="shared" si="1"/>
        <v>-4.9230769230769231E-2</v>
      </c>
      <c r="G59" s="9">
        <f t="shared" si="2"/>
        <v>0.95076923076923081</v>
      </c>
      <c r="H59" s="1" t="s">
        <v>82</v>
      </c>
    </row>
    <row r="60" spans="1:8" ht="14" x14ac:dyDescent="0.3">
      <c r="A60" s="1" t="s">
        <v>74</v>
      </c>
      <c r="B60" s="1" t="s">
        <v>71</v>
      </c>
      <c r="C60" s="8">
        <f>591+240</f>
        <v>831</v>
      </c>
      <c r="D60" s="1">
        <v>589</v>
      </c>
      <c r="E60" s="1">
        <f t="shared" si="0"/>
        <v>-242</v>
      </c>
      <c r="F60" s="9">
        <f t="shared" si="1"/>
        <v>-0.29121540312876054</v>
      </c>
      <c r="G60" s="9">
        <f t="shared" si="2"/>
        <v>0.70878459687123951</v>
      </c>
      <c r="H60" s="1" t="s">
        <v>82</v>
      </c>
    </row>
    <row r="61" spans="1:8" ht="14" x14ac:dyDescent="0.3">
      <c r="A61" s="1" t="s">
        <v>75</v>
      </c>
      <c r="C61" s="1">
        <v>155</v>
      </c>
      <c r="D61" s="1">
        <v>145</v>
      </c>
      <c r="E61" s="1">
        <f t="shared" si="0"/>
        <v>-10</v>
      </c>
      <c r="F61" s="9">
        <f t="shared" si="1"/>
        <v>-6.4516129032258063E-2</v>
      </c>
      <c r="G61" s="9">
        <f t="shared" si="2"/>
        <v>0.93548387096774188</v>
      </c>
      <c r="H61" s="1" t="s">
        <v>82</v>
      </c>
    </row>
    <row r="62" spans="1:8" ht="14" x14ac:dyDescent="0.3">
      <c r="A62" s="1" t="s">
        <v>76</v>
      </c>
      <c r="C62" s="1">
        <v>477</v>
      </c>
      <c r="D62" s="1">
        <v>493</v>
      </c>
      <c r="E62" s="1">
        <f t="shared" si="0"/>
        <v>16</v>
      </c>
      <c r="F62" s="9">
        <f t="shared" si="1"/>
        <v>3.3542976939203356E-2</v>
      </c>
      <c r="G62" s="9">
        <f t="shared" si="2"/>
        <v>1.0335429769392033</v>
      </c>
      <c r="H62" s="1" t="s">
        <v>82</v>
      </c>
    </row>
    <row r="63" spans="1:8" ht="14" x14ac:dyDescent="0.3">
      <c r="A63" s="1" t="s">
        <v>77</v>
      </c>
      <c r="C63" s="1">
        <v>2300</v>
      </c>
      <c r="D63" s="1">
        <v>2290</v>
      </c>
      <c r="E63" s="1">
        <f t="shared" si="0"/>
        <v>-10</v>
      </c>
      <c r="F63" s="9">
        <f t="shared" si="1"/>
        <v>-4.3478260869565218E-3</v>
      </c>
      <c r="G63" s="9">
        <f t="shared" si="2"/>
        <v>0.9956521739130435</v>
      </c>
      <c r="H63" s="1" t="s">
        <v>82</v>
      </c>
    </row>
    <row r="64" spans="1:8" ht="14" x14ac:dyDescent="0.3">
      <c r="A64" s="1" t="s">
        <v>78</v>
      </c>
      <c r="C64" s="1">
        <v>485</v>
      </c>
      <c r="D64" s="1">
        <v>453</v>
      </c>
      <c r="E64" s="1">
        <f t="shared" si="0"/>
        <v>-32</v>
      </c>
      <c r="F64" s="9">
        <f t="shared" si="1"/>
        <v>-6.5979381443298971E-2</v>
      </c>
      <c r="G64" s="9">
        <f t="shared" si="2"/>
        <v>0.93402061855670104</v>
      </c>
      <c r="H64" s="1" t="s">
        <v>82</v>
      </c>
    </row>
    <row r="65" spans="1:8" ht="14" x14ac:dyDescent="0.3">
      <c r="A65" s="4" t="s">
        <v>79</v>
      </c>
      <c r="C65" s="1">
        <v>1250</v>
      </c>
      <c r="D65" s="1">
        <v>1344</v>
      </c>
      <c r="E65" s="1">
        <f t="shared" si="0"/>
        <v>94</v>
      </c>
      <c r="F65" s="9">
        <f t="shared" si="1"/>
        <v>7.5200000000000003E-2</v>
      </c>
      <c r="G65" s="9">
        <f t="shared" si="2"/>
        <v>1.0751999999999999</v>
      </c>
      <c r="H65" s="1" t="s">
        <v>82</v>
      </c>
    </row>
    <row r="66" spans="1:8" ht="14" x14ac:dyDescent="0.3">
      <c r="A66" s="1" t="s">
        <v>80</v>
      </c>
      <c r="C66" s="1">
        <v>502</v>
      </c>
      <c r="D66" s="1">
        <v>502</v>
      </c>
      <c r="E66" s="1">
        <f t="shared" si="0"/>
        <v>0</v>
      </c>
      <c r="F66" s="9">
        <f t="shared" si="1"/>
        <v>0</v>
      </c>
      <c r="G66" s="9">
        <f t="shared" si="2"/>
        <v>1</v>
      </c>
      <c r="H66" s="1" t="s">
        <v>82</v>
      </c>
    </row>
  </sheetData>
  <autoFilter ref="A2:B66" xr:uid="{DF0DFDA6-CFAE-4AC5-A154-C62F03BC7F6B}"/>
  <phoneticPr fontId="9" type="noConversion"/>
  <pageMargins left="0.7" right="0.7" top="0.75" bottom="0.75" header="0.3" footer="0.3"/>
  <pageSetup scale="81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71E5EE91459504597D3A5B4C4633BA1" ma:contentTypeVersion="20" ma:contentTypeDescription="Create a new document." ma:contentTypeScope="" ma:versionID="a139923ee60d2779fb9d48459e9ab1b8">
  <xsd:schema xmlns:xsd="http://www.w3.org/2001/XMLSchema" xmlns:xs="http://www.w3.org/2001/XMLSchema" xmlns:p="http://schemas.microsoft.com/office/2006/metadata/properties" xmlns:ns2="1f392a03-6a23-4208-bbed-a367b1364abf" xmlns:ns3="936a3b54-5a45-43bd-9fb6-a7c6fbac1be8" targetNamespace="http://schemas.microsoft.com/office/2006/metadata/properties" ma:root="true" ma:fieldsID="1d01d1bbb0cc592df697708d4387b590" ns2:_="" ns3:_="">
    <xsd:import namespace="1f392a03-6a23-4208-bbed-a367b1364abf"/>
    <xsd:import namespace="936a3b54-5a45-43bd-9fb6-a7c6fbac1be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LengthInSeconds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f392a03-6a23-4208-bbed-a367b1364ab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b9727604-cd61-491b-913c-b0c1156834f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0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2" nillable="true" ma:displayName="Location" ma:description="" ma:indexed="true" ma:internalName="MediaServiceLocation" ma:readOnly="true">
      <xsd:simpleType>
        <xsd:restriction base="dms:Text"/>
      </xsd:simpleType>
    </xsd:element>
    <xsd:element name="MediaServiceBillingMetadata" ma:index="23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36a3b54-5a45-43bd-9fb6-a7c6fbac1be8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a3aa03d7-858d-4749-8d9e-3d5d86535d91}" ma:internalName="TaxCatchAll" ma:showField="CatchAllData" ma:web="936a3b54-5a45-43bd-9fb6-a7c6fbac1be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936a3b54-5a45-43bd-9fb6-a7c6fbac1be8" xsi:nil="true"/>
    <lcf76f155ced4ddcb4097134ff3c332f xmlns="1f392a03-6a23-4208-bbed-a367b1364abf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9E886777-8350-496B-AC68-F6673AF9059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f392a03-6a23-4208-bbed-a367b1364abf"/>
    <ds:schemaRef ds:uri="936a3b54-5a45-43bd-9fb6-a7c6fbac1be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2D798F8-3F0D-48D0-827F-A60A8F0257F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BF480AD-4A56-4082-AF06-FDF77BFDF89A}">
  <ds:schemaRefs>
    <ds:schemaRef ds:uri="http://schemas.microsoft.com/office/2006/metadata/properties"/>
    <ds:schemaRef ds:uri="http://schemas.microsoft.com/office/infopath/2007/PartnerControls"/>
    <ds:schemaRef ds:uri="936a3b54-5a45-43bd-9fb6-a7c6fbac1be8"/>
    <ds:schemaRef ds:uri="1f392a03-6a23-4208-bbed-a367b1364abf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FY26 Student enrollment</vt:lpstr>
      <vt:lpstr>'FY26 Student enrollment'!Print_Area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Justin James</dc:creator>
  <cp:keywords/>
  <dc:description/>
  <cp:lastModifiedBy>Emmanuel Igbokwe</cp:lastModifiedBy>
  <cp:revision/>
  <dcterms:created xsi:type="dcterms:W3CDTF">2025-04-07T16:42:38Z</dcterms:created>
  <dcterms:modified xsi:type="dcterms:W3CDTF">2025-10-21T14:01:10Z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0x010100871E5EE91459504597D3A5B4C4633BA1</vt:lpwstr>
  </property>
  <property fmtid="{D5CDD505-2E9C-101B-9397-08002B2CF9AE}" pid="3" name="MediaServiceImageTags">
    <vt:lpwstr/>
  </property>
</Properties>
</file>