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omu\Downloads\"/>
    </mc:Choice>
  </mc:AlternateContent>
  <xr:revisionPtr revIDLastSave="0" documentId="8_{1EC0A1E4-2269-4A78-A8CB-99EC78C24446}" xr6:coauthVersionLast="47" xr6:coauthVersionMax="47" xr10:uidLastSave="{00000000-0000-0000-0000-000000000000}"/>
  <bookViews>
    <workbookView xWindow="-110" yWindow="-110" windowWidth="19420" windowHeight="11500" tabRatio="500" firstSheet="3" activeTab="3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<sst xmlns="http://schemas.openxmlformats.org/spreadsheetml/2006/main" count="359" uniqueCount="173">
  <si>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</si>
  <si>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</si>
  <si>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</si>
  <si>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</si>
  <si>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</si>
  <si>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</si>
  <si>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</si>
  <si>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</si>
  <si>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</si>
  <si>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</si>
  <si>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</si>
  <si>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</si>
  <si>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</si>
  <si>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</si>
  <si>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</si>
  <si>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</si>
  <si>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</si>
  <si>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</si>
  <si>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</si>
  <si>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</si>
  <si>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</si>
  <si>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</si>
  <si>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</si>
  <si>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</si>
  <si>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</si>
  <si>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</si>
  <si>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</si>
  <si>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</si>
  <si>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</si>
  <si>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</si>
  <si>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</si>
  <si>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</si>
  <si>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</si>
  <si>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</si>
  <si>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</si>
  <si>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</si>
  <si>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</si>
  <si>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</si>
  <si>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</si>
  <si>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</si>
  <si>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</si>
  <si>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</si>
  <si>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</si>
  <si>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</si>
  <si>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</si>
  <si>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</si>
  <si>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</si>
  <si>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</si>
  <si>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</si>
  <si>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</si>
  <si>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</si>
  <si>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</si>
  <si>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</si>
  <si>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</si>
  <si>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</si>
  <si>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</si>
  <si>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</si>
  <si>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</si>
  <si>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</si>
  <si>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</si>
  <si>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</si>
  <si>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</si>
  <si>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</si>
  <si>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</si>
  <si>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</si>
  <si>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</si>
  <si>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</si>
  <si>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</si>
  <si>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</si>
  <si>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</si>
  <si>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</si>
  <si>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</si>
  <si>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</si>
  <si>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</si>
  <si>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</si>
  <si>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</si>
  <si>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</si>
  <si>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</si>
  <si>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</si>
  <si>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</si>
  <si>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</si>
  <si>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</si>
  <si>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</si>
  <si>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</si>
  <si>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</si>
  <si>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</si>
  <si>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</si>
  <si>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</si>
  <si>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</si>
  <si>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</si>
  <si>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</si>
  <si>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</si>
  <si>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</si>
  <si>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</si>
  <si>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</si>
  <si>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</si>
  <si>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</si>
  <si>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</si>
  <si>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</si>
  <si>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</si>
  <si>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</si>
  <si>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</si>
  <si>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</si>
  <si>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</si>
  <si>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</si>
  <si>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</si>
  <si>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</si>
  <si>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</si>
  <si>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</si>
  <si>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</si>
  <si>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</si>
  <si>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</si>
  <si>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</si>
  <si>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</si>
  <si>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</si>
  <si>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</si>
  <si>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</si>
  <si>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</si>
  <si>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</si>
  <si>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</si>
  <si>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</si>
  <si>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</si>
  <si>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</si>
  <si>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</si>
  <si>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</si>
  <si>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</si>
  <si>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</si>
  <si>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</si>
  <si>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</si>
  <si>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</si>
  <si>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</si>
  <si>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</si>
  <si>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</si>
  <si>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</si>
  <si>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</si>
  <si>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</si>
  <si>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</si>
  <si>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</si>
  <si>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</si>
  <si>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</si>
  <si>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</si>
  <si>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</si>
  <si>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</si>
  <si>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</si>
  <si>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</si>
  <si>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</si>
  <si>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</si>
  <si>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</si>
  <si>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</si>
  <si>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</si>
  <si>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</si>
  <si>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</si>
  <si>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</si>
  <si>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Finished in Sprint 2</t>
  </si>
  <si>
    <t>Emmanuel Asomugha</t>
  </si>
  <si>
    <t>E A</t>
  </si>
  <si>
    <t>Elsa</t>
  </si>
  <si>
    <t>Write and complete the WIN class</t>
  </si>
  <si>
    <t>Write and complete the INSCU Class</t>
  </si>
  <si>
    <t>Write and complete the INSOP class</t>
  </si>
  <si>
    <t>Write and complete the INSCO class</t>
  </si>
  <si>
    <t>Write and complete the DISP class</t>
  </si>
  <si>
    <t>Write and complete the TOOLB class</t>
  </si>
  <si>
    <t>Write and complete the ABOUT class</t>
  </si>
  <si>
    <t>Completed Day 1</t>
  </si>
  <si>
    <t>Completed Day 2</t>
  </si>
  <si>
    <t>Completed Day 3</t>
  </si>
  <si>
    <t>Completed Day 4</t>
  </si>
  <si>
    <t>Completed Day 5</t>
  </si>
  <si>
    <t>Completed Day 6</t>
  </si>
  <si>
    <t>Completed Day 7</t>
  </si>
  <si>
    <t>Did all required tasks for this required section</t>
  </si>
  <si>
    <t>Did all the required tasks for the given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</si>
</sst>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23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opLeftCell="A26" zoomScale="160" zoomScaleNormal="160" workbookViewId="0">
      <selection activeCell="B1" sqref="B1:G1"/>
    </sheetView>
  </sheetViews>
  <sheetFormatPr defaultColWidth="11.54296875" defaultRowHeight="12.5" x14ac:dyDescent="0.25"/>
  <cols>
    <col min="1" max="1" width="13.7265625" style="4" customWidth="1"/>
    <col min="2" max="2" width="11" style="4" customWidth="1"/>
    <col min="3" max="3" width="8.54296875" style="4" customWidth="1"/>
    <col min="4" max="4" width="7.1796875" style="4" customWidth="1"/>
    <col min="5" max="5" width="4.453125" style="4" customWidth="1"/>
    <col min="6" max="6" width="8.453125" style="4" customWidth="1"/>
    <col min="7" max="7" width="35.1796875" style="4" customWidth="1"/>
    <col min="8" max="8" width="13" style="4" customWidth="1"/>
    <col min="9" max="9" width="45.54296875" style="4" customWidth="1"/>
    <col min="10" max="10" width="37" style="4" customWidth="1"/>
    <col min="11" max="11" width="62.26953125" style="4" customWidth="1"/>
    <col min="12" max="1024" width="11.54296875" style="4"/>
  </cols>
  <sheetData>
    <row r="1" spans="1:10" s="7" customFormat="1" ht="18" x14ac:dyDescent="0.25">
      <c r="A1" s="4" t="s">
        <v>0</v>
      </c>
      <c r="B1" s="45" t="s">
        <v>156</v>
      </c>
      <c r="C1" s="45"/>
      <c r="D1" s="45"/>
      <c r="E1" s="45"/>
      <c r="F1" s="45"/>
      <c r="G1" s="45"/>
      <c r="H1" s="5"/>
      <c r="I1" s="6" t="s">
        <v>1</v>
      </c>
      <c r="J1"/>
    </row>
    <row r="2" spans="1:10" s="7" customFormat="1" ht="15.5" x14ac:dyDescent="0.25">
      <c r="A2" s="4" t="s">
        <v>2</v>
      </c>
      <c r="B2" s="46"/>
      <c r="C2" s="46"/>
      <c r="D2" s="46"/>
      <c r="E2" s="46"/>
      <c r="F2" s="46"/>
      <c r="G2" s="46"/>
      <c r="H2" s="5"/>
      <c r="I2" s="5"/>
      <c r="J2" s="5"/>
    </row>
    <row r="3" spans="1:10" s="7" customFormat="1" ht="13" x14ac:dyDescent="0.2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ht="13" x14ac:dyDescent="0.2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ht="13" x14ac:dyDescent="0.25">
      <c r="A5" s="4" t="s">
        <v>6</v>
      </c>
      <c r="B5" s="47" t="s">
        <v>154</v>
      </c>
      <c r="C5" s="47"/>
      <c r="D5" s="47"/>
      <c r="E5" s="47"/>
      <c r="F5" s="47"/>
      <c r="G5" s="47"/>
      <c r="H5" s="3" t="s">
        <v>155</v>
      </c>
      <c r="I5" s="3">
        <v>1001859868</v>
      </c>
      <c r="J5" s="5"/>
    </row>
    <row r="6" spans="1:10" s="7" customFormat="1" ht="13" x14ac:dyDescent="0.25">
      <c r="A6"/>
      <c r="B6" s="43"/>
      <c r="C6" s="43"/>
      <c r="D6" s="43"/>
      <c r="E6" s="43"/>
      <c r="F6" s="43"/>
      <c r="G6" s="43"/>
      <c r="H6" s="2"/>
      <c r="I6" s="2"/>
      <c r="J6" s="5"/>
    </row>
    <row r="7" spans="1:10" s="7" customFormat="1" ht="13" x14ac:dyDescent="0.25">
      <c r="A7"/>
      <c r="B7" s="43"/>
      <c r="C7" s="43"/>
      <c r="D7" s="43"/>
      <c r="E7" s="43"/>
      <c r="F7" s="43"/>
      <c r="G7" s="43"/>
      <c r="H7" s="2"/>
      <c r="I7" s="2"/>
      <c r="J7" s="5"/>
    </row>
    <row r="8" spans="1:10" s="7" customFormat="1" ht="13" x14ac:dyDescent="0.25">
      <c r="A8"/>
      <c r="B8" s="43"/>
      <c r="C8" s="43"/>
      <c r="D8" s="43"/>
      <c r="E8" s="43"/>
      <c r="F8" s="43"/>
      <c r="G8" s="43"/>
      <c r="H8" s="2"/>
      <c r="I8" s="2"/>
      <c r="J8" s="5"/>
    </row>
    <row r="9" spans="1:10" s="7" customFormat="1" ht="13" x14ac:dyDescent="0.25">
      <c r="A9"/>
      <c r="B9" s="43"/>
      <c r="C9" s="43"/>
      <c r="D9" s="43"/>
      <c r="E9" s="43"/>
      <c r="F9" s="43"/>
      <c r="G9" s="43"/>
      <c r="H9" s="2"/>
      <c r="I9" s="2"/>
      <c r="J9" s="5"/>
    </row>
    <row r="10" spans="1:10" s="7" customFormat="1" ht="13" x14ac:dyDescent="0.25">
      <c r="A10"/>
      <c r="B10"/>
      <c r="C10"/>
      <c r="D10"/>
      <c r="E10"/>
      <c r="F10"/>
      <c r="G10"/>
      <c r="H10"/>
      <c r="I10"/>
      <c r="J10" s="5"/>
    </row>
    <row r="11" spans="1:10" s="7" customFormat="1" ht="13" x14ac:dyDescent="0.2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ht="13" x14ac:dyDescent="0.25">
      <c r="A12" s="10">
        <v>0</v>
      </c>
      <c r="B12" s="5">
        <f>COUNT(B24:B132)</f>
        <v>23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ht="13" x14ac:dyDescent="0.25">
      <c r="A13" s="10">
        <v>1</v>
      </c>
      <c r="B13" s="5">
        <f>B12-C13</f>
        <v>23</v>
      </c>
      <c r="C13" s="9">
        <f>COUNTIF(G$24:G$106,"Finished in Sprint 1")</f>
        <v>0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ht="13" x14ac:dyDescent="0.25">
      <c r="A14" s="10">
        <v>2</v>
      </c>
      <c r="B14" s="5">
        <f>B13-C14</f>
        <v>16</v>
      </c>
      <c r="C14" s="9">
        <f>COUNTIF(G$24:G$106,"Finished in Sprint 2")</f>
        <v>7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ht="13" x14ac:dyDescent="0.25">
      <c r="A15" s="10">
        <v>3</v>
      </c>
      <c r="B15" s="5">
        <f>B14-C15</f>
        <v>16</v>
      </c>
      <c r="C15" s="9">
        <f>COUNTIF(G$24:G$106,"Finished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ht="13" x14ac:dyDescent="0.25">
      <c r="A16" s="10">
        <v>4</v>
      </c>
      <c r="B16" s="5">
        <f>B15-C16</f>
        <v>16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ht="13" x14ac:dyDescent="0.25">
      <c r="A17" s="10">
        <v>5</v>
      </c>
      <c r="B17" s="5">
        <f>B16-C17</f>
        <v>16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ht="13" x14ac:dyDescent="0.2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ht="13" x14ac:dyDescent="0.2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ht="13" x14ac:dyDescent="0.2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ht="13" x14ac:dyDescent="0.2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ht="13" x14ac:dyDescent="0.25">
      <c r="A22" s="13"/>
      <c r="B22" s="13"/>
      <c r="C22" s="13"/>
      <c r="D22" s="13"/>
      <c r="E22" s="13"/>
      <c r="F22" s="44" t="s">
        <v>18</v>
      </c>
      <c r="G22" s="44"/>
      <c r="H22" s="13"/>
      <c r="I22" s="13" t="s">
        <v>19</v>
      </c>
      <c r="J22" s="13"/>
    </row>
    <row r="23" spans="1:11" ht="13" x14ac:dyDescent="0.2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3" x14ac:dyDescent="0.25">
      <c r="A24" s="15" t="s">
        <v>30</v>
      </c>
      <c r="B24" s="16">
        <v>1</v>
      </c>
      <c r="C24" s="16">
        <v>1</v>
      </c>
      <c r="D24" s="16"/>
      <c r="E24" s="16">
        <v>3</v>
      </c>
      <c r="F24" s="17"/>
      <c r="G24" s="17"/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" x14ac:dyDescent="0.25">
      <c r="A25" s="15" t="s">
        <v>35</v>
      </c>
      <c r="B25" s="16">
        <v>2</v>
      </c>
      <c r="C25" s="16">
        <v>1</v>
      </c>
      <c r="D25" s="16"/>
      <c r="E25" s="16">
        <v>3</v>
      </c>
      <c r="F25" s="17"/>
      <c r="G25" s="17"/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" x14ac:dyDescent="0.25">
      <c r="A26" s="15" t="s">
        <v>40</v>
      </c>
      <c r="B26" s="16">
        <v>3</v>
      </c>
      <c r="C26" s="16">
        <v>1</v>
      </c>
      <c r="D26" s="16"/>
      <c r="E26" s="16">
        <v>8</v>
      </c>
      <c r="F26" s="17"/>
      <c r="G26" s="17"/>
      <c r="H26" s="18" t="s">
        <v>31</v>
      </c>
      <c r="I26" s="19" t="s">
        <v>41</v>
      </c>
      <c r="J26" s="19" t="s">
        <v>42</v>
      </c>
      <c r="K26" s="19"/>
    </row>
    <row r="27" spans="1:11" ht="25" x14ac:dyDescent="0.25">
      <c r="A27" s="15" t="s">
        <v>43</v>
      </c>
      <c r="B27" s="16">
        <v>4</v>
      </c>
      <c r="C27" s="16">
        <v>1</v>
      </c>
      <c r="D27" s="16"/>
      <c r="E27" s="16">
        <v>8</v>
      </c>
      <c r="F27" s="17"/>
      <c r="G27" s="17"/>
      <c r="H27" s="18" t="s">
        <v>31</v>
      </c>
      <c r="I27" s="19" t="s">
        <v>44</v>
      </c>
      <c r="J27" s="19" t="s">
        <v>45</v>
      </c>
      <c r="K27" s="19"/>
    </row>
    <row r="28" spans="1:11" ht="25" x14ac:dyDescent="0.25">
      <c r="A28" s="15" t="s">
        <v>46</v>
      </c>
      <c r="B28" s="16">
        <v>5</v>
      </c>
      <c r="C28" s="16">
        <v>1</v>
      </c>
      <c r="D28" s="16"/>
      <c r="E28" s="16">
        <v>13</v>
      </c>
      <c r="F28" s="17"/>
      <c r="G28" s="17"/>
      <c r="H28" s="18" t="s">
        <v>31</v>
      </c>
      <c r="I28" s="19" t="s">
        <v>47</v>
      </c>
      <c r="J28" s="19" t="s">
        <v>48</v>
      </c>
      <c r="K28" s="19"/>
    </row>
    <row r="29" spans="1:11" ht="13" x14ac:dyDescent="0.25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153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3" x14ac:dyDescent="0.25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153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3" x14ac:dyDescent="0.25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153</v>
      </c>
      <c r="H31" s="18" t="s">
        <v>31</v>
      </c>
      <c r="I31" s="38" t="s">
        <v>58</v>
      </c>
      <c r="J31" t="s">
        <v>55</v>
      </c>
      <c r="K31" s="19"/>
    </row>
    <row r="32" spans="1:11" ht="13" x14ac:dyDescent="0.25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153</v>
      </c>
      <c r="H32" s="18" t="s">
        <v>31</v>
      </c>
      <c r="I32" s="38" t="s">
        <v>60</v>
      </c>
      <c r="J32" t="s">
        <v>55</v>
      </c>
      <c r="K32" s="19"/>
    </row>
    <row r="33" spans="1:11" ht="25" x14ac:dyDescent="0.25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153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ht="13" x14ac:dyDescent="0.25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153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5" x14ac:dyDescent="0.25">
      <c r="A35" s="41" t="s">
        <v>69</v>
      </c>
      <c r="B35" s="42">
        <v>12</v>
      </c>
      <c r="C35" s="42">
        <v>3</v>
      </c>
      <c r="D35" s="42"/>
      <c r="E35" s="42">
        <v>2</v>
      </c>
      <c r="F35" s="17">
        <v>2</v>
      </c>
      <c r="G35" s="17" t="s">
        <v>153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5" x14ac:dyDescent="0.25">
      <c r="A36" s="15" t="s">
        <v>74</v>
      </c>
      <c r="B36" s="16">
        <v>13</v>
      </c>
      <c r="C36" s="16">
        <v>3</v>
      </c>
      <c r="D36" s="16"/>
      <c r="E36" s="16">
        <v>5</v>
      </c>
      <c r="F36" s="17"/>
      <c r="G36" s="17"/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5" x14ac:dyDescent="0.25">
      <c r="A37" s="15" t="s">
        <v>78</v>
      </c>
      <c r="B37" s="16">
        <v>14</v>
      </c>
      <c r="C37" s="16">
        <v>3</v>
      </c>
      <c r="D37" s="16"/>
      <c r="E37" s="16">
        <v>13</v>
      </c>
      <c r="F37" s="17"/>
      <c r="G37" s="17"/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3" x14ac:dyDescent="0.25">
      <c r="A38" s="15" t="s">
        <v>83</v>
      </c>
      <c r="B38" s="16">
        <v>15</v>
      </c>
      <c r="C38" s="16">
        <v>3</v>
      </c>
      <c r="D38" s="16"/>
      <c r="E38" s="16">
        <v>1</v>
      </c>
      <c r="F38" s="17"/>
      <c r="G38" s="17"/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3" x14ac:dyDescent="0.25">
      <c r="A39" s="15" t="s">
        <v>87</v>
      </c>
      <c r="B39" s="16">
        <v>16</v>
      </c>
      <c r="C39" s="16">
        <v>3</v>
      </c>
      <c r="D39" s="16"/>
      <c r="E39" s="16">
        <v>5</v>
      </c>
      <c r="F39" s="17"/>
      <c r="G39" s="17"/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3" x14ac:dyDescent="0.25">
      <c r="A40" s="15" t="s">
        <v>90</v>
      </c>
      <c r="B40" s="16">
        <v>17</v>
      </c>
      <c r="C40" s="16">
        <v>3</v>
      </c>
      <c r="D40" s="16"/>
      <c r="E40" s="16">
        <v>8</v>
      </c>
      <c r="F40" s="17"/>
      <c r="G40" s="17"/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3" x14ac:dyDescent="0.25">
      <c r="A41" s="20" t="s">
        <v>92</v>
      </c>
      <c r="B41" s="42">
        <v>18</v>
      </c>
      <c r="C41" s="21">
        <v>4</v>
      </c>
      <c r="D41" s="21"/>
      <c r="E41" s="21">
        <v>13</v>
      </c>
      <c r="F41" s="17"/>
      <c r="G41" s="17"/>
      <c r="H41" s="18" t="s">
        <v>93</v>
      </c>
      <c r="I41" s="19" t="s">
        <v>94</v>
      </c>
      <c r="J41" s="19" t="s">
        <v>95</v>
      </c>
      <c r="K41" s="19" t="s">
        <v>96</v>
      </c>
    </row>
    <row r="42" spans="1:11" ht="13" x14ac:dyDescent="0.25">
      <c r="A42" s="20" t="s">
        <v>97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38" t="s">
        <v>60</v>
      </c>
      <c r="J42" t="s">
        <v>55</v>
      </c>
      <c r="K42" s="19"/>
    </row>
    <row r="43" spans="1:11" ht="13" x14ac:dyDescent="0.25">
      <c r="A43" s="20" t="s">
        <v>98</v>
      </c>
      <c r="B43" s="42">
        <v>20</v>
      </c>
      <c r="C43" s="21">
        <v>4</v>
      </c>
      <c r="D43" s="21"/>
      <c r="E43" s="21">
        <v>1</v>
      </c>
      <c r="F43" s="17"/>
      <c r="G43" s="17"/>
      <c r="H43" s="18" t="s">
        <v>31</v>
      </c>
      <c r="I43" s="19" t="s">
        <v>99</v>
      </c>
      <c r="J43" t="s">
        <v>100</v>
      </c>
      <c r="K43" s="19" t="s">
        <v>101</v>
      </c>
    </row>
    <row r="44" spans="1:11" s="22" customFormat="1" ht="13" x14ac:dyDescent="0.25">
      <c r="A44" s="20" t="s">
        <v>102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103</v>
      </c>
      <c r="J44" s="19" t="s">
        <v>104</v>
      </c>
      <c r="K44" s="19" t="s">
        <v>105</v>
      </c>
    </row>
    <row r="45" spans="1:11" s="22" customFormat="1" ht="13" x14ac:dyDescent="0.25">
      <c r="A45" s="20" t="s">
        <v>106</v>
      </c>
      <c r="B45" s="42">
        <v>22</v>
      </c>
      <c r="C45" s="21">
        <v>4</v>
      </c>
      <c r="D45" s="21"/>
      <c r="E45" s="21">
        <v>8</v>
      </c>
      <c r="F45" s="17"/>
      <c r="G45" s="17"/>
      <c r="H45" s="18"/>
      <c r="I45" s="19"/>
      <c r="J45" s="19"/>
      <c r="K45" s="19" t="s">
        <v>107</v>
      </c>
    </row>
    <row r="46" spans="1:11" s="22" customFormat="1" ht="13" x14ac:dyDescent="0.25">
      <c r="A46" s="15" t="s">
        <v>108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109</v>
      </c>
      <c r="J46" s="19" t="s">
        <v>110</v>
      </c>
      <c r="K46" s="19" t="s">
        <v>111</v>
      </c>
    </row>
    <row r="47" spans="1:11" s="22" customFormat="1" ht="13" x14ac:dyDescent="0.25">
      <c r="A47" s="15"/>
      <c r="B47" s="16"/>
      <c r="C47" s="16"/>
      <c r="D47" s="16"/>
      <c r="E47" s="16"/>
      <c r="F47" s="17"/>
      <c r="G47" s="17"/>
      <c r="H47" s="18"/>
      <c r="I47" s="19"/>
      <c r="J47" s="19"/>
      <c r="K47" s="19"/>
    </row>
    <row r="48" spans="1:11" s="22" customFormat="1" ht="15.5" x14ac:dyDescent="0.25">
      <c r="A48" s="15"/>
      <c r="B48" s="16"/>
      <c r="C48" s="16"/>
      <c r="D48" s="16"/>
      <c r="E48" s="16"/>
      <c r="F48" s="17"/>
      <c r="G48" s="17"/>
      <c r="H48" s="18"/>
      <c r="I48" s="23" t="s">
        <v>112</v>
      </c>
      <c r="J48" s="19"/>
      <c r="K48" s="19"/>
    </row>
    <row r="49" spans="1:11" ht="13" x14ac:dyDescent="0.25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25" x14ac:dyDescent="0.25">
      <c r="A50" s="15" t="s">
        <v>113</v>
      </c>
      <c r="B50" s="16"/>
      <c r="C50" s="16"/>
      <c r="D50" s="16"/>
      <c r="E50" s="16">
        <v>5</v>
      </c>
      <c r="F50" s="17"/>
      <c r="G50" s="17"/>
      <c r="H50" s="18" t="s">
        <v>93</v>
      </c>
      <c r="I50" s="19" t="s">
        <v>114</v>
      </c>
      <c r="J50" s="19" t="s">
        <v>115</v>
      </c>
      <c r="K50" s="19" t="s">
        <v>116</v>
      </c>
    </row>
    <row r="51" spans="1:11" ht="37.5" x14ac:dyDescent="0.25">
      <c r="A51" s="15" t="s">
        <v>117</v>
      </c>
      <c r="B51" s="16"/>
      <c r="C51" s="16"/>
      <c r="D51" s="16"/>
      <c r="E51" s="16">
        <v>13</v>
      </c>
      <c r="F51" s="17"/>
      <c r="G51" s="17"/>
      <c r="H51" s="18" t="s">
        <v>36</v>
      </c>
      <c r="I51" s="19" t="s">
        <v>118</v>
      </c>
      <c r="J51" s="19" t="s">
        <v>119</v>
      </c>
      <c r="K51" s="19" t="s">
        <v>120</v>
      </c>
    </row>
    <row r="52" spans="1:11" ht="13" x14ac:dyDescent="0.25">
      <c r="A52" s="15" t="s">
        <v>121</v>
      </c>
      <c r="B52" s="16"/>
      <c r="C52" s="16"/>
      <c r="D52" s="16"/>
      <c r="E52" s="16">
        <v>8</v>
      </c>
      <c r="F52" s="17"/>
      <c r="G52" s="17"/>
      <c r="H52" s="18" t="s">
        <v>79</v>
      </c>
      <c r="I52" s="19" t="s">
        <v>122</v>
      </c>
      <c r="J52" s="19" t="s">
        <v>123</v>
      </c>
      <c r="K52" s="19" t="s">
        <v>124</v>
      </c>
    </row>
    <row r="53" spans="1:11" ht="25" x14ac:dyDescent="0.25">
      <c r="A53" s="15" t="s">
        <v>125</v>
      </c>
      <c r="B53" s="16"/>
      <c r="C53" s="16"/>
      <c r="D53" s="16"/>
      <c r="E53" s="16">
        <v>21</v>
      </c>
      <c r="F53" s="17"/>
      <c r="G53" s="17"/>
      <c r="H53" s="18" t="s">
        <v>93</v>
      </c>
      <c r="I53" s="19" t="s">
        <v>126</v>
      </c>
      <c r="J53" s="19" t="s">
        <v>127</v>
      </c>
      <c r="K53" s="19"/>
    </row>
    <row r="54" spans="1:11" ht="25" x14ac:dyDescent="0.25">
      <c r="A54" s="15" t="s">
        <v>128</v>
      </c>
      <c r="B54" s="16"/>
      <c r="C54" s="16"/>
      <c r="D54" s="16"/>
      <c r="E54" s="16">
        <v>13</v>
      </c>
      <c r="F54" s="17"/>
      <c r="G54" s="17"/>
      <c r="H54" s="18" t="s">
        <v>93</v>
      </c>
      <c r="I54" s="19" t="s">
        <v>129</v>
      </c>
      <c r="J54" s="19" t="s">
        <v>130</v>
      </c>
      <c r="K54" s="19" t="s">
        <v>131</v>
      </c>
    </row>
    <row r="55" spans="1:11" ht="13" x14ac:dyDescent="0.25">
      <c r="A55" s="15"/>
      <c r="B55" s="16"/>
      <c r="C55" s="16"/>
      <c r="D55" s="16"/>
      <c r="E55" s="16"/>
      <c r="F55" s="17"/>
      <c r="G55" s="17"/>
      <c r="H55" s="18"/>
      <c r="I55" s="19"/>
      <c r="J55" s="19"/>
      <c r="K55" s="19"/>
    </row>
    <row r="56" spans="1:11" ht="13" x14ac:dyDescent="0.2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ht="13" x14ac:dyDescent="0.2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ht="13" x14ac:dyDescent="0.2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ht="13" x14ac:dyDescent="0.2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ht="13" x14ac:dyDescent="0.2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ht="13" x14ac:dyDescent="0.2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ht="13" x14ac:dyDescent="0.2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ht="13" x14ac:dyDescent="0.2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ht="13" x14ac:dyDescent="0.2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ht="13" x14ac:dyDescent="0.2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ht="13" x14ac:dyDescent="0.2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ht="13" x14ac:dyDescent="0.2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ht="13" x14ac:dyDescent="0.2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ht="13" x14ac:dyDescent="0.2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ht="13" x14ac:dyDescent="0.2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ht="13" x14ac:dyDescent="0.2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ht="13" x14ac:dyDescent="0.2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ht="13" x14ac:dyDescent="0.2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ht="13" x14ac:dyDescent="0.2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ht="13" x14ac:dyDescent="0.2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ht="13" x14ac:dyDescent="0.2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ht="13" x14ac:dyDescent="0.2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ht="13" x14ac:dyDescent="0.2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ht="13" x14ac:dyDescent="0.2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ht="13" x14ac:dyDescent="0.2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ht="13" x14ac:dyDescent="0.2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ht="13" x14ac:dyDescent="0.2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ht="13" x14ac:dyDescent="0.2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ht="13" x14ac:dyDescent="0.2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ht="13" x14ac:dyDescent="0.2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ht="13" x14ac:dyDescent="0.2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ht="13" x14ac:dyDescent="0.2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ht="13" x14ac:dyDescent="0.2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ht="13" x14ac:dyDescent="0.2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ht="13" x14ac:dyDescent="0.2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ht="13" x14ac:dyDescent="0.2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ht="13" x14ac:dyDescent="0.2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ht="13" x14ac:dyDescent="0.2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ht="13" x14ac:dyDescent="0.2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ht="13" x14ac:dyDescent="0.2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ht="13" x14ac:dyDescent="0.2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ht="13" x14ac:dyDescent="0.2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ht="13" x14ac:dyDescent="0.2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ht="13" x14ac:dyDescent="0.2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ht="13" x14ac:dyDescent="0.2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47:H100 H24:H36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8" zoomScale="160" zoomScaleNormal="160" workbookViewId="0">
      <selection activeCell="D18" sqref="D18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28.81640625" customWidth="1"/>
    <col min="6" max="6" width="51.81640625" style="24" customWidth="1"/>
  </cols>
  <sheetData>
    <row r="1" spans="1:1024" s="28" customFormat="1" ht="18" x14ac:dyDescent="0.4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ht="13" x14ac:dyDescent="0.3">
      <c r="A2" s="25" t="s">
        <v>132</v>
      </c>
      <c r="B2" s="29">
        <v>44978</v>
      </c>
      <c r="C2" s="25"/>
      <c r="D2" s="30" t="s">
        <v>133</v>
      </c>
      <c r="E2" s="25"/>
      <c r="F2" s="27"/>
      <c r="AMI2"/>
      <c r="AMJ2"/>
    </row>
    <row r="3" spans="1:1024" s="28" customFormat="1" ht="13" x14ac:dyDescent="0.3">
      <c r="A3" s="25" t="s">
        <v>134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ht="13" x14ac:dyDescent="0.3">
      <c r="A4" s="25" t="s">
        <v>135</v>
      </c>
      <c r="B4" s="31" t="s">
        <v>136</v>
      </c>
      <c r="C4" s="25"/>
      <c r="D4" s="25"/>
      <c r="E4" s="25"/>
      <c r="F4" s="27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7"/>
      <c r="AMI5"/>
      <c r="AMJ5"/>
    </row>
    <row r="6" spans="1:1024" s="28" customFormat="1" ht="13" x14ac:dyDescent="0.3">
      <c r="A6" s="25"/>
      <c r="B6" s="32" t="s">
        <v>8</v>
      </c>
      <c r="C6" s="25" t="s">
        <v>137</v>
      </c>
      <c r="D6" s="25"/>
      <c r="E6" s="25"/>
      <c r="F6" s="27"/>
      <c r="AMI6"/>
      <c r="AMJ6"/>
    </row>
    <row r="7" spans="1:1024" s="28" customFormat="1" ht="13" x14ac:dyDescent="0.3">
      <c r="A7" s="25" t="s">
        <v>138</v>
      </c>
      <c r="B7" s="25">
        <f>COUNTA(D17:D995)</f>
        <v>1</v>
      </c>
      <c r="C7" s="25"/>
      <c r="D7" s="25"/>
      <c r="E7" s="25"/>
      <c r="F7" s="27"/>
      <c r="AMI7"/>
      <c r="AMJ7"/>
    </row>
    <row r="8" spans="1:1024" s="28" customFormat="1" ht="13" x14ac:dyDescent="0.3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ht="13" x14ac:dyDescent="0.3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ht="13" x14ac:dyDescent="0.3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ht="13" x14ac:dyDescent="0.3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ht="13" x14ac:dyDescent="0.3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ht="13" x14ac:dyDescent="0.3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ht="13" x14ac:dyDescent="0.3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7"/>
      <c r="AMI15"/>
      <c r="AMJ15"/>
    </row>
    <row r="16" spans="1:1024" ht="13" x14ac:dyDescent="0.3">
      <c r="A16" s="33" t="s">
        <v>146</v>
      </c>
      <c r="B16" s="33" t="s">
        <v>20</v>
      </c>
      <c r="C16" s="33" t="s">
        <v>147</v>
      </c>
      <c r="D16" s="33" t="s">
        <v>148</v>
      </c>
      <c r="E16" s="33" t="s">
        <v>25</v>
      </c>
      <c r="F16" s="34" t="s">
        <v>29</v>
      </c>
    </row>
    <row r="17" spans="1:6" ht="13" x14ac:dyDescent="0.25">
      <c r="A17" s="4">
        <v>1</v>
      </c>
      <c r="B17" s="35"/>
      <c r="C17" s="4"/>
      <c r="D17" s="36" t="s">
        <v>149</v>
      </c>
      <c r="E17" s="37"/>
      <c r="F17" s="38"/>
    </row>
    <row r="18" spans="1:6" x14ac:dyDescent="0.25">
      <c r="A18" s="4">
        <v>2</v>
      </c>
      <c r="B18" s="35"/>
      <c r="C18" s="4"/>
      <c r="D18" s="39"/>
      <c r="E18" s="37"/>
      <c r="F18" s="38"/>
    </row>
    <row r="19" spans="1:6" x14ac:dyDescent="0.25">
      <c r="A19" s="4">
        <v>3</v>
      </c>
      <c r="B19" s="35"/>
      <c r="C19" s="4"/>
      <c r="D19" s="39"/>
      <c r="E19" s="37"/>
      <c r="F19" s="38"/>
    </row>
    <row r="20" spans="1:6" x14ac:dyDescent="0.25">
      <c r="A20" s="4">
        <v>4</v>
      </c>
      <c r="B20" s="35"/>
      <c r="C20" s="4"/>
      <c r="D20" s="39"/>
      <c r="E20" s="37"/>
      <c r="F20" s="38"/>
    </row>
    <row r="21" spans="1:6" x14ac:dyDescent="0.25">
      <c r="A21" s="4">
        <v>5</v>
      </c>
      <c r="B21" s="35"/>
      <c r="C21" s="4"/>
      <c r="D21" s="39"/>
      <c r="E21" s="37"/>
      <c r="F21" s="38"/>
    </row>
    <row r="22" spans="1:6" x14ac:dyDescent="0.25">
      <c r="A22" s="4">
        <v>6</v>
      </c>
      <c r="B22" s="35"/>
      <c r="C22" s="4"/>
      <c r="D22" s="39"/>
      <c r="E22" s="37"/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D14" zoomScale="160" zoomScaleNormal="160" workbookViewId="0">
      <selection activeCell="E23" sqref="E23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132</v>
      </c>
      <c r="B2" s="29">
        <f>'Sprint 01 Backlog'!B3</f>
        <v>44985</v>
      </c>
      <c r="C2" s="25"/>
      <c r="D2" s="30" t="s">
        <v>133</v>
      </c>
      <c r="E2" s="25"/>
      <c r="F2" s="25"/>
      <c r="AMI2"/>
      <c r="AMJ2"/>
    </row>
    <row r="3" spans="1:1024" s="28" customFormat="1" ht="13" x14ac:dyDescent="0.3">
      <c r="A3" s="25" t="s">
        <v>134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" x14ac:dyDescent="0.3">
      <c r="A7" s="25" t="s">
        <v>138</v>
      </c>
      <c r="B7" s="25">
        <f>COUNTA(D17:D995)</f>
        <v>7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139</v>
      </c>
      <c r="B8" s="25">
        <f t="shared" ref="B8:B14" si="0">B7-C8</f>
        <v>6</v>
      </c>
      <c r="C8" s="25">
        <f>COUNTIF(E$17:E$995, "Completed Day 1")</f>
        <v>1</v>
      </c>
      <c r="D8" s="25"/>
      <c r="E8" s="25"/>
      <c r="F8" s="25"/>
      <c r="AMI8"/>
      <c r="AMJ8"/>
    </row>
    <row r="9" spans="1:1024" s="28" customFormat="1" ht="13" x14ac:dyDescent="0.3">
      <c r="A9" s="25" t="s">
        <v>140</v>
      </c>
      <c r="B9" s="25">
        <f t="shared" si="0"/>
        <v>5</v>
      </c>
      <c r="C9" s="25">
        <f>COUNTIF(E$17:E$995, "Completed Day 2")</f>
        <v>1</v>
      </c>
      <c r="D9" s="25"/>
      <c r="E9" s="25"/>
      <c r="F9" s="25"/>
      <c r="AMI9"/>
      <c r="AMJ9"/>
    </row>
    <row r="10" spans="1:1024" s="28" customFormat="1" ht="13" x14ac:dyDescent="0.3">
      <c r="A10" s="25" t="s">
        <v>141</v>
      </c>
      <c r="B10" s="25">
        <f t="shared" si="0"/>
        <v>4</v>
      </c>
      <c r="C10" s="25">
        <f>COUNTIF(E$17:E$995, "Completed Day 3")</f>
        <v>1</v>
      </c>
      <c r="D10" s="25"/>
      <c r="E10" s="25"/>
      <c r="F10" s="25"/>
      <c r="AMI10"/>
      <c r="AMJ10"/>
    </row>
    <row r="11" spans="1:1024" s="28" customFormat="1" ht="13" x14ac:dyDescent="0.3">
      <c r="A11" s="25" t="s">
        <v>142</v>
      </c>
      <c r="B11" s="25">
        <f t="shared" si="0"/>
        <v>3</v>
      </c>
      <c r="C11" s="25">
        <f>COUNTIF(E$17:E$995, "Completed Day 4")</f>
        <v>1</v>
      </c>
      <c r="D11" s="25"/>
      <c r="E11" s="25"/>
      <c r="F11" s="25"/>
      <c r="AMI11"/>
      <c r="AMJ11"/>
    </row>
    <row r="12" spans="1:1024" s="28" customFormat="1" ht="13" x14ac:dyDescent="0.3">
      <c r="A12" s="25" t="s">
        <v>143</v>
      </c>
      <c r="B12" s="25">
        <f t="shared" si="0"/>
        <v>2</v>
      </c>
      <c r="C12" s="25">
        <f>COUNTIF(E$17:E$995, "Completed Day 5")</f>
        <v>1</v>
      </c>
      <c r="D12" s="25"/>
      <c r="E12" s="25"/>
      <c r="F12" s="25"/>
      <c r="AMI12"/>
      <c r="AMJ12"/>
    </row>
    <row r="13" spans="1:1024" s="28" customFormat="1" ht="13" x14ac:dyDescent="0.3">
      <c r="A13" s="25" t="s">
        <v>144</v>
      </c>
      <c r="B13" s="25">
        <f t="shared" si="0"/>
        <v>1</v>
      </c>
      <c r="C13" s="25">
        <f>COUNTIF(E$17:E$995, "Completed Day 6")</f>
        <v>1</v>
      </c>
      <c r="D13" s="25"/>
      <c r="E13" s="25"/>
      <c r="F13" s="25"/>
      <c r="AMI13"/>
      <c r="AMJ13"/>
    </row>
    <row r="14" spans="1:1024" s="28" customFormat="1" ht="13" x14ac:dyDescent="0.3">
      <c r="A14" s="25" t="s">
        <v>145</v>
      </c>
      <c r="B14" s="25">
        <f t="shared" si="0"/>
        <v>0</v>
      </c>
      <c r="C14" s="25">
        <f>COUNTIF(E$17:E$995, "Completed Day 7")</f>
        <v>1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5"/>
      <c r="AMI15"/>
      <c r="AMJ15"/>
    </row>
    <row r="16" spans="1:1024" ht="13" x14ac:dyDescent="0.3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" x14ac:dyDescent="0.25">
      <c r="A17" s="4">
        <v>1</v>
      </c>
      <c r="B17" s="35" t="s">
        <v>49</v>
      </c>
      <c r="C17" s="4" t="s">
        <v>155</v>
      </c>
      <c r="D17" s="36" t="s">
        <v>157</v>
      </c>
      <c r="E17" s="37" t="s">
        <v>164</v>
      </c>
      <c r="F17" s="38"/>
    </row>
    <row r="18" spans="1:6" x14ac:dyDescent="0.25">
      <c r="A18" s="4">
        <v>2</v>
      </c>
      <c r="B18" s="35" t="s">
        <v>53</v>
      </c>
      <c r="C18" s="4" t="s">
        <v>155</v>
      </c>
      <c r="D18" s="39" t="s">
        <v>158</v>
      </c>
      <c r="E18" s="37" t="s">
        <v>165</v>
      </c>
      <c r="F18" s="38"/>
    </row>
    <row r="19" spans="1:6" x14ac:dyDescent="0.25">
      <c r="A19" s="4">
        <v>3</v>
      </c>
      <c r="B19" s="35" t="s">
        <v>57</v>
      </c>
      <c r="C19" s="4" t="s">
        <v>155</v>
      </c>
      <c r="D19" s="39" t="s">
        <v>159</v>
      </c>
      <c r="E19" s="37" t="s">
        <v>166</v>
      </c>
      <c r="F19" s="38"/>
    </row>
    <row r="20" spans="1:6" x14ac:dyDescent="0.25">
      <c r="A20" s="4">
        <v>4</v>
      </c>
      <c r="B20" s="35" t="s">
        <v>59</v>
      </c>
      <c r="C20" s="4" t="s">
        <v>155</v>
      </c>
      <c r="D20" s="39" t="s">
        <v>160</v>
      </c>
      <c r="E20" s="37" t="s">
        <v>167</v>
      </c>
      <c r="F20" s="38"/>
    </row>
    <row r="21" spans="1:6" x14ac:dyDescent="0.25">
      <c r="A21" s="4">
        <v>5</v>
      </c>
      <c r="B21" s="35" t="s">
        <v>61</v>
      </c>
      <c r="C21" s="4" t="s">
        <v>155</v>
      </c>
      <c r="D21" s="39" t="s">
        <v>161</v>
      </c>
      <c r="E21" s="37" t="s">
        <v>168</v>
      </c>
      <c r="F21" s="38"/>
    </row>
    <row r="22" spans="1:6" x14ac:dyDescent="0.25">
      <c r="A22" s="4">
        <v>6</v>
      </c>
      <c r="B22" s="35" t="s">
        <v>65</v>
      </c>
      <c r="C22" s="4" t="s">
        <v>155</v>
      </c>
      <c r="D22" s="39" t="s">
        <v>162</v>
      </c>
      <c r="E22" s="37" t="s">
        <v>169</v>
      </c>
      <c r="F22" s="38"/>
    </row>
    <row r="23" spans="1:6" x14ac:dyDescent="0.25">
      <c r="A23" s="4">
        <v>7</v>
      </c>
      <c r="B23" s="35" t="s">
        <v>69</v>
      </c>
      <c r="C23" s="4" t="s">
        <v>155</v>
      </c>
      <c r="D23" s="39" t="s">
        <v>163</v>
      </c>
      <c r="E23" s="37" t="s">
        <v>170</v>
      </c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abSelected="1" zoomScale="160" zoomScaleNormal="160" workbookViewId="0">
      <selection activeCell="E20" sqref="E20"/>
    </sheetView>
  </sheetViews>
  <sheetFormatPr defaultColWidth="11.54296875" defaultRowHeight="12.5" x14ac:dyDescent="0.25"/>
  <cols>
    <col min="1" max="1" width="10.26953125" customWidth="1"/>
    <col min="3" max="3" width="19" customWidth="1"/>
    <col min="4" max="4" width="51.81640625" customWidth="1"/>
    <col min="5" max="5" width="17.72656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132</v>
      </c>
      <c r="B2" s="29">
        <f>'Sprint 02 Backlog'!B2+7</f>
        <v>44992</v>
      </c>
      <c r="C2" s="25"/>
      <c r="D2" s="30" t="s">
        <v>133</v>
      </c>
      <c r="E2" s="25"/>
      <c r="F2" s="25"/>
      <c r="AMI2"/>
      <c r="AMJ2"/>
    </row>
    <row r="3" spans="1:1024" s="28" customFormat="1" ht="13" x14ac:dyDescent="0.3">
      <c r="A3" s="25" t="s">
        <v>134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" x14ac:dyDescent="0.3">
      <c r="A7" s="25" t="s">
        <v>138</v>
      </c>
      <c r="B7" s="25">
        <f>COUNTA(D17:D995)</f>
        <v>5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139</v>
      </c>
      <c r="B8" s="25">
        <f t="shared" ref="B8:B14" si="0">B7-C8</f>
        <v>4</v>
      </c>
      <c r="C8" s="25">
        <f>COUNTIF(E$17:E$995, "Completed Day 1")</f>
        <v>1</v>
      </c>
      <c r="D8" s="25"/>
      <c r="E8" s="25"/>
      <c r="F8" s="25"/>
      <c r="AMI8"/>
      <c r="AMJ8"/>
    </row>
    <row r="9" spans="1:1024" s="28" customFormat="1" ht="13" x14ac:dyDescent="0.3">
      <c r="A9" s="25" t="s">
        <v>140</v>
      </c>
      <c r="B9" s="25">
        <f t="shared" si="0"/>
        <v>2</v>
      </c>
      <c r="C9" s="25">
        <f>COUNTIF(E$17:E$995, "Completed Day 2")</f>
        <v>2</v>
      </c>
      <c r="D9" s="25"/>
      <c r="E9" s="25"/>
      <c r="F9" s="25"/>
      <c r="AMI9"/>
      <c r="AMJ9"/>
    </row>
    <row r="10" spans="1:1024" s="28" customFormat="1" ht="13" x14ac:dyDescent="0.3">
      <c r="A10" s="25" t="s">
        <v>141</v>
      </c>
      <c r="B10" s="25">
        <f t="shared" si="0"/>
        <v>2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142</v>
      </c>
      <c r="B11" s="25">
        <f t="shared" si="0"/>
        <v>2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143</v>
      </c>
      <c r="B12" s="25">
        <f t="shared" si="0"/>
        <v>0</v>
      </c>
      <c r="C12" s="25">
        <f>COUNTIF(E$17:E$995, "Completed Day 5")</f>
        <v>2</v>
      </c>
      <c r="D12" s="25"/>
      <c r="E12" s="25"/>
      <c r="F12" s="25"/>
      <c r="AMI12"/>
      <c r="AMJ12"/>
    </row>
    <row r="13" spans="1:1024" s="28" customFormat="1" ht="13" x14ac:dyDescent="0.3">
      <c r="A13" s="25" t="s">
        <v>144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" x14ac:dyDescent="0.3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5"/>
      <c r="AMI15"/>
      <c r="AMJ15"/>
    </row>
    <row r="16" spans="1:1024" ht="13" x14ac:dyDescent="0.3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" x14ac:dyDescent="0.25">
      <c r="A17" s="4">
        <v>1</v>
      </c>
      <c r="B17" s="35" t="s">
        <v>74</v>
      </c>
      <c r="C17" s="4"/>
      <c r="D17" s="36" t="s">
        <v>171</v>
      </c>
      <c r="E17" s="37" t="s">
        <v>164</v>
      </c>
      <c r="F17" s="38"/>
    </row>
    <row r="18" spans="1:6" x14ac:dyDescent="0.25">
      <c r="A18" s="4">
        <v>2</v>
      </c>
      <c r="B18" s="35" t="s">
        <v>78</v>
      </c>
      <c r="C18" s="4"/>
      <c r="D18" s="39" t="s">
        <v>172</v>
      </c>
      <c r="E18" s="37" t="s">
        <v>165</v>
      </c>
      <c r="F18" s="38"/>
    </row>
    <row r="19" spans="1:6" x14ac:dyDescent="0.25">
      <c r="A19" s="4">
        <v>3</v>
      </c>
      <c r="B19" s="35" t="s">
        <v>83</v>
      </c>
      <c r="C19" s="4"/>
      <c r="D19" s="39" t="s">
        <v>172</v>
      </c>
      <c r="E19" s="37" t="s">
        <v>165</v>
      </c>
      <c r="F19" s="38"/>
    </row>
    <row r="20" spans="1:6" x14ac:dyDescent="0.25">
      <c r="A20" s="4">
        <v>4</v>
      </c>
      <c r="B20" s="35" t="s">
        <v>87</v>
      </c>
      <c r="C20" s="4"/>
      <c r="D20" s="39" t="s">
        <v>172</v>
      </c>
      <c r="E20" s="37" t="s">
        <v>168</v>
      </c>
      <c r="F20" s="38"/>
    </row>
    <row r="21" spans="1:6" x14ac:dyDescent="0.25">
      <c r="A21" s="4">
        <v>5</v>
      </c>
      <c r="B21" s="35" t="s">
        <v>90</v>
      </c>
      <c r="C21" s="4"/>
      <c r="D21" s="39" t="s">
        <v>172</v>
      </c>
      <c r="E21" s="37" t="s">
        <v>168</v>
      </c>
      <c r="F21" s="38"/>
    </row>
    <row r="22" spans="1:6" x14ac:dyDescent="0.25">
      <c r="A22" s="4">
        <v>6</v>
      </c>
      <c r="B22" s="35"/>
      <c r="C22" s="4"/>
      <c r="D22" s="39"/>
      <c r="E22" s="37"/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132</v>
      </c>
      <c r="B2" s="29">
        <v>45027</v>
      </c>
      <c r="C2" s="25"/>
      <c r="D2" s="30" t="s">
        <v>133</v>
      </c>
      <c r="E2" s="25"/>
      <c r="F2" s="25"/>
      <c r="AMI2"/>
      <c r="AMJ2"/>
    </row>
    <row r="3" spans="1:1024" s="28" customFormat="1" ht="13" x14ac:dyDescent="0.3">
      <c r="A3" s="25" t="s">
        <v>134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" x14ac:dyDescent="0.3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" x14ac:dyDescent="0.3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" x14ac:dyDescent="0.3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" x14ac:dyDescent="0.3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" x14ac:dyDescent="0.3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5"/>
      <c r="AMI15"/>
      <c r="AMJ15"/>
    </row>
    <row r="16" spans="1:1024" ht="13" x14ac:dyDescent="0.3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" x14ac:dyDescent="0.25">
      <c r="A17" s="4">
        <v>1</v>
      </c>
      <c r="B17" s="35"/>
      <c r="C17" s="4"/>
      <c r="D17" s="36" t="s">
        <v>149</v>
      </c>
      <c r="E17" s="37"/>
      <c r="F17" s="38"/>
    </row>
    <row r="18" spans="1:6" x14ac:dyDescent="0.25">
      <c r="A18" s="4">
        <v>2</v>
      </c>
      <c r="B18" s="35"/>
      <c r="C18" s="4"/>
      <c r="D18" s="39"/>
      <c r="E18" s="37"/>
      <c r="F18" s="38"/>
    </row>
    <row r="19" spans="1:6" x14ac:dyDescent="0.25">
      <c r="A19" s="4">
        <v>3</v>
      </c>
      <c r="B19" s="35"/>
      <c r="C19" s="4"/>
      <c r="D19" s="39"/>
      <c r="E19" s="37"/>
      <c r="F19" s="38"/>
    </row>
    <row r="20" spans="1:6" x14ac:dyDescent="0.25">
      <c r="A20" s="4">
        <v>4</v>
      </c>
      <c r="B20" s="35"/>
      <c r="C20" s="4"/>
      <c r="D20" s="39"/>
      <c r="E20" s="37"/>
      <c r="F20" s="38"/>
    </row>
    <row r="21" spans="1:6" x14ac:dyDescent="0.25">
      <c r="A21" s="4">
        <v>5</v>
      </c>
      <c r="B21" s="35"/>
      <c r="C21" s="4"/>
      <c r="D21" s="39"/>
      <c r="E21" s="37"/>
      <c r="F21" s="38"/>
    </row>
    <row r="22" spans="1:6" x14ac:dyDescent="0.25">
      <c r="A22" s="4">
        <v>6</v>
      </c>
      <c r="B22" s="35"/>
      <c r="C22" s="4"/>
      <c r="D22" s="39"/>
      <c r="E22" s="37"/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132</v>
      </c>
      <c r="B2" s="29">
        <f>'Sprint 04 Backlog'!B3</f>
        <v>45034</v>
      </c>
      <c r="C2" s="25"/>
      <c r="D2" s="30" t="s">
        <v>133</v>
      </c>
      <c r="E2" s="25"/>
      <c r="F2" s="25"/>
      <c r="AMI2"/>
      <c r="AMJ2"/>
    </row>
    <row r="3" spans="1:1024" s="28" customFormat="1" ht="13" x14ac:dyDescent="0.3">
      <c r="A3" s="25" t="s">
        <v>134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" x14ac:dyDescent="0.3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" x14ac:dyDescent="0.3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" x14ac:dyDescent="0.3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" x14ac:dyDescent="0.3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" x14ac:dyDescent="0.3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5"/>
      <c r="AMI15"/>
      <c r="AMJ15"/>
    </row>
    <row r="16" spans="1:1024" ht="13" x14ac:dyDescent="0.3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" x14ac:dyDescent="0.25">
      <c r="A17" s="4">
        <v>1</v>
      </c>
      <c r="B17" s="35"/>
      <c r="C17" s="4"/>
      <c r="D17" s="36" t="s">
        <v>149</v>
      </c>
      <c r="E17" s="37"/>
      <c r="F17" s="38"/>
    </row>
    <row r="18" spans="1:6" x14ac:dyDescent="0.25">
      <c r="A18" s="4">
        <v>2</v>
      </c>
      <c r="B18" s="35"/>
      <c r="C18" s="4"/>
      <c r="D18" s="39"/>
      <c r="E18" s="37"/>
      <c r="F18" s="38"/>
    </row>
    <row r="19" spans="1:6" x14ac:dyDescent="0.25">
      <c r="A19" s="4">
        <v>3</v>
      </c>
      <c r="B19" s="35"/>
      <c r="C19" s="4"/>
      <c r="D19" s="39"/>
      <c r="E19" s="37"/>
      <c r="F19" s="38"/>
    </row>
    <row r="20" spans="1:6" x14ac:dyDescent="0.25">
      <c r="A20" s="4">
        <v>4</v>
      </c>
      <c r="B20" s="35"/>
      <c r="C20" s="4"/>
      <c r="D20" s="39"/>
      <c r="E20" s="37"/>
      <c r="F20" s="38"/>
    </row>
    <row r="21" spans="1:6" x14ac:dyDescent="0.25">
      <c r="A21" s="4">
        <v>5</v>
      </c>
      <c r="B21" s="35"/>
      <c r="C21" s="4"/>
      <c r="D21" s="39"/>
      <c r="E21" s="37"/>
      <c r="F21" s="38"/>
    </row>
    <row r="22" spans="1:6" x14ac:dyDescent="0.25">
      <c r="A22" s="4">
        <v>6</v>
      </c>
      <c r="B22" s="35"/>
      <c r="C22" s="4"/>
      <c r="D22" s="39"/>
      <c r="E22" s="37"/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05 Backlog'!B1+1</f>
        <v>6</v>
      </c>
      <c r="C1" s="40" t="s">
        <v>151</v>
      </c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132</v>
      </c>
      <c r="B2" s="29">
        <f>'Sprint 05 Backlog'!B3</f>
        <v>45041</v>
      </c>
      <c r="C2" s="25"/>
      <c r="D2" s="30" t="s">
        <v>133</v>
      </c>
      <c r="E2" s="25"/>
      <c r="F2" s="25"/>
      <c r="AMI2"/>
      <c r="AMJ2"/>
    </row>
    <row r="3" spans="1:1024" s="28" customFormat="1" ht="13" x14ac:dyDescent="0.3">
      <c r="A3" s="25" t="s">
        <v>134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" x14ac:dyDescent="0.3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" x14ac:dyDescent="0.3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" x14ac:dyDescent="0.3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" x14ac:dyDescent="0.3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" x14ac:dyDescent="0.3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40" t="s">
        <v>152</v>
      </c>
      <c r="E15" s="25"/>
      <c r="F15" s="25"/>
      <c r="AMI15"/>
      <c r="AMJ15"/>
    </row>
    <row r="16" spans="1:1024" ht="13" x14ac:dyDescent="0.3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" x14ac:dyDescent="0.25">
      <c r="A17" s="4">
        <v>1</v>
      </c>
      <c r="B17" s="35"/>
      <c r="C17" s="4"/>
      <c r="D17" s="36" t="s">
        <v>149</v>
      </c>
      <c r="E17" s="37"/>
      <c r="F17" s="38"/>
    </row>
    <row r="18" spans="1:6" x14ac:dyDescent="0.25">
      <c r="A18" s="4">
        <v>2</v>
      </c>
      <c r="B18" s="35"/>
      <c r="C18" s="4"/>
      <c r="D18" s="39"/>
      <c r="E18" s="37"/>
      <c r="F18" s="38"/>
    </row>
    <row r="19" spans="1:6" x14ac:dyDescent="0.25">
      <c r="A19" s="4">
        <v>3</v>
      </c>
      <c r="B19" s="35"/>
      <c r="C19" s="4"/>
      <c r="D19" s="39"/>
      <c r="E19" s="37"/>
      <c r="F19" s="38"/>
    </row>
    <row r="20" spans="1:6" x14ac:dyDescent="0.25">
      <c r="A20" s="4">
        <v>4</v>
      </c>
      <c r="B20" s="35"/>
      <c r="C20" s="4"/>
      <c r="D20" s="39"/>
      <c r="E20" s="37"/>
      <c r="F20" s="38"/>
    </row>
    <row r="21" spans="1:6" x14ac:dyDescent="0.25">
      <c r="A21" s="4">
        <v>5</v>
      </c>
      <c r="B21" s="35"/>
      <c r="C21" s="4"/>
      <c r="D21" s="39"/>
      <c r="E21" s="37"/>
      <c r="F21" s="38"/>
    </row>
    <row r="22" spans="1:6" x14ac:dyDescent="0.25">
      <c r="A22" s="4">
        <v>6</v>
      </c>
      <c r="B22" s="35"/>
      <c r="C22" s="4"/>
      <c r="D22" s="39"/>
      <c r="E22" s="37"/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EMMANUEL ASOMUGHA</cp:lastModifiedBy>
  <cp:revision>189</cp:revision>
  <dcterms:created xsi:type="dcterms:W3CDTF">2016-03-21T22:16:37Z</dcterms:created>
  <dcterms:modified xsi:type="dcterms:W3CDTF">2023-03-21T05:01:47Z</dcterms:modified>
  <cp:category/>
  <cp:contentStatus/>
</cp:coreProperties>
</file>