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Escritorio\M@C\Sexto Semestre\Estadistica II\Actividad en Clase\"/>
    </mc:Choice>
  </mc:AlternateContent>
  <xr:revisionPtr revIDLastSave="0" documentId="8_{20462689-451C-42D1-B44D-6B384C7D771B}" xr6:coauthVersionLast="45" xr6:coauthVersionMax="45" xr10:uidLastSave="{00000000-0000-0000-0000-000000000000}"/>
  <bookViews>
    <workbookView xWindow="-108" yWindow="-108" windowWidth="23256" windowHeight="13176" xr2:uid="{D2DA9B89-AE60-43AB-9F7F-BFCCDE555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1" l="1"/>
  <c r="C12" i="1" a="1"/>
  <c r="C12" i="1" s="1"/>
  <c r="C20" i="1" s="1"/>
  <c r="D26" i="1" s="1"/>
  <c r="D8" i="1"/>
  <c r="E8" i="1"/>
  <c r="F8" i="1"/>
  <c r="G5" i="1"/>
  <c r="G6" i="1"/>
  <c r="G7" i="1"/>
  <c r="G4" i="1"/>
  <c r="G8" i="1"/>
  <c r="C18" i="1" s="1"/>
  <c r="C8" i="1"/>
  <c r="E9" i="1" l="1"/>
  <c r="F9" i="1"/>
  <c r="C17" i="1"/>
  <c r="E26" i="1"/>
  <c r="H7" i="1"/>
  <c r="H6" i="1"/>
  <c r="H5" i="1"/>
  <c r="H4" i="1"/>
  <c r="D23" i="1" s="1"/>
  <c r="E23" i="1" s="1"/>
  <c r="D9" i="1"/>
  <c r="C9" i="1"/>
  <c r="D24" i="1" l="1"/>
  <c r="E24" i="1" s="1"/>
  <c r="D25" i="1"/>
  <c r="E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<sst xmlns="http://schemas.openxmlformats.org/spreadsheetml/2006/main" count="20" uniqueCount="20">
  <si>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Punta/Bloque</t>
  </si>
  <si>
    <t>FV</t>
  </si>
  <si>
    <t>gl</t>
  </si>
  <si>
    <t>SS</t>
  </si>
  <si>
    <t>m Bloques</t>
  </si>
  <si>
    <t>m tratamientos</t>
  </si>
  <si>
    <t xml:space="preserve">Bloques </t>
  </si>
  <si>
    <t>Errores</t>
  </si>
  <si>
    <t>Tratamientos</t>
  </si>
  <si>
    <t>Total</t>
  </si>
  <si>
    <t>MS</t>
  </si>
  <si>
    <t>Yij^2</t>
  </si>
  <si>
    <t>Yij-nY^2</t>
  </si>
  <si>
    <t>n</t>
  </si>
  <si>
    <t>SSE =</t>
  </si>
  <si>
    <t xml:space="preserve">  SST-SST-SSB</t>
  </si>
  <si>
    <t>(yi.-y)^2</t>
  </si>
  <si>
    <t>(y.j-y)^2</t>
  </si>
  <si>
    <t>y</t>
  </si>
  <si>
    <t>y^2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</si>
</sst>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506B0-AE1B-4C16-A44C-8EEA09663800}" name="Tabla1" displayName="Tabla1" ref="B22:E26" totalsRowShown="0" headerRowDxfId="5" dataDxfId="4">
  <autoFilter ref="B22:E26" xr:uid="{82696A74-5D08-4767-ACFB-E106A2706EE2}"/>
  <tableColumns count="4">
    <tableColumn id="1" xr3:uid="{9A553CA5-3FCA-48A3-813A-4D9CA548C1C4}" name="FV" dataDxfId="3"/>
    <tableColumn id="2" xr3:uid="{1AFE4D3D-F332-44B7-A495-89111330B53A}" name="gl" dataDxfId="2"/>
    <tableColumn id="3" xr3:uid="{29C6D2CE-8CAB-433F-B51C-1C6FA880EE99}" name="SS" dataDxfId="1"/>
    <tableColumn id="4" xr3:uid="{8AA90B95-EABF-461B-9A1A-1990D4B71E63}" name="MS" dataDxfId="0">
      <calculatedColumnFormula>D23/C23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59DA-B01C-4FDB-BB02-10D3FA109783}">
  <dimension ref="B3:H26"/>
  <sheetViews>
    <sheetView tabSelected="1" workbookViewId="0">
      <selection activeCell="J21" sqref="J21"/>
    </sheetView>
  </sheetViews>
  <sheetFormatPr baseColWidth="10" defaultRowHeight="14.4" x14ac:dyDescent="0.3"/>
  <cols>
    <col min="1" max="1" width="11.5546875" style="1"/>
    <col min="2" max="2" width="13.6640625" style="1" customWidth="1"/>
    <col min="3" max="3" width="19.33203125" style="1" bestFit="1" customWidth="1"/>
    <col min="4" max="6" width="11.5546875" style="1"/>
    <col min="7" max="7" width="14.88671875" style="1" customWidth="1"/>
    <col min="8" max="9" width="11.5546875" style="1"/>
    <col min="10" max="10" width="10.109375" style="1" customWidth="1"/>
    <col min="11" max="11" width="12.6640625" style="1" customWidth="1"/>
    <col min="12" max="16384" width="11.5546875" style="1"/>
  </cols>
  <sheetData>
    <row r="3" spans="2:8" x14ac:dyDescent="0.3">
      <c r="B3" s="3" t="s">
        <v>0</v>
      </c>
      <c r="C3" s="4">
        <v>1</v>
      </c>
      <c r="D3" s="4">
        <v>2</v>
      </c>
      <c r="E3" s="4">
        <v>3</v>
      </c>
      <c r="F3" s="4">
        <v>4</v>
      </c>
      <c r="G3" s="3" t="s">
        <v>5</v>
      </c>
      <c r="H3" s="7" t="s">
        <v>16</v>
      </c>
    </row>
    <row r="4" spans="2:8" x14ac:dyDescent="0.3">
      <c r="B4" s="5">
        <v>1</v>
      </c>
      <c r="C4" s="6">
        <v>9.3000000000000007</v>
      </c>
      <c r="D4" s="6">
        <v>9.4</v>
      </c>
      <c r="E4" s="6">
        <v>9.6</v>
      </c>
      <c r="F4" s="6">
        <v>10</v>
      </c>
      <c r="G4" s="4">
        <f>AVERAGE(C4:F4)</f>
        <v>9.5750000000000011</v>
      </c>
      <c r="H4" s="8">
        <f>POWER(G4-G$8,2)</f>
        <v>2.4999999999998934E-3</v>
      </c>
    </row>
    <row r="5" spans="2:8" x14ac:dyDescent="0.3">
      <c r="B5" s="5">
        <v>2</v>
      </c>
      <c r="C5" s="6">
        <v>9.4</v>
      </c>
      <c r="D5" s="6">
        <v>9.3000000000000007</v>
      </c>
      <c r="E5" s="6">
        <v>9.8000000000000007</v>
      </c>
      <c r="F5" s="6">
        <v>9.9</v>
      </c>
      <c r="G5" s="4">
        <f t="shared" ref="G5:G7" si="0">AVERAGE(C5:F5)</f>
        <v>9.6000000000000014</v>
      </c>
      <c r="H5" s="8">
        <f t="shared" ref="H5:H7" si="1">POWER(G5-G$8,2)</f>
        <v>6.24999999999929E-4</v>
      </c>
    </row>
    <row r="6" spans="2:8" x14ac:dyDescent="0.3">
      <c r="B6" s="5">
        <v>3</v>
      </c>
      <c r="C6" s="6">
        <v>9.1999999999999993</v>
      </c>
      <c r="D6" s="6">
        <v>9.4</v>
      </c>
      <c r="E6" s="6">
        <v>9.5</v>
      </c>
      <c r="F6" s="6">
        <v>9.6999999999999993</v>
      </c>
      <c r="G6" s="4">
        <f t="shared" si="0"/>
        <v>9.4499999999999993</v>
      </c>
      <c r="H6" s="8">
        <f t="shared" si="1"/>
        <v>3.0625000000000249E-2</v>
      </c>
    </row>
    <row r="7" spans="2:8" x14ac:dyDescent="0.3">
      <c r="B7" s="5">
        <v>4</v>
      </c>
      <c r="C7" s="6">
        <v>9.6999999999999993</v>
      </c>
      <c r="D7" s="6">
        <v>9.6</v>
      </c>
      <c r="E7" s="6">
        <v>10</v>
      </c>
      <c r="F7" s="6">
        <v>10.199999999999999</v>
      </c>
      <c r="G7" s="4">
        <f t="shared" si="0"/>
        <v>9.875</v>
      </c>
      <c r="H7" s="8">
        <f t="shared" si="1"/>
        <v>6.25E-2</v>
      </c>
    </row>
    <row r="8" spans="2:8" x14ac:dyDescent="0.3">
      <c r="B8" s="3" t="s">
        <v>4</v>
      </c>
      <c r="C8" s="4">
        <f>AVERAGE(C4:C7)</f>
        <v>9.4</v>
      </c>
      <c r="D8" s="4">
        <f t="shared" ref="D8:F8" si="2">AVERAGE(D4:D7)</f>
        <v>9.4250000000000007</v>
      </c>
      <c r="E8" s="4">
        <f t="shared" si="2"/>
        <v>9.7249999999999996</v>
      </c>
      <c r="F8" s="4">
        <f t="shared" si="2"/>
        <v>9.9499999999999993</v>
      </c>
      <c r="G8" s="4">
        <f>AVERAGE(C4:F7)</f>
        <v>9.625</v>
      </c>
    </row>
    <row r="9" spans="2:8" x14ac:dyDescent="0.3">
      <c r="B9" s="7" t="s">
        <v>17</v>
      </c>
      <c r="C9" s="8">
        <f>POWER(C8-$G$8,2)</f>
        <v>5.0624999999999837E-2</v>
      </c>
      <c r="D9" s="8">
        <f>POWER(D8-$G$8,2)</f>
        <v>3.9999999999999716E-2</v>
      </c>
      <c r="E9" s="8">
        <f t="shared" ref="E9" si="3">POWER(E8-$G$8,2)</f>
        <v>9.9999999999999291E-3</v>
      </c>
      <c r="F9" s="8">
        <f>POWER(F8-$G$8,2)</f>
        <v>0.10562499999999954</v>
      </c>
    </row>
    <row r="11" spans="2:8" x14ac:dyDescent="0.3">
      <c r="B11" s="2" t="s">
        <v>11</v>
      </c>
      <c r="C11" s="4">
        <v>1</v>
      </c>
      <c r="D11" s="4">
        <v>2</v>
      </c>
      <c r="E11" s="4">
        <v>3</v>
      </c>
      <c r="F11" s="4">
        <v>4</v>
      </c>
    </row>
    <row r="12" spans="2:8" x14ac:dyDescent="0.3">
      <c r="B12" s="5">
        <v>1</v>
      </c>
      <c r="C12" s="6" cm="1">
        <f t="array" ref="C12:F15">POWER(C4:F7,2)</f>
        <v>86.490000000000009</v>
      </c>
      <c r="D12" s="6">
        <v>88.360000000000014</v>
      </c>
      <c r="E12" s="6">
        <v>92.16</v>
      </c>
      <c r="F12" s="6">
        <v>100</v>
      </c>
    </row>
    <row r="13" spans="2:8" x14ac:dyDescent="0.3">
      <c r="B13" s="5">
        <v>2</v>
      </c>
      <c r="C13" s="6">
        <v>88.360000000000014</v>
      </c>
      <c r="D13" s="6">
        <v>86.490000000000009</v>
      </c>
      <c r="E13" s="6">
        <v>96.04000000000002</v>
      </c>
      <c r="F13" s="6">
        <v>98.01</v>
      </c>
    </row>
    <row r="14" spans="2:8" x14ac:dyDescent="0.3">
      <c r="B14" s="5">
        <v>3</v>
      </c>
      <c r="C14" s="6">
        <v>84.639999999999986</v>
      </c>
      <c r="D14" s="6">
        <v>88.360000000000014</v>
      </c>
      <c r="E14" s="6">
        <v>90.25</v>
      </c>
      <c r="F14" s="6">
        <v>94.089999999999989</v>
      </c>
    </row>
    <row r="15" spans="2:8" x14ac:dyDescent="0.3">
      <c r="B15" s="5">
        <v>4</v>
      </c>
      <c r="C15" s="6">
        <v>94.089999999999989</v>
      </c>
      <c r="D15" s="6">
        <v>92.16</v>
      </c>
      <c r="E15" s="6">
        <v>100</v>
      </c>
      <c r="F15" s="6">
        <v>104.03999999999999</v>
      </c>
    </row>
    <row r="17" spans="2:8" x14ac:dyDescent="0.3">
      <c r="B17" s="7" t="s">
        <v>18</v>
      </c>
      <c r="C17" s="6">
        <f>G8</f>
        <v>9.625</v>
      </c>
    </row>
    <row r="18" spans="2:8" x14ac:dyDescent="0.3">
      <c r="B18" s="7" t="s">
        <v>19</v>
      </c>
      <c r="C18" s="6">
        <f>POWER(G8,2)</f>
        <v>92.640625</v>
      </c>
    </row>
    <row r="19" spans="2:8" x14ac:dyDescent="0.3">
      <c r="B19" s="7" t="s">
        <v>13</v>
      </c>
      <c r="C19" s="6">
        <f>COUNT(C4:F7)</f>
        <v>16</v>
      </c>
    </row>
    <row r="20" spans="2:8" x14ac:dyDescent="0.3">
      <c r="B20" s="7" t="s">
        <v>12</v>
      </c>
      <c r="C20" s="6">
        <f>SUM(_xlfn.ANCHORARRAY(C12))-C19*C18</f>
        <v>1.2899999999999636</v>
      </c>
    </row>
    <row r="22" spans="2:8" x14ac:dyDescent="0.3">
      <c r="B22" s="1" t="s">
        <v>1</v>
      </c>
      <c r="C22" s="1" t="s">
        <v>2</v>
      </c>
      <c r="D22" s="1" t="s">
        <v>3</v>
      </c>
      <c r="E22" s="1" t="s">
        <v>10</v>
      </c>
    </row>
    <row r="23" spans="2:8" x14ac:dyDescent="0.3">
      <c r="B23" s="1" t="s">
        <v>8</v>
      </c>
      <c r="C23" s="1">
        <v>3</v>
      </c>
      <c r="D23" s="1">
        <f>4*SUM(H4:H7)</f>
        <v>0.38500000000000029</v>
      </c>
      <c r="E23" s="1">
        <f>D23/C23</f>
        <v>0.12833333333333344</v>
      </c>
    </row>
    <row r="24" spans="2:8" x14ac:dyDescent="0.3">
      <c r="B24" s="1" t="s">
        <v>6</v>
      </c>
      <c r="C24" s="1">
        <v>3</v>
      </c>
      <c r="D24" s="1">
        <f>4*SUM(C9:F9)</f>
        <v>0.82499999999999607</v>
      </c>
      <c r="E24" s="1">
        <f>D24/C24</f>
        <v>0.27499999999999869</v>
      </c>
    </row>
    <row r="25" spans="2:8" ht="15" thickBot="1" x14ac:dyDescent="0.35">
      <c r="B25" s="1" t="s">
        <v>7</v>
      </c>
      <c r="C25" s="1">
        <v>9</v>
      </c>
      <c r="D25" s="1">
        <f>D26-D23-D24</f>
        <v>7.9999999999967319E-2</v>
      </c>
      <c r="E25" s="1">
        <f>D25/C25</f>
        <v>8.8888888888852581E-3</v>
      </c>
      <c r="G25" s="9" t="s">
        <v>14</v>
      </c>
      <c r="H25" s="9" t="s">
        <v>15</v>
      </c>
    </row>
    <row r="26" spans="2:8" ht="15" thickTop="1" x14ac:dyDescent="0.3">
      <c r="B26" s="1" t="s">
        <v>9</v>
      </c>
      <c r="C26" s="1">
        <v>15</v>
      </c>
      <c r="D26" s="1">
        <f>C20</f>
        <v>1.2899999999999636</v>
      </c>
      <c r="E26" s="1">
        <f>D26/C26</f>
        <v>8.5999999999997578E-2</v>
      </c>
    </row>
  </sheetData>
  <pageMargins left="0.7" right="0.7" top="0.75" bottom="0.75" header="0.3" footer="0.3"/>
  <ignoredErrors>
    <ignoredError sqref="C8:F8 G4:G7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Contreras</dc:creator>
  <cp:lastModifiedBy>Roberto Contreras</cp:lastModifiedBy>
  <dcterms:created xsi:type="dcterms:W3CDTF">2021-04-30T13:08:58Z</dcterms:created>
  <dcterms:modified xsi:type="dcterms:W3CDTF">2021-04-30T15:35:07Z</dcterms:modified>
</cp:coreProperties>
</file>