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ProjetMemo\ECOLE\SIPBIS\"/>
    </mc:Choice>
  </mc:AlternateContent>
  <xr:revisionPtr revIDLastSave="0" documentId="13_ncr:1_{E21CC3A8-ED23-4264-99EF-7B04CE0599EC}" xr6:coauthVersionLast="47" xr6:coauthVersionMax="47" xr10:uidLastSave="{00000000-0000-0000-0000-000000000000}"/>
  <bookViews>
    <workbookView xWindow="-120" yWindow="-120" windowWidth="20730" windowHeight="11160" xr2:uid="{CEB8C230-B9BC-49E8-94D7-9A53A85C4FEC}"/>
  </bookViews>
  <sheets>
    <sheet name="BD_Nettoyage" sheetId="1" r:id="rId1"/>
    <sheet name="Feuil1" sheetId="2" r:id="rId2"/>
  </sheets>
  <definedNames>
    <definedName name="_xlchart.v1.0" hidden="1">BD_Nettoyage!$B$2:$B$26</definedName>
    <definedName name="_xlchart.v1.1" hidden="1">BD_Nettoyage!$C$1</definedName>
    <definedName name="_xlchart.v1.2" hidden="1">BD_Nettoyage!$C$2:$C$26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L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</calcChain>
</file>

<file path=xl/sharedStrings.xml><?xml version="1.0" encoding="utf-8"?>
<sst xmlns="http://schemas.openxmlformats.org/spreadsheetml/2006/main" count="35" uniqueCount="35">
  <si>
    <t>Année Lumière</t>
  </si>
  <si>
    <t>Année Scolaire</t>
  </si>
  <si>
    <t>Population Scolarisable potientiel au primaire</t>
  </si>
  <si>
    <t xml:space="preserve">Gratuité d'Enseignement </t>
  </si>
  <si>
    <t>Élèves inscrits au primaire</t>
  </si>
  <si>
    <r>
      <t xml:space="preserve">Nombre de Classe </t>
    </r>
    <r>
      <rPr>
        <b/>
        <sz val="11"/>
        <color rgb="FFC00000"/>
        <rFont val="Arial"/>
        <family val="2"/>
      </rPr>
      <t>organisée</t>
    </r>
    <r>
      <rPr>
        <b/>
        <sz val="11"/>
        <color theme="1"/>
        <rFont val="Arial"/>
        <family val="2"/>
      </rPr>
      <t xml:space="preserve"> au primaire</t>
    </r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</si>
  <si>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</si>
  <si>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</si>
  <si>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</si>
  <si>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</si>
  <si>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</si>
  <si>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</si>
  <si>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</si>
  <si>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</si>
  <si>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</si>
  <si>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</si>
  <si>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</si>
  <si>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</si>
  <si>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</si>
  <si>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</si>
  <si>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</si>
  <si>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</si>
  <si>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</si>
  <si>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</si>
  <si>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</si>
  <si>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</si>
  <si>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</si>
  <si>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</si>
  <si>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</si>
  <si>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</si>
  <si>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-</t>
  </si>
  <si>
    <t>Taux de scolarisation en %</t>
  </si>
  <si>
    <t>Taux d'Accroissement des Élèves au primaire en %</t>
  </si>
  <si>
    <t>Situation sécuritaire</t>
  </si>
  <si>
    <t>Taux de croissance anunuel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</si>
</sst>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C00000"/>
      <name val="Arial"/>
      <family val="2"/>
    </font>
    <font>
      <sz val="12.5"/>
      <color theme="1"/>
      <name val="Arial"/>
      <family val="2"/>
    </font>
    <font>
      <sz val="11"/>
      <color theme="1"/>
      <name val="Arial"/>
      <family val="2"/>
    </font>
    <font>
      <sz val="12.5"/>
      <color rgb="FF4472C4"/>
      <name val="Arial"/>
      <family val="2"/>
    </font>
    <font>
      <sz val="12.5"/>
      <color rgb="FF000000"/>
      <name val="Arial"/>
      <family val="2"/>
    </font>
    <font>
      <sz val="12.5"/>
      <color rgb="FF0070C0"/>
      <name val="Arial"/>
      <family val="2"/>
    </font>
    <font>
      <b/>
      <sz val="10"/>
      <name val="Arial"/>
      <family val="2"/>
    </font>
    <font>
      <sz val="12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6" xfId="0" applyNumberFormat="1" applyFont="1" applyBorder="1" applyAlignment="1">
      <alignment horizontal="right" vertical="center" wrapText="1"/>
    </xf>
    <xf numFmtId="164" fontId="6" fillId="0" borderId="6" xfId="1" applyNumberFormat="1" applyFont="1" applyBorder="1" applyAlignment="1">
      <alignment horizontal="right" vertical="center" wrapText="1"/>
    </xf>
    <xf numFmtId="0" fontId="6" fillId="3" borderId="6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1" fontId="7" fillId="3" borderId="6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right" vertical="center" wrapText="1"/>
    </xf>
    <xf numFmtId="1" fontId="7" fillId="2" borderId="7" xfId="0" applyNumberFormat="1" applyFont="1" applyFill="1" applyBorder="1" applyAlignment="1">
      <alignment horizontal="right" vertical="center" wrapText="1"/>
    </xf>
    <xf numFmtId="1" fontId="8" fillId="3" borderId="6" xfId="0" applyNumberFormat="1" applyFont="1" applyFill="1" applyBorder="1" applyAlignment="1">
      <alignment horizontal="right" vertical="center" wrapText="1"/>
    </xf>
    <xf numFmtId="1" fontId="8" fillId="0" borderId="6" xfId="0" applyNumberFormat="1" applyFont="1" applyBorder="1" applyAlignment="1">
      <alignment horizontal="right" vertical="center" wrapText="1"/>
    </xf>
    <xf numFmtId="1" fontId="8" fillId="3" borderId="8" xfId="0" applyNumberFormat="1" applyFont="1" applyFill="1" applyBorder="1" applyAlignment="1">
      <alignment horizontal="right" vertical="center" wrapText="1"/>
    </xf>
    <xf numFmtId="1" fontId="8" fillId="2" borderId="7" xfId="0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1" fontId="8" fillId="0" borderId="0" xfId="0" applyNumberFormat="1" applyFont="1" applyAlignment="1">
      <alignment horizontal="right" vertical="center" wrapText="1"/>
    </xf>
    <xf numFmtId="1" fontId="7" fillId="3" borderId="0" xfId="0" applyNumberFormat="1" applyFont="1" applyFill="1" applyAlignment="1">
      <alignment horizontal="right" vertical="center" wrapText="1"/>
    </xf>
    <xf numFmtId="0" fontId="0" fillId="4" borderId="0" xfId="0" applyFill="1"/>
    <xf numFmtId="0" fontId="9" fillId="0" borderId="9" xfId="0" applyFont="1" applyBorder="1" applyAlignment="1">
      <alignment horizontal="center" vertical="center" wrapText="1"/>
    </xf>
    <xf numFmtId="165" fontId="10" fillId="0" borderId="7" xfId="0" quotePrefix="1" applyNumberFormat="1" applyFont="1" applyBorder="1" applyAlignment="1">
      <alignment horizontal="right" vertical="center" wrapText="1"/>
    </xf>
    <xf numFmtId="165" fontId="10" fillId="0" borderId="7" xfId="0" applyNumberFormat="1" applyFont="1" applyBorder="1" applyAlignment="1">
      <alignment horizontal="right" vertical="center" wrapText="1"/>
    </xf>
    <xf numFmtId="1" fontId="9" fillId="0" borderId="7" xfId="0" applyNumberFormat="1" applyFont="1" applyBorder="1" applyAlignment="1">
      <alignment horizontal="right" vertical="center" wrapText="1"/>
    </xf>
    <xf numFmtId="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Elèves inscrits au primaire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BD_Nettoyage!$B$3</c:f>
              <c:strCache>
                <c:ptCount val="1"/>
                <c:pt idx="0">
                  <c:v>2000-2001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BD_Nettoyage!$J$3</c:f>
              <c:numCache>
                <c:formatCode>General</c:formatCode>
                <c:ptCount val="1"/>
                <c:pt idx="0">
                  <c:v>9080954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5-47BB-B357-4CBEFA192AF6}"/>
            </c:ext>
          </c:extLst>
        </c:ser>
        <c:ser>
          <c:idx val="2"/>
          <c:order val="2"/>
          <c:tx>
            <c:strRef>
              <c:f>BD_Nettoyage!$B$4</c:f>
              <c:strCache>
                <c:ptCount val="1"/>
                <c:pt idx="0">
                  <c:v>2001-2002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BD_Nettoyage!$J$4</c:f>
              <c:numCache>
                <c:formatCode>General</c:formatCode>
                <c:ptCount val="1"/>
                <c:pt idx="0">
                  <c:v>9203377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35-47BB-B357-4CBEFA192AF6}"/>
            </c:ext>
          </c:extLst>
        </c:ser>
        <c:ser>
          <c:idx val="3"/>
          <c:order val="3"/>
          <c:tx>
            <c:strRef>
              <c:f>BD_Nettoyage!$B$5</c:f>
              <c:strCache>
                <c:ptCount val="1"/>
                <c:pt idx="0">
                  <c:v>2002-2003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BD_Nettoyage!$J$5</c:f>
              <c:numCache>
                <c:formatCode>General</c:formatCode>
                <c:ptCount val="1"/>
                <c:pt idx="0">
                  <c:v>9327451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35-47BB-B357-4CBEFA192AF6}"/>
            </c:ext>
          </c:extLst>
        </c:ser>
        <c:ser>
          <c:idx val="4"/>
          <c:order val="4"/>
          <c:tx>
            <c:strRef>
              <c:f>BD_Nettoyage!$B$6</c:f>
              <c:strCache>
                <c:ptCount val="1"/>
                <c:pt idx="0">
                  <c:v>2003-2004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BD_Nettoyage!$J$6</c:f>
              <c:numCache>
                <c:formatCode>General</c:formatCode>
                <c:ptCount val="1"/>
                <c:pt idx="0">
                  <c:v>9453197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35-47BB-B357-4CBEFA192AF6}"/>
            </c:ext>
          </c:extLst>
        </c:ser>
        <c:ser>
          <c:idx val="5"/>
          <c:order val="5"/>
          <c:tx>
            <c:strRef>
              <c:f>BD_Nettoyage!$B$7</c:f>
              <c:strCache>
                <c:ptCount val="1"/>
                <c:pt idx="0">
                  <c:v>2004-2005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BD_Nettoyage!$J$7</c:f>
              <c:numCache>
                <c:formatCode>General</c:formatCode>
                <c:ptCount val="1"/>
                <c:pt idx="0">
                  <c:v>9580639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5-47BB-B357-4CBEFA192AF6}"/>
            </c:ext>
          </c:extLst>
        </c:ser>
        <c:ser>
          <c:idx val="6"/>
          <c:order val="6"/>
          <c:tx>
            <c:strRef>
              <c:f>BD_Nettoyage!$B$8</c:f>
              <c:strCache>
                <c:ptCount val="1"/>
                <c:pt idx="0">
                  <c:v>2005-2006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BD_Nettoyage!$J$8</c:f>
              <c:numCache>
                <c:formatCode>General</c:formatCode>
                <c:ptCount val="1"/>
                <c:pt idx="0">
                  <c:v>9709798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35-47BB-B357-4CBEFA192AF6}"/>
            </c:ext>
          </c:extLst>
        </c:ser>
        <c:ser>
          <c:idx val="7"/>
          <c:order val="7"/>
          <c:tx>
            <c:strRef>
              <c:f>BD_Nettoyage!$B$9</c:f>
              <c:strCache>
                <c:ptCount val="1"/>
                <c:pt idx="0">
                  <c:v>2006-2007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BD_Nettoyage!$J$9</c:f>
              <c:numCache>
                <c:formatCode>0</c:formatCode>
                <c:ptCount val="1"/>
                <c:pt idx="0">
                  <c:v>8839888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35-47BB-B357-4CBEFA192AF6}"/>
            </c:ext>
          </c:extLst>
        </c:ser>
        <c:ser>
          <c:idx val="8"/>
          <c:order val="8"/>
          <c:tx>
            <c:strRef>
              <c:f>BD_Nettoyage!$B$10</c:f>
              <c:strCache>
                <c:ptCount val="1"/>
                <c:pt idx="0">
                  <c:v>2007-2008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BD_Nettoyage!$J$10</c:f>
              <c:numCache>
                <c:formatCode>0</c:formatCode>
                <c:ptCount val="1"/>
                <c:pt idx="0">
                  <c:v>9973365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35-47BB-B357-4CBEFA192AF6}"/>
            </c:ext>
          </c:extLst>
        </c:ser>
        <c:ser>
          <c:idx val="9"/>
          <c:order val="9"/>
          <c:tx>
            <c:strRef>
              <c:f>BD_Nettoyage!$B$11</c:f>
              <c:strCache>
                <c:ptCount val="1"/>
                <c:pt idx="0">
                  <c:v>2008-2009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BD_Nettoyage!$J$11</c:f>
              <c:numCache>
                <c:formatCode>0</c:formatCode>
                <c:ptCount val="1"/>
                <c:pt idx="0">
                  <c:v>10244086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35-47BB-B357-4CBEFA192AF6}"/>
            </c:ext>
          </c:extLst>
        </c:ser>
        <c:ser>
          <c:idx val="10"/>
          <c:order val="10"/>
          <c:tx>
            <c:strRef>
              <c:f>BD_Nettoyage!$B$12</c:f>
              <c:strCache>
                <c:ptCount val="1"/>
                <c:pt idx="0">
                  <c:v>2009-2010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BD_Nettoyage!$J$12</c:f>
              <c:numCache>
                <c:formatCode>0</c:formatCode>
                <c:ptCount val="1"/>
                <c:pt idx="0">
                  <c:v>10572412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35-47BB-B357-4CBEFA192AF6}"/>
            </c:ext>
          </c:extLst>
        </c:ser>
        <c:ser>
          <c:idx val="11"/>
          <c:order val="11"/>
          <c:tx>
            <c:strRef>
              <c:f>BD_Nettoyage!$B$13</c:f>
              <c:strCache>
                <c:ptCount val="1"/>
                <c:pt idx="0">
                  <c:v>2010-2011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BD_Nettoyage!$J$13</c:f>
              <c:numCache>
                <c:formatCode>0</c:formatCode>
                <c:ptCount val="1"/>
                <c:pt idx="0">
                  <c:v>11082501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35-47BB-B357-4CBEFA192AF6}"/>
            </c:ext>
          </c:extLst>
        </c:ser>
        <c:ser>
          <c:idx val="12"/>
          <c:order val="12"/>
          <c:tx>
            <c:strRef>
              <c:f>BD_Nettoyage!$B$14</c:f>
              <c:strCache>
                <c:ptCount val="1"/>
                <c:pt idx="0">
                  <c:v>2011-2012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BD_Nettoyage!$J$14</c:f>
              <c:numCache>
                <c:formatCode>0</c:formatCode>
                <c:ptCount val="1"/>
                <c:pt idx="0">
                  <c:v>11926835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35-47BB-B357-4CBEFA192AF6}"/>
            </c:ext>
          </c:extLst>
        </c:ser>
        <c:ser>
          <c:idx val="13"/>
          <c:order val="13"/>
          <c:tx>
            <c:strRef>
              <c:f>BD_Nettoyage!$B$15</c:f>
              <c:strCache>
                <c:ptCount val="1"/>
                <c:pt idx="0">
                  <c:v>2012-2013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BD_Nettoyage!$J$15</c:f>
              <c:numCache>
                <c:formatCode>0</c:formatCode>
                <c:ptCount val="1"/>
                <c:pt idx="0">
                  <c:v>12600876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135-47BB-B357-4CBEFA192AF6}"/>
            </c:ext>
          </c:extLst>
        </c:ser>
        <c:ser>
          <c:idx val="14"/>
          <c:order val="14"/>
          <c:tx>
            <c:strRef>
              <c:f>BD_Nettoyage!$B$16</c:f>
              <c:strCache>
                <c:ptCount val="1"/>
                <c:pt idx="0">
                  <c:v>2013-2014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BD_Nettoyage!$J$16</c:f>
              <c:numCache>
                <c:formatCode>0</c:formatCode>
                <c:ptCount val="1"/>
                <c:pt idx="0">
                  <c:v>13534625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135-47BB-B357-4CBEFA192AF6}"/>
            </c:ext>
          </c:extLst>
        </c:ser>
        <c:ser>
          <c:idx val="15"/>
          <c:order val="15"/>
          <c:tx>
            <c:strRef>
              <c:f>BD_Nettoyage!$B$17</c:f>
              <c:strCache>
                <c:ptCount val="1"/>
                <c:pt idx="0">
                  <c:v>2014-2015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BD_Nettoyage!$J$17</c:f>
              <c:numCache>
                <c:formatCode>0</c:formatCode>
                <c:ptCount val="1"/>
                <c:pt idx="0">
                  <c:v>14301438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35-47BB-B357-4CBEFA192AF6}"/>
            </c:ext>
          </c:extLst>
        </c:ser>
        <c:ser>
          <c:idx val="16"/>
          <c:order val="16"/>
          <c:tx>
            <c:strRef>
              <c:f>BD_Nettoyage!$B$18</c:f>
              <c:strCache>
                <c:ptCount val="1"/>
                <c:pt idx="0">
                  <c:v>2015-2016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BD_Nettoyage!$J$18</c:f>
              <c:numCache>
                <c:formatCode>0</c:formatCode>
                <c:ptCount val="1"/>
                <c:pt idx="0">
                  <c:v>15193735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135-47BB-B357-4CBEFA192AF6}"/>
            </c:ext>
          </c:extLst>
        </c:ser>
        <c:ser>
          <c:idx val="17"/>
          <c:order val="17"/>
          <c:tx>
            <c:strRef>
              <c:f>BD_Nettoyage!$B$19</c:f>
              <c:strCache>
                <c:ptCount val="1"/>
                <c:pt idx="0">
                  <c:v>2016-2017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BD_Nettoyage!$J$19</c:f>
              <c:numCache>
                <c:formatCode>0</c:formatCode>
                <c:ptCount val="1"/>
                <c:pt idx="0">
                  <c:v>16141704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135-47BB-B357-4CBEFA192AF6}"/>
            </c:ext>
          </c:extLst>
        </c:ser>
        <c:ser>
          <c:idx val="18"/>
          <c:order val="18"/>
          <c:tx>
            <c:strRef>
              <c:f>BD_Nettoyage!$B$20</c:f>
              <c:strCache>
                <c:ptCount val="1"/>
                <c:pt idx="0">
                  <c:v>2017-2018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BD_Nettoyage!$J$20</c:f>
              <c:numCache>
                <c:formatCode>0</c:formatCode>
                <c:ptCount val="1"/>
                <c:pt idx="0">
                  <c:v>16809413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135-47BB-B357-4CBEFA192AF6}"/>
            </c:ext>
          </c:extLst>
        </c:ser>
        <c:ser>
          <c:idx val="19"/>
          <c:order val="19"/>
          <c:tx>
            <c:strRef>
              <c:f>BD_Nettoyage!$B$21</c:f>
              <c:strCache>
                <c:ptCount val="1"/>
                <c:pt idx="0">
                  <c:v>2018-2019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BD_Nettoyage!$J$21</c:f>
              <c:numCache>
                <c:formatCode>0</c:formatCode>
                <c:ptCount val="1"/>
                <c:pt idx="0">
                  <c:v>17799217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135-47BB-B357-4CBEFA192AF6}"/>
            </c:ext>
          </c:extLst>
        </c:ser>
        <c:ser>
          <c:idx val="20"/>
          <c:order val="20"/>
          <c:tx>
            <c:strRef>
              <c:f>BD_Nettoyage!$B$22</c:f>
              <c:strCache>
                <c:ptCount val="1"/>
                <c:pt idx="0">
                  <c:v>2019-2020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BD_Nettoyage!$J$22</c:f>
              <c:numCache>
                <c:formatCode>0</c:formatCode>
                <c:ptCount val="1"/>
                <c:pt idx="0">
                  <c:v>18789020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135-47BB-B357-4CBEFA192AF6}"/>
            </c:ext>
          </c:extLst>
        </c:ser>
        <c:ser>
          <c:idx val="21"/>
          <c:order val="21"/>
          <c:tx>
            <c:strRef>
              <c:f>BD_Nettoyage!$B$23</c:f>
              <c:strCache>
                <c:ptCount val="1"/>
                <c:pt idx="0">
                  <c:v>2020-2021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BD_Nettoyage!$J$23</c:f>
              <c:numCache>
                <c:formatCode>0</c:formatCode>
                <c:ptCount val="1"/>
                <c:pt idx="0">
                  <c:v>20169275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135-47BB-B357-4CBEFA192AF6}"/>
            </c:ext>
          </c:extLst>
        </c:ser>
        <c:ser>
          <c:idx val="22"/>
          <c:order val="22"/>
          <c:tx>
            <c:strRef>
              <c:f>BD_Nettoyage!$B$24</c:f>
              <c:strCache>
                <c:ptCount val="1"/>
                <c:pt idx="0">
                  <c:v>2021-2022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BD_Nettoyage!$J$24</c:f>
              <c:numCache>
                <c:formatCode>0</c:formatCode>
                <c:ptCount val="1"/>
                <c:pt idx="0">
                  <c:v>20537363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135-47BB-B357-4CBEFA192AF6}"/>
            </c:ext>
          </c:extLst>
        </c:ser>
        <c:ser>
          <c:idx val="23"/>
          <c:order val="23"/>
          <c:tx>
            <c:strRef>
              <c:f>BD_Nettoyage!$B$25</c:f>
              <c:strCache>
                <c:ptCount val="1"/>
                <c:pt idx="0">
                  <c:v>2022-2023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BD_Nettoyage!$J$25</c:f>
              <c:numCache>
                <c:formatCode>0</c:formatCode>
                <c:ptCount val="1"/>
                <c:pt idx="0">
                  <c:v>20912168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135-47BB-B357-4CBEFA192AF6}"/>
            </c:ext>
          </c:extLst>
        </c:ser>
        <c:ser>
          <c:idx val="24"/>
          <c:order val="24"/>
          <c:tx>
            <c:strRef>
              <c:f>BD_Nettoyage!$B$26</c:f>
              <c:strCache>
                <c:ptCount val="1"/>
                <c:pt idx="0">
                  <c:v>2023-2024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cat>
          <c:val>
            <c:numRef>
              <c:f>BD_Nettoyage!$J$26</c:f>
              <c:numCache>
                <c:formatCode>0</c:formatCode>
                <c:ptCount val="1"/>
                <c:pt idx="0">
                  <c:v>21293813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135-47BB-B357-4CBEFA192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7309560"/>
        <c:axId val="6073117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BD_Nettoyage!$B$2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BD_Nettoyage!$J$1</c15:sqref>
                        </c15:formulaRef>
                      </c:ext>
                    </c:extLst>
                    <c:strCache>
                      <c:ptCount val="1"/>
                      <c:pt idx="0">
                        <c:v>Élèves inscrits au primaire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BD_Nettoyage!$J$2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8-9135-47BB-B357-4CBEFA192AF6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BD_Nettoyage!$B$27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BD_Nettoyage!$J$1</c15:sqref>
                        </c15:formulaRef>
                      </c:ext>
                    </c:extLst>
                    <c:strCache>
                      <c:ptCount val="1"/>
                      <c:pt idx="0">
                        <c:v>Élèves inscrits au primaire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BD_Nettoyage!$J$27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135-47BB-B357-4CBEFA192AF6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BD_Nettoyage!$B$28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BD_Nettoyage!$J$1</c15:sqref>
                        </c15:formulaRef>
                      </c:ext>
                    </c:extLst>
                    <c:strCache>
                      <c:ptCount val="1"/>
                      <c:pt idx="0">
                        <c:v>Élèves inscrits au primaire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BD_Nettoyage!$J$28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135-47BB-B357-4CBEFA192AF6}"/>
                  </c:ext>
                </c:extLst>
              </c15:ser>
            </c15:filteredBarSeries>
          </c:ext>
        </c:extLst>
      </c:barChart>
      <c:catAx>
        <c:axId val="607309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7311720"/>
        <c:crosses val="autoZero"/>
        <c:auto val="1"/>
        <c:lblAlgn val="ctr"/>
        <c:lblOffset val="100"/>
        <c:noMultiLvlLbl val="0"/>
      </c:catAx>
      <c:valAx>
        <c:axId val="607311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7309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BD_Nettoyage!$M$1</c:f>
              <c:strCache>
                <c:ptCount val="1"/>
                <c:pt idx="0">
                  <c:v>Nombre de Classe organisée au primaire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BD_Nettoyage!$B$2:$B$28</c:f>
              <c:strCache>
                <c:ptCount val="25"/>
                <c:pt idx="1">
                  <c:v>2000-2001</c:v>
                </c:pt>
                <c:pt idx="2">
                  <c:v>2001-2002</c:v>
                </c:pt>
                <c:pt idx="3">
                  <c:v>2002-2003</c:v>
                </c:pt>
                <c:pt idx="4">
                  <c:v>2003-2004</c:v>
                </c:pt>
                <c:pt idx="5">
                  <c:v>2004-2005</c:v>
                </c:pt>
                <c:pt idx="6">
                  <c:v>2005-2006</c:v>
                </c:pt>
                <c:pt idx="7">
                  <c:v>2006-2007</c:v>
                </c:pt>
                <c:pt idx="8">
                  <c:v>2007-2008</c:v>
                </c:pt>
                <c:pt idx="9">
                  <c:v>2008-2009</c:v>
                </c:pt>
                <c:pt idx="10">
                  <c:v>2009-2010</c:v>
                </c:pt>
                <c:pt idx="11">
                  <c:v>2010-2011</c:v>
                </c:pt>
                <c:pt idx="12">
                  <c:v>2011-2012</c:v>
                </c:pt>
                <c:pt idx="13">
                  <c:v>2012-2013</c:v>
                </c:pt>
                <c:pt idx="14">
                  <c:v>2013-2014</c:v>
                </c:pt>
                <c:pt idx="15">
                  <c:v>2014-2015</c:v>
                </c:pt>
                <c:pt idx="16">
                  <c:v>2015-2016</c:v>
                </c:pt>
                <c:pt idx="17">
                  <c:v>2016-2017</c:v>
                </c:pt>
                <c:pt idx="18">
                  <c:v>2017-2018</c:v>
                </c:pt>
                <c:pt idx="19">
                  <c:v>2018-2019</c:v>
                </c:pt>
                <c:pt idx="20">
                  <c:v>2019-2020</c:v>
                </c:pt>
                <c:pt idx="21">
                  <c:v>2020-2021</c:v>
                </c:pt>
                <c:pt idx="22">
                  <c:v>2021-2022</c:v>
                </c:pt>
                <c:pt idx="23">
                  <c:v>2022-2023</c:v>
                </c:pt>
                <c:pt idx="24">
                  <c:v>2023-2024</c:v>
                </c:pt>
              </c:strCache>
            </c:strRef>
          </c:cat>
          <c:val>
            <c:numRef>
              <c:f>BD_Nettoyage!$M$2:$M$28</c:f>
              <c:numCache>
                <c:formatCode>General</c:formatCode>
                <c:ptCount val="27"/>
                <c:pt idx="1">
                  <c:v>197893</c:v>
                </c:pt>
                <c:pt idx="2">
                  <c:v>203899</c:v>
                </c:pt>
                <c:pt idx="3">
                  <c:v>210087</c:v>
                </c:pt>
                <c:pt idx="4">
                  <c:v>216463</c:v>
                </c:pt>
                <c:pt idx="5">
                  <c:v>223033</c:v>
                </c:pt>
                <c:pt idx="6">
                  <c:v>229802</c:v>
                </c:pt>
                <c:pt idx="7">
                  <c:v>236776</c:v>
                </c:pt>
                <c:pt idx="8" formatCode="0">
                  <c:v>232686</c:v>
                </c:pt>
                <c:pt idx="9" formatCode="0">
                  <c:v>251366</c:v>
                </c:pt>
                <c:pt idx="10" formatCode="0">
                  <c:v>266855</c:v>
                </c:pt>
                <c:pt idx="11" formatCode="0">
                  <c:v>276983</c:v>
                </c:pt>
                <c:pt idx="12" formatCode="0">
                  <c:v>286908</c:v>
                </c:pt>
                <c:pt idx="13" formatCode="0">
                  <c:v>306967</c:v>
                </c:pt>
                <c:pt idx="14" formatCode="0">
                  <c:v>326533</c:v>
                </c:pt>
                <c:pt idx="15" formatCode="0">
                  <c:v>363249</c:v>
                </c:pt>
                <c:pt idx="16" formatCode="0">
                  <c:v>388197</c:v>
                </c:pt>
                <c:pt idx="17" formatCode="0">
                  <c:v>419797</c:v>
                </c:pt>
                <c:pt idx="18" formatCode="0">
                  <c:v>453969</c:v>
                </c:pt>
                <c:pt idx="19" formatCode="0">
                  <c:v>373342</c:v>
                </c:pt>
                <c:pt idx="20" formatCode="0">
                  <c:v>368518</c:v>
                </c:pt>
                <c:pt idx="21" formatCode="0">
                  <c:v>457087</c:v>
                </c:pt>
                <c:pt idx="22" formatCode="0">
                  <c:v>572167</c:v>
                </c:pt>
                <c:pt idx="23" formatCode="0">
                  <c:v>716220</c:v>
                </c:pt>
                <c:pt idx="24" formatCode="0">
                  <c:v>896542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3-4F25-A44D-18A69E0DC68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01142608"/>
        <c:axId val="401139728"/>
      </c:lineChart>
      <c:catAx>
        <c:axId val="40114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139728"/>
        <c:crosses val="autoZero"/>
        <c:auto val="1"/>
        <c:lblAlgn val="ctr"/>
        <c:lblOffset val="100"/>
        <c:noMultiLvlLbl val="0"/>
      </c:catAx>
      <c:valAx>
        <c:axId val="4011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14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BD_Nettoyage!$C$1</c:f>
              <c:strCache>
                <c:ptCount val="1"/>
                <c:pt idx="0">
                  <c:v>Population Scolarisable potientiel au primaire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BD_Nettoyage!$B$2:$B$28</c:f>
              <c:strCache>
                <c:ptCount val="25"/>
                <c:pt idx="1">
                  <c:v>2000-2001</c:v>
                </c:pt>
                <c:pt idx="2">
                  <c:v>2001-2002</c:v>
                </c:pt>
                <c:pt idx="3">
                  <c:v>2002-2003</c:v>
                </c:pt>
                <c:pt idx="4">
                  <c:v>2003-2004</c:v>
                </c:pt>
                <c:pt idx="5">
                  <c:v>2004-2005</c:v>
                </c:pt>
                <c:pt idx="6">
                  <c:v>2005-2006</c:v>
                </c:pt>
                <c:pt idx="7">
                  <c:v>2006-2007</c:v>
                </c:pt>
                <c:pt idx="8">
                  <c:v>2007-2008</c:v>
                </c:pt>
                <c:pt idx="9">
                  <c:v>2008-2009</c:v>
                </c:pt>
                <c:pt idx="10">
                  <c:v>2009-2010</c:v>
                </c:pt>
                <c:pt idx="11">
                  <c:v>2010-2011</c:v>
                </c:pt>
                <c:pt idx="12">
                  <c:v>2011-2012</c:v>
                </c:pt>
                <c:pt idx="13">
                  <c:v>2012-2013</c:v>
                </c:pt>
                <c:pt idx="14">
                  <c:v>2013-2014</c:v>
                </c:pt>
                <c:pt idx="15">
                  <c:v>2014-2015</c:v>
                </c:pt>
                <c:pt idx="16">
                  <c:v>2015-2016</c:v>
                </c:pt>
                <c:pt idx="17">
                  <c:v>2016-2017</c:v>
                </c:pt>
                <c:pt idx="18">
                  <c:v>2017-2018</c:v>
                </c:pt>
                <c:pt idx="19">
                  <c:v>2018-2019</c:v>
                </c:pt>
                <c:pt idx="20">
                  <c:v>2019-2020</c:v>
                </c:pt>
                <c:pt idx="21">
                  <c:v>2020-2021</c:v>
                </c:pt>
                <c:pt idx="22">
                  <c:v>2021-2022</c:v>
                </c:pt>
                <c:pt idx="23">
                  <c:v>2022-2023</c:v>
                </c:pt>
                <c:pt idx="24">
                  <c:v>2023-2024</c:v>
                </c:pt>
              </c:strCache>
            </c:strRef>
          </c:cat>
          <c:val>
            <c:numRef>
              <c:f>BD_Nettoyage!$C$2:$C$28</c:f>
              <c:numCache>
                <c:formatCode>0</c:formatCode>
                <c:ptCount val="27"/>
                <c:pt idx="1">
                  <c:v>10886126.950820399</c:v>
                </c:pt>
                <c:pt idx="2">
                  <c:v>11201500.558328636</c:v>
                </c:pt>
                <c:pt idx="3">
                  <c:v>11527343.375418214</c:v>
                </c:pt>
                <c:pt idx="4">
                  <c:v>11864014.486831537</c:v>
                </c:pt>
                <c:pt idx="5">
                  <c:v>12211885.38090523</c:v>
                </c:pt>
                <c:pt idx="6">
                  <c:v>12571340.378657022</c:v>
                </c:pt>
                <c:pt idx="7">
                  <c:v>12942776.904506892</c:v>
                </c:pt>
                <c:pt idx="8">
                  <c:v>13326606.768436352</c:v>
                </c:pt>
                <c:pt idx="9">
                  <c:v>13723254.857695768</c:v>
                </c:pt>
                <c:pt idx="10">
                  <c:v>14042838.065970238</c:v>
                </c:pt>
                <c:pt idx="11">
                  <c:v>14364984.293426272</c:v>
                </c:pt>
                <c:pt idx="12">
                  <c:v>14625477.446758777</c:v>
                </c:pt>
                <c:pt idx="13">
                  <c:v>14887739.439238423</c:v>
                </c:pt>
                <c:pt idx="14">
                  <c:v>15137529.190759331</c:v>
                </c:pt>
                <c:pt idx="15">
                  <c:v>15452051.627887096</c:v>
                </c:pt>
                <c:pt idx="16">
                  <c:v>17313470.683907188</c:v>
                </c:pt>
                <c:pt idx="17">
                  <c:v>17962787.56887367</c:v>
                </c:pt>
                <c:pt idx="18">
                  <c:v>18639130.339658309</c:v>
                </c:pt>
                <c:pt idx="19">
                  <c:v>19343646</c:v>
                </c:pt>
                <c:pt idx="20">
                  <c:v>20134694</c:v>
                </c:pt>
                <c:pt idx="21">
                  <c:v>20691026</c:v>
                </c:pt>
                <c:pt idx="22">
                  <c:v>20994827</c:v>
                </c:pt>
                <c:pt idx="23">
                  <c:v>21303077</c:v>
                </c:pt>
                <c:pt idx="24">
                  <c:v>21615730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E-43AD-BD81-3B17B68CE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96776"/>
        <c:axId val="65895696"/>
      </c:lineChart>
      <c:catAx>
        <c:axId val="658967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895696"/>
        <c:crosses val="autoZero"/>
        <c:auto val="1"/>
        <c:lblAlgn val="ctr"/>
        <c:lblOffset val="100"/>
        <c:noMultiLvlLbl val="0"/>
      </c:catAx>
      <c:valAx>
        <c:axId val="658956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896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BD_Nettoyage!$J$1</c:f>
              <c:strCache>
                <c:ptCount val="1"/>
                <c:pt idx="0">
                  <c:v>Élèves inscrits au primaire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BD_Nettoyage!$B$2:$B$28</c:f>
              <c:strCache>
                <c:ptCount val="25"/>
                <c:pt idx="1">
                  <c:v>2000-2001</c:v>
                </c:pt>
                <c:pt idx="2">
                  <c:v>2001-2002</c:v>
                </c:pt>
                <c:pt idx="3">
                  <c:v>2002-2003</c:v>
                </c:pt>
                <c:pt idx="4">
                  <c:v>2003-2004</c:v>
                </c:pt>
                <c:pt idx="5">
                  <c:v>2004-2005</c:v>
                </c:pt>
                <c:pt idx="6">
                  <c:v>2005-2006</c:v>
                </c:pt>
                <c:pt idx="7">
                  <c:v>2006-2007</c:v>
                </c:pt>
                <c:pt idx="8">
                  <c:v>2007-2008</c:v>
                </c:pt>
                <c:pt idx="9">
                  <c:v>2008-2009</c:v>
                </c:pt>
                <c:pt idx="10">
                  <c:v>2009-2010</c:v>
                </c:pt>
                <c:pt idx="11">
                  <c:v>2010-2011</c:v>
                </c:pt>
                <c:pt idx="12">
                  <c:v>2011-2012</c:v>
                </c:pt>
                <c:pt idx="13">
                  <c:v>2012-2013</c:v>
                </c:pt>
                <c:pt idx="14">
                  <c:v>2013-2014</c:v>
                </c:pt>
                <c:pt idx="15">
                  <c:v>2014-2015</c:v>
                </c:pt>
                <c:pt idx="16">
                  <c:v>2015-2016</c:v>
                </c:pt>
                <c:pt idx="17">
                  <c:v>2016-2017</c:v>
                </c:pt>
                <c:pt idx="18">
                  <c:v>2017-2018</c:v>
                </c:pt>
                <c:pt idx="19">
                  <c:v>2018-2019</c:v>
                </c:pt>
                <c:pt idx="20">
                  <c:v>2019-2020</c:v>
                </c:pt>
                <c:pt idx="21">
                  <c:v>2020-2021</c:v>
                </c:pt>
                <c:pt idx="22">
                  <c:v>2021-2022</c:v>
                </c:pt>
                <c:pt idx="23">
                  <c:v>2022-2023</c:v>
                </c:pt>
                <c:pt idx="24">
                  <c:v>2023-2024</c:v>
                </c:pt>
              </c:strCache>
            </c:strRef>
          </c:cat>
          <c:val>
            <c:numRef>
              <c:f>BD_Nettoyage!$J$2:$J$28</c:f>
              <c:numCache>
                <c:formatCode>General</c:formatCode>
                <c:ptCount val="27"/>
                <c:pt idx="1">
                  <c:v>9080954</c:v>
                </c:pt>
                <c:pt idx="2">
                  <c:v>9203377</c:v>
                </c:pt>
                <c:pt idx="3">
                  <c:v>9327451</c:v>
                </c:pt>
                <c:pt idx="4">
                  <c:v>9453197</c:v>
                </c:pt>
                <c:pt idx="5">
                  <c:v>9580639</c:v>
                </c:pt>
                <c:pt idx="6">
                  <c:v>9709798</c:v>
                </c:pt>
                <c:pt idx="7" formatCode="0">
                  <c:v>8839888</c:v>
                </c:pt>
                <c:pt idx="8" formatCode="0">
                  <c:v>9973365</c:v>
                </c:pt>
                <c:pt idx="9" formatCode="0">
                  <c:v>10244086</c:v>
                </c:pt>
                <c:pt idx="10" formatCode="0">
                  <c:v>10572412</c:v>
                </c:pt>
                <c:pt idx="11" formatCode="0">
                  <c:v>11082501</c:v>
                </c:pt>
                <c:pt idx="12" formatCode="0">
                  <c:v>11926835</c:v>
                </c:pt>
                <c:pt idx="13" formatCode="0">
                  <c:v>12600876</c:v>
                </c:pt>
                <c:pt idx="14" formatCode="0">
                  <c:v>13534625</c:v>
                </c:pt>
                <c:pt idx="15" formatCode="0">
                  <c:v>14301438</c:v>
                </c:pt>
                <c:pt idx="16" formatCode="0">
                  <c:v>15193735</c:v>
                </c:pt>
                <c:pt idx="17" formatCode="0">
                  <c:v>16141704</c:v>
                </c:pt>
                <c:pt idx="18" formatCode="0">
                  <c:v>16809413</c:v>
                </c:pt>
                <c:pt idx="19" formatCode="0">
                  <c:v>17799217</c:v>
                </c:pt>
                <c:pt idx="20" formatCode="0">
                  <c:v>18789020</c:v>
                </c:pt>
                <c:pt idx="21" formatCode="0">
                  <c:v>20169275</c:v>
                </c:pt>
                <c:pt idx="22" formatCode="0">
                  <c:v>20537363</c:v>
                </c:pt>
                <c:pt idx="23" formatCode="0">
                  <c:v>20912168</c:v>
                </c:pt>
                <c:pt idx="24" formatCode="0">
                  <c:v>21293813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66-4240-83F1-33C21025E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472888"/>
        <c:axId val="516468208"/>
      </c:lineChart>
      <c:catAx>
        <c:axId val="516472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468208"/>
        <c:crosses val="autoZero"/>
        <c:auto val="1"/>
        <c:lblAlgn val="ctr"/>
        <c:lblOffset val="100"/>
        <c:noMultiLvlLbl val="0"/>
      </c:catAx>
      <c:valAx>
        <c:axId val="51646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472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BD_Nettoyage!$H$1</c:f>
              <c:strCache>
                <c:ptCount val="1"/>
                <c:pt idx="0">
                  <c:v>Gratuité d'Enseignement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BD_Nettoyage!$B$2:$B$28</c:f>
              <c:strCache>
                <c:ptCount val="25"/>
                <c:pt idx="1">
                  <c:v>2000-2001</c:v>
                </c:pt>
                <c:pt idx="2">
                  <c:v>2001-2002</c:v>
                </c:pt>
                <c:pt idx="3">
                  <c:v>2002-2003</c:v>
                </c:pt>
                <c:pt idx="4">
                  <c:v>2003-2004</c:v>
                </c:pt>
                <c:pt idx="5">
                  <c:v>2004-2005</c:v>
                </c:pt>
                <c:pt idx="6">
                  <c:v>2005-2006</c:v>
                </c:pt>
                <c:pt idx="7">
                  <c:v>2006-2007</c:v>
                </c:pt>
                <c:pt idx="8">
                  <c:v>2007-2008</c:v>
                </c:pt>
                <c:pt idx="9">
                  <c:v>2008-2009</c:v>
                </c:pt>
                <c:pt idx="10">
                  <c:v>2009-2010</c:v>
                </c:pt>
                <c:pt idx="11">
                  <c:v>2010-2011</c:v>
                </c:pt>
                <c:pt idx="12">
                  <c:v>2011-2012</c:v>
                </c:pt>
                <c:pt idx="13">
                  <c:v>2012-2013</c:v>
                </c:pt>
                <c:pt idx="14">
                  <c:v>2013-2014</c:v>
                </c:pt>
                <c:pt idx="15">
                  <c:v>2014-2015</c:v>
                </c:pt>
                <c:pt idx="16">
                  <c:v>2015-2016</c:v>
                </c:pt>
                <c:pt idx="17">
                  <c:v>2016-2017</c:v>
                </c:pt>
                <c:pt idx="18">
                  <c:v>2017-2018</c:v>
                </c:pt>
                <c:pt idx="19">
                  <c:v>2018-2019</c:v>
                </c:pt>
                <c:pt idx="20">
                  <c:v>2019-2020</c:v>
                </c:pt>
                <c:pt idx="21">
                  <c:v>2020-2021</c:v>
                </c:pt>
                <c:pt idx="22">
                  <c:v>2021-2022</c:v>
                </c:pt>
                <c:pt idx="23">
                  <c:v>2022-2023</c:v>
                </c:pt>
                <c:pt idx="24">
                  <c:v>2023-2024</c:v>
                </c:pt>
              </c:strCache>
            </c:strRef>
          </c:cat>
          <c:val>
            <c:numRef>
              <c:f>BD_Nettoyage!$H$2:$H$28</c:f>
              <c:numCache>
                <c:formatCode>0</c:formatCode>
                <c:ptCount val="27"/>
                <c:pt idx="1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3-4210-B135-A34284495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98576"/>
        <c:axId val="65898936"/>
      </c:lineChart>
      <c:catAx>
        <c:axId val="6589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898936"/>
        <c:crosses val="autoZero"/>
        <c:auto val="1"/>
        <c:lblAlgn val="ctr"/>
        <c:lblOffset val="100"/>
        <c:noMultiLvlLbl val="0"/>
      </c:catAx>
      <c:valAx>
        <c:axId val="6589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89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BD_Nettoyage!$I$1</c:f>
              <c:strCache>
                <c:ptCount val="1"/>
                <c:pt idx="0">
                  <c:v>Situation sécuritaire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BD_Nettoyage!$B$2:$B$28</c:f>
              <c:strCache>
                <c:ptCount val="25"/>
                <c:pt idx="1">
                  <c:v>2000-2001</c:v>
                </c:pt>
                <c:pt idx="2">
                  <c:v>2001-2002</c:v>
                </c:pt>
                <c:pt idx="3">
                  <c:v>2002-2003</c:v>
                </c:pt>
                <c:pt idx="4">
                  <c:v>2003-2004</c:v>
                </c:pt>
                <c:pt idx="5">
                  <c:v>2004-2005</c:v>
                </c:pt>
                <c:pt idx="6">
                  <c:v>2005-2006</c:v>
                </c:pt>
                <c:pt idx="7">
                  <c:v>2006-2007</c:v>
                </c:pt>
                <c:pt idx="8">
                  <c:v>2007-2008</c:v>
                </c:pt>
                <c:pt idx="9">
                  <c:v>2008-2009</c:v>
                </c:pt>
                <c:pt idx="10">
                  <c:v>2009-2010</c:v>
                </c:pt>
                <c:pt idx="11">
                  <c:v>2010-2011</c:v>
                </c:pt>
                <c:pt idx="12">
                  <c:v>2011-2012</c:v>
                </c:pt>
                <c:pt idx="13">
                  <c:v>2012-2013</c:v>
                </c:pt>
                <c:pt idx="14">
                  <c:v>2013-2014</c:v>
                </c:pt>
                <c:pt idx="15">
                  <c:v>2014-2015</c:v>
                </c:pt>
                <c:pt idx="16">
                  <c:v>2015-2016</c:v>
                </c:pt>
                <c:pt idx="17">
                  <c:v>2016-2017</c:v>
                </c:pt>
                <c:pt idx="18">
                  <c:v>2017-2018</c:v>
                </c:pt>
                <c:pt idx="19">
                  <c:v>2018-2019</c:v>
                </c:pt>
                <c:pt idx="20">
                  <c:v>2019-2020</c:v>
                </c:pt>
                <c:pt idx="21">
                  <c:v>2020-2021</c:v>
                </c:pt>
                <c:pt idx="22">
                  <c:v>2021-2022</c:v>
                </c:pt>
                <c:pt idx="23">
                  <c:v>2022-2023</c:v>
                </c:pt>
                <c:pt idx="24">
                  <c:v>2023-2024</c:v>
                </c:pt>
              </c:strCache>
            </c:strRef>
          </c:cat>
          <c:val>
            <c:numRef>
              <c:f>BD_Nettoyage!$I$2:$I$28</c:f>
              <c:numCache>
                <c:formatCode>0</c:formatCode>
                <c:ptCount val="27"/>
                <c:pt idx="1">
                  <c:v>1</c:v>
                </c:pt>
                <c:pt idx="2" formatCode="General">
                  <c:v>1</c:v>
                </c:pt>
                <c:pt idx="3" formatCode="General">
                  <c:v>0</c:v>
                </c:pt>
                <c:pt idx="4" formatCode="General">
                  <c:v>1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0-42B6-B6F4-587123CB7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480736"/>
        <c:axId val="399481456"/>
      </c:lineChart>
      <c:catAx>
        <c:axId val="3994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9481456"/>
        <c:crosses val="autoZero"/>
        <c:auto val="1"/>
        <c:lblAlgn val="ctr"/>
        <c:lblOffset val="100"/>
        <c:noMultiLvlLbl val="0"/>
      </c:catAx>
      <c:valAx>
        <c:axId val="3994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94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Population Scolarisable potientiel au primaire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Population Scolarisable potientiel au primaire</a:t>
          </a:r>
        </a:p>
      </cx:txPr>
    </cx:title>
    <cx:plotArea>
      <cx:plotAreaRegion>
        <cx:series layoutId="clusteredColumn" uniqueId="{14BC0C7B-4EDD-4FFD-BD81-C103A0FB0909}">
          <cx:tx>
            <cx:txData>
              <cx:f>_xlchart.v1.1</cx:f>
              <cx:v>Population Scolarisable potientiel au primaire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879FCC51-F14C-43DA-BC09-489715C52015}">
          <cx:axisId val="2"/>
        </cx:series>
      </cx:plotAreaRegion>
      <cx:axis id="0">
        <cx:catScaling gapWidth="1.5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1</xdr:row>
      <xdr:rowOff>133350</xdr:rowOff>
    </xdr:from>
    <xdr:to>
      <xdr:col>14</xdr:col>
      <xdr:colOff>676275</xdr:colOff>
      <xdr:row>16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ED07D43-EF19-4823-9FDD-FCE52EAEB6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7</xdr:col>
      <xdr:colOff>0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D518418A-B6DB-4A78-9822-C3DD3AD723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" y="571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2</xdr:row>
      <xdr:rowOff>0</xdr:rowOff>
    </xdr:from>
    <xdr:to>
      <xdr:col>22</xdr:col>
      <xdr:colOff>0</xdr:colOff>
      <xdr:row>16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5585BBA3-41A0-4001-8E30-5C7DA0E8A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25</xdr:row>
      <xdr:rowOff>0</xdr:rowOff>
    </xdr:from>
    <xdr:to>
      <xdr:col>9</xdr:col>
      <xdr:colOff>0</xdr:colOff>
      <xdr:row>39</xdr:row>
      <xdr:rowOff>76200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020DF9B-8B8E-456B-8D24-20612B957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647700</xdr:colOff>
      <xdr:row>23</xdr:row>
      <xdr:rowOff>76200</xdr:rowOff>
    </xdr:from>
    <xdr:to>
      <xdr:col>16</xdr:col>
      <xdr:colOff>647700</xdr:colOff>
      <xdr:row>37</xdr:row>
      <xdr:rowOff>152400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8A9DBAAF-0EB2-4ADB-9B82-D8072A7A9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38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387C9715-FE8E-4480-AEEF-2CD261D4D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43</xdr:row>
      <xdr:rowOff>0</xdr:rowOff>
    </xdr:from>
    <xdr:to>
      <xdr:col>9</xdr:col>
      <xdr:colOff>0</xdr:colOff>
      <xdr:row>57</xdr:row>
      <xdr:rowOff>76200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E719CA67-91DD-4BA1-91A9-14AEC8D71D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9183-A21F-4D5B-A527-9E0510558658}">
  <dimension ref="A1:M28"/>
  <sheetViews>
    <sheetView tabSelected="1" zoomScaleNormal="100" workbookViewId="0">
      <pane xSplit="2" ySplit="1" topLeftCell="H2" activePane="bottomRight" state="frozen"/>
      <selection pane="topRight" activeCell="D1" sqref="D1"/>
      <selection pane="bottomLeft" activeCell="A2" sqref="A2"/>
      <selection pane="bottomRight" activeCell="J1" sqref="J1:J2"/>
    </sheetView>
  </sheetViews>
  <sheetFormatPr baseColWidth="10" defaultRowHeight="15" x14ac:dyDescent="0.25"/>
  <cols>
    <col min="1" max="1" width="14.28515625" customWidth="1"/>
    <col min="2" max="2" width="15.5703125" customWidth="1"/>
    <col min="3" max="3" width="18" customWidth="1"/>
    <col min="4" max="6" width="15.28515625" hidden="1" customWidth="1"/>
    <col min="7" max="9" width="15.28515625" customWidth="1"/>
    <col min="10" max="12" width="26.28515625" customWidth="1"/>
    <col min="13" max="13" width="15.85546875" customWidth="1"/>
  </cols>
  <sheetData>
    <row r="1" spans="1:13" ht="60" x14ac:dyDescent="0.25">
      <c r="A1" s="30" t="s">
        <v>0</v>
      </c>
      <c r="B1" s="30" t="s">
        <v>1</v>
      </c>
      <c r="C1" s="1" t="s">
        <v>2</v>
      </c>
      <c r="D1" s="2"/>
      <c r="E1" s="2"/>
      <c r="F1" s="2"/>
      <c r="G1" s="2" t="s">
        <v>34</v>
      </c>
      <c r="H1" s="2" t="s">
        <v>3</v>
      </c>
      <c r="I1" s="2" t="s">
        <v>33</v>
      </c>
      <c r="J1" s="32" t="s">
        <v>4</v>
      </c>
      <c r="K1" s="36" t="s">
        <v>32</v>
      </c>
      <c r="L1" s="25" t="s">
        <v>31</v>
      </c>
      <c r="M1" s="34" t="s">
        <v>5</v>
      </c>
    </row>
    <row r="2" spans="1:13" ht="15.75" thickBot="1" x14ac:dyDescent="0.3">
      <c r="A2" s="31"/>
      <c r="B2" s="31"/>
      <c r="C2" s="3"/>
      <c r="D2" s="4"/>
      <c r="E2" s="4"/>
      <c r="F2" s="4"/>
      <c r="G2" s="4"/>
      <c r="H2" s="4"/>
      <c r="I2" s="4"/>
      <c r="J2" s="33"/>
      <c r="K2" s="37"/>
      <c r="L2" s="28"/>
      <c r="M2" s="35"/>
    </row>
    <row r="3" spans="1:13" ht="17.25" thickBot="1" x14ac:dyDescent="0.3">
      <c r="A3" s="5">
        <v>2000</v>
      </c>
      <c r="B3" s="6" t="s">
        <v>6</v>
      </c>
      <c r="C3" s="7">
        <v>10886126.950820399</v>
      </c>
      <c r="D3" s="8">
        <f t="shared" ref="D3:D26" si="0">C3-J3</f>
        <v>1805172.9508203994</v>
      </c>
      <c r="E3" s="9">
        <f t="shared" ref="E3:E26" si="1">(C3-J3)/J3</f>
        <v>0.19878670796266554</v>
      </c>
      <c r="F3" s="8"/>
      <c r="G3" s="8">
        <f>(C4-C3/C3)*100</f>
        <v>1120149955.8328636</v>
      </c>
      <c r="H3" s="8">
        <v>0</v>
      </c>
      <c r="I3" s="8">
        <v>1</v>
      </c>
      <c r="J3" s="10">
        <v>9080954</v>
      </c>
      <c r="K3" s="26" t="s">
        <v>30</v>
      </c>
      <c r="L3" s="28">
        <v>83.417675000709394</v>
      </c>
      <c r="M3" s="11">
        <v>197893</v>
      </c>
    </row>
    <row r="4" spans="1:13" ht="17.25" thickBot="1" x14ac:dyDescent="0.3">
      <c r="A4" s="5">
        <v>2001</v>
      </c>
      <c r="B4" s="6" t="s">
        <v>7</v>
      </c>
      <c r="C4" s="7">
        <v>11201500.558328636</v>
      </c>
      <c r="D4" s="8">
        <f t="shared" si="0"/>
        <v>1998123.558328636</v>
      </c>
      <c r="E4" s="9">
        <f t="shared" si="1"/>
        <v>0.21710765062961521</v>
      </c>
      <c r="F4" s="12"/>
      <c r="G4" s="12"/>
      <c r="H4" s="12">
        <v>0</v>
      </c>
      <c r="I4" s="12">
        <v>1</v>
      </c>
      <c r="J4" s="10">
        <v>9203377</v>
      </c>
      <c r="K4" s="27">
        <v>1.3</v>
      </c>
      <c r="L4" s="28">
        <v>82.162000993313583</v>
      </c>
      <c r="M4" s="11">
        <v>203899</v>
      </c>
    </row>
    <row r="5" spans="1:13" ht="17.25" thickBot="1" x14ac:dyDescent="0.3">
      <c r="A5" s="5">
        <v>2002</v>
      </c>
      <c r="B5" s="6" t="s">
        <v>8</v>
      </c>
      <c r="C5" s="7">
        <v>11527343.375418214</v>
      </c>
      <c r="D5" s="8">
        <f t="shared" si="0"/>
        <v>2199892.3754182141</v>
      </c>
      <c r="E5" s="9">
        <f t="shared" si="1"/>
        <v>0.23585139985385226</v>
      </c>
      <c r="F5" s="12"/>
      <c r="G5" s="12"/>
      <c r="H5" s="12">
        <v>0</v>
      </c>
      <c r="I5" s="12">
        <v>0</v>
      </c>
      <c r="J5" s="10">
        <v>9327451</v>
      </c>
      <c r="K5" s="27">
        <v>1.3</v>
      </c>
      <c r="L5" s="28">
        <v>80.915877112592725</v>
      </c>
      <c r="M5" s="11">
        <v>210087</v>
      </c>
    </row>
    <row r="6" spans="1:13" ht="17.25" thickBot="1" x14ac:dyDescent="0.3">
      <c r="A6" s="5">
        <v>2003</v>
      </c>
      <c r="B6" s="6" t="s">
        <v>9</v>
      </c>
      <c r="C6" s="7">
        <v>11864014.486831537</v>
      </c>
      <c r="D6" s="8">
        <f t="shared" si="0"/>
        <v>2410817.4868315365</v>
      </c>
      <c r="E6" s="9">
        <f t="shared" si="1"/>
        <v>0.25502668428802833</v>
      </c>
      <c r="F6" s="12"/>
      <c r="G6" s="12"/>
      <c r="H6" s="12">
        <v>0</v>
      </c>
      <c r="I6" s="12">
        <v>1</v>
      </c>
      <c r="J6" s="10">
        <v>9453197</v>
      </c>
      <c r="K6" s="27">
        <v>1.3</v>
      </c>
      <c r="L6" s="28">
        <v>79.679580722803195</v>
      </c>
      <c r="M6" s="11">
        <v>216463</v>
      </c>
    </row>
    <row r="7" spans="1:13" ht="17.25" thickBot="1" x14ac:dyDescent="0.3">
      <c r="A7" s="5">
        <v>2004</v>
      </c>
      <c r="B7" s="6" t="s">
        <v>10</v>
      </c>
      <c r="C7" s="7">
        <v>12211885.38090523</v>
      </c>
      <c r="D7" s="8">
        <f t="shared" si="0"/>
        <v>2631246.3809052296</v>
      </c>
      <c r="E7" s="9">
        <f t="shared" si="1"/>
        <v>0.27464205476328141</v>
      </c>
      <c r="F7" s="12"/>
      <c r="G7" s="12"/>
      <c r="H7" s="12">
        <v>0</v>
      </c>
      <c r="I7" s="12">
        <v>0</v>
      </c>
      <c r="J7" s="10">
        <v>9580639</v>
      </c>
      <c r="K7" s="27">
        <v>1.3</v>
      </c>
      <c r="L7" s="28">
        <v>78.453397662743356</v>
      </c>
      <c r="M7" s="11">
        <v>223033</v>
      </c>
    </row>
    <row r="8" spans="1:13" ht="17.25" thickBot="1" x14ac:dyDescent="0.3">
      <c r="A8" s="5">
        <v>2005</v>
      </c>
      <c r="B8" s="6" t="s">
        <v>11</v>
      </c>
      <c r="C8" s="7">
        <v>12571340.378657022</v>
      </c>
      <c r="D8" s="8">
        <f t="shared" si="0"/>
        <v>2861542.3786570225</v>
      </c>
      <c r="E8" s="9">
        <f t="shared" si="1"/>
        <v>0.29470668479993328</v>
      </c>
      <c r="F8" s="12"/>
      <c r="G8" s="12"/>
      <c r="H8" s="12">
        <v>0</v>
      </c>
      <c r="I8" s="12">
        <v>0</v>
      </c>
      <c r="J8" s="10">
        <v>9709798</v>
      </c>
      <c r="K8" s="27">
        <v>1.3</v>
      </c>
      <c r="L8" s="28">
        <v>77.237571392822986</v>
      </c>
      <c r="M8" s="11">
        <v>229802</v>
      </c>
    </row>
    <row r="9" spans="1:13" ht="17.25" thickBot="1" x14ac:dyDescent="0.3">
      <c r="A9" s="5">
        <v>2006</v>
      </c>
      <c r="B9" s="6" t="s">
        <v>12</v>
      </c>
      <c r="C9" s="7">
        <v>12942776.904506892</v>
      </c>
      <c r="D9" s="8">
        <f t="shared" si="0"/>
        <v>4102888.904506892</v>
      </c>
      <c r="E9" s="9">
        <f t="shared" si="1"/>
        <v>0.46413358455524456</v>
      </c>
      <c r="F9" s="12"/>
      <c r="G9" s="12"/>
      <c r="H9" s="12">
        <v>0</v>
      </c>
      <c r="I9" s="12">
        <v>1</v>
      </c>
      <c r="J9" s="13">
        <v>8839888</v>
      </c>
      <c r="K9" s="27">
        <v>1.3</v>
      </c>
      <c r="L9" s="28">
        <v>68.299778828157059</v>
      </c>
      <c r="M9" s="11">
        <v>236776</v>
      </c>
    </row>
    <row r="10" spans="1:13" ht="17.25" thickBot="1" x14ac:dyDescent="0.3">
      <c r="A10" s="14">
        <v>2007</v>
      </c>
      <c r="B10" s="6" t="s">
        <v>13</v>
      </c>
      <c r="C10" s="7">
        <v>13326606.768436352</v>
      </c>
      <c r="D10" s="8">
        <f t="shared" si="0"/>
        <v>3353241.7684363518</v>
      </c>
      <c r="E10" s="9">
        <f t="shared" si="1"/>
        <v>0.33621969800928292</v>
      </c>
      <c r="F10" s="15"/>
      <c r="G10" s="15"/>
      <c r="H10" s="15">
        <v>0</v>
      </c>
      <c r="I10" s="15">
        <v>1</v>
      </c>
      <c r="J10" s="13">
        <v>9973365</v>
      </c>
      <c r="K10" s="27">
        <v>-9</v>
      </c>
      <c r="L10" s="28">
        <v>74.83799269609726</v>
      </c>
      <c r="M10" s="16">
        <v>232686</v>
      </c>
    </row>
    <row r="11" spans="1:13" ht="17.25" thickBot="1" x14ac:dyDescent="0.3">
      <c r="A11" s="14">
        <v>2008</v>
      </c>
      <c r="B11" s="6" t="s">
        <v>14</v>
      </c>
      <c r="C11" s="7">
        <v>13723254.857695768</v>
      </c>
      <c r="D11" s="8">
        <f t="shared" si="0"/>
        <v>3479168.8576957677</v>
      </c>
      <c r="E11" s="9">
        <f t="shared" si="1"/>
        <v>0.33962706460056735</v>
      </c>
      <c r="F11" s="15"/>
      <c r="G11" s="15"/>
      <c r="H11" s="15">
        <v>0</v>
      </c>
      <c r="I11" s="15">
        <v>0</v>
      </c>
      <c r="J11" s="13">
        <v>10244086</v>
      </c>
      <c r="K11" s="27">
        <v>12.8</v>
      </c>
      <c r="L11" s="28">
        <v>74.647640856536967</v>
      </c>
      <c r="M11" s="16">
        <v>251366</v>
      </c>
    </row>
    <row r="12" spans="1:13" ht="17.25" thickBot="1" x14ac:dyDescent="0.3">
      <c r="A12" s="14">
        <v>2009</v>
      </c>
      <c r="B12" s="6" t="s">
        <v>15</v>
      </c>
      <c r="C12" s="7">
        <v>14042838.065970238</v>
      </c>
      <c r="D12" s="8">
        <f t="shared" si="0"/>
        <v>3470426.0659702383</v>
      </c>
      <c r="E12" s="9">
        <f t="shared" si="1"/>
        <v>0.32825301037930021</v>
      </c>
      <c r="F12" s="15"/>
      <c r="G12" s="15"/>
      <c r="H12" s="15">
        <v>0</v>
      </c>
      <c r="I12" s="15">
        <v>0</v>
      </c>
      <c r="J12" s="13">
        <v>10572412</v>
      </c>
      <c r="K12" s="27">
        <v>2.7</v>
      </c>
      <c r="L12" s="28">
        <v>75.286861176729929</v>
      </c>
      <c r="M12" s="16">
        <v>266855</v>
      </c>
    </row>
    <row r="13" spans="1:13" ht="17.25" thickBot="1" x14ac:dyDescent="0.3">
      <c r="A13" s="14">
        <v>2010</v>
      </c>
      <c r="B13" s="6" t="s">
        <v>16</v>
      </c>
      <c r="C13" s="7">
        <v>14364984.293426272</v>
      </c>
      <c r="D13" s="8">
        <f t="shared" si="0"/>
        <v>3282483.2934262715</v>
      </c>
      <c r="E13" s="9">
        <f t="shared" si="1"/>
        <v>0.29618614908550622</v>
      </c>
      <c r="F13" s="15"/>
      <c r="G13" s="15"/>
      <c r="H13" s="15">
        <v>0</v>
      </c>
      <c r="I13" s="15">
        <v>0</v>
      </c>
      <c r="J13" s="13">
        <v>11082501</v>
      </c>
      <c r="K13" s="27">
        <v>3.2</v>
      </c>
      <c r="L13" s="28">
        <v>77.149412582870653</v>
      </c>
      <c r="M13" s="16">
        <v>276983</v>
      </c>
    </row>
    <row r="14" spans="1:13" ht="17.25" thickBot="1" x14ac:dyDescent="0.3">
      <c r="A14" s="14">
        <v>2011</v>
      </c>
      <c r="B14" s="6" t="s">
        <v>17</v>
      </c>
      <c r="C14" s="7">
        <v>14625477.446758777</v>
      </c>
      <c r="D14" s="8">
        <f t="shared" si="0"/>
        <v>2698642.4467587769</v>
      </c>
      <c r="E14" s="9">
        <f t="shared" si="1"/>
        <v>0.22626643587831782</v>
      </c>
      <c r="F14" s="15"/>
      <c r="G14" s="15"/>
      <c r="H14" s="15">
        <v>0</v>
      </c>
      <c r="I14" s="15">
        <v>1</v>
      </c>
      <c r="J14" s="13">
        <v>11926835</v>
      </c>
      <c r="K14" s="27">
        <v>4.8</v>
      </c>
      <c r="L14" s="28">
        <v>81.548346325221431</v>
      </c>
      <c r="M14" s="16">
        <v>286908</v>
      </c>
    </row>
    <row r="15" spans="1:13" ht="17.25" thickBot="1" x14ac:dyDescent="0.3">
      <c r="A15" s="14">
        <v>2012</v>
      </c>
      <c r="B15" s="6" t="s">
        <v>18</v>
      </c>
      <c r="C15" s="7">
        <v>14887739.439238423</v>
      </c>
      <c r="D15" s="8">
        <f t="shared" si="0"/>
        <v>2286863.4392384235</v>
      </c>
      <c r="E15" s="9">
        <f t="shared" si="1"/>
        <v>0.181484480859777</v>
      </c>
      <c r="F15" s="15"/>
      <c r="G15" s="15"/>
      <c r="H15" s="15">
        <v>0</v>
      </c>
      <c r="I15" s="15">
        <v>1</v>
      </c>
      <c r="J15" s="13">
        <v>12600876</v>
      </c>
      <c r="K15" s="27">
        <v>7.6</v>
      </c>
      <c r="L15" s="28">
        <v>84.63928356234446</v>
      </c>
      <c r="M15" s="16">
        <v>306967</v>
      </c>
    </row>
    <row r="16" spans="1:13" ht="17.25" thickBot="1" x14ac:dyDescent="0.3">
      <c r="A16" s="5">
        <v>2013</v>
      </c>
      <c r="B16" s="6" t="s">
        <v>19</v>
      </c>
      <c r="C16" s="7">
        <v>15137529.190759331</v>
      </c>
      <c r="D16" s="8">
        <f t="shared" si="0"/>
        <v>1602904.190759331</v>
      </c>
      <c r="E16" s="9">
        <f t="shared" si="1"/>
        <v>0.11842989301582652</v>
      </c>
      <c r="F16" s="15"/>
      <c r="G16" s="15"/>
      <c r="H16" s="15">
        <v>0</v>
      </c>
      <c r="I16" s="15">
        <v>1</v>
      </c>
      <c r="J16" s="13">
        <v>13534625</v>
      </c>
      <c r="K16" s="27">
        <v>5.7</v>
      </c>
      <c r="L16" s="28">
        <v>89.411057970161863</v>
      </c>
      <c r="M16" s="16">
        <v>326533</v>
      </c>
    </row>
    <row r="17" spans="1:13" ht="17.25" thickBot="1" x14ac:dyDescent="0.3">
      <c r="A17" s="5">
        <v>2014</v>
      </c>
      <c r="B17" s="6" t="s">
        <v>20</v>
      </c>
      <c r="C17" s="7">
        <v>15452051.627887096</v>
      </c>
      <c r="D17" s="8">
        <f t="shared" si="0"/>
        <v>1150613.6278870963</v>
      </c>
      <c r="E17" s="9">
        <f t="shared" si="1"/>
        <v>8.0454401011079882E-2</v>
      </c>
      <c r="F17" s="15"/>
      <c r="G17" s="15"/>
      <c r="H17" s="15">
        <v>0</v>
      </c>
      <c r="I17" s="15">
        <v>0</v>
      </c>
      <c r="J17" s="13">
        <v>14301438</v>
      </c>
      <c r="K17" s="27">
        <v>7.4</v>
      </c>
      <c r="L17" s="28">
        <v>92.553651414091021</v>
      </c>
      <c r="M17" s="16">
        <v>363249</v>
      </c>
    </row>
    <row r="18" spans="1:13" ht="17.25" thickBot="1" x14ac:dyDescent="0.3">
      <c r="A18" s="5">
        <v>2015</v>
      </c>
      <c r="B18" s="6" t="s">
        <v>21</v>
      </c>
      <c r="C18" s="7">
        <v>17313470.683907188</v>
      </c>
      <c r="D18" s="8">
        <f t="shared" si="0"/>
        <v>2119735.6839071885</v>
      </c>
      <c r="E18" s="9">
        <f t="shared" si="1"/>
        <v>0.13951379854309612</v>
      </c>
      <c r="F18" s="15"/>
      <c r="G18" s="15"/>
      <c r="H18" s="15">
        <v>0</v>
      </c>
      <c r="I18" s="15">
        <v>0</v>
      </c>
      <c r="J18" s="13">
        <v>15193735</v>
      </c>
      <c r="K18" s="27">
        <v>5.7</v>
      </c>
      <c r="L18" s="28">
        <v>87.756725831537196</v>
      </c>
      <c r="M18" s="16">
        <v>388197</v>
      </c>
    </row>
    <row r="19" spans="1:13" ht="17.25" thickBot="1" x14ac:dyDescent="0.3">
      <c r="A19" s="5">
        <v>2016</v>
      </c>
      <c r="B19" s="6" t="s">
        <v>22</v>
      </c>
      <c r="C19" s="7">
        <v>17962787.56887367</v>
      </c>
      <c r="D19" s="8">
        <f t="shared" si="0"/>
        <v>1821083.56887367</v>
      </c>
      <c r="E19" s="9">
        <f t="shared" si="1"/>
        <v>0.11281854560544971</v>
      </c>
      <c r="F19" s="15"/>
      <c r="G19" s="15"/>
      <c r="H19" s="15">
        <v>0</v>
      </c>
      <c r="I19" s="15">
        <v>0</v>
      </c>
      <c r="J19" s="13">
        <v>16141704</v>
      </c>
      <c r="K19" s="27">
        <v>6.2</v>
      </c>
      <c r="L19" s="28">
        <v>89.861910007613261</v>
      </c>
      <c r="M19" s="16">
        <v>419797</v>
      </c>
    </row>
    <row r="20" spans="1:13" ht="17.25" thickBot="1" x14ac:dyDescent="0.3">
      <c r="A20" s="5">
        <v>2017</v>
      </c>
      <c r="B20" s="6" t="s">
        <v>23</v>
      </c>
      <c r="C20" s="7">
        <v>18639130.339658309</v>
      </c>
      <c r="D20" s="8">
        <f t="shared" si="0"/>
        <v>1829717.3396583088</v>
      </c>
      <c r="E20" s="9">
        <f t="shared" si="1"/>
        <v>0.10885075758792462</v>
      </c>
      <c r="F20" s="15"/>
      <c r="G20" s="15"/>
      <c r="H20" s="15">
        <v>0</v>
      </c>
      <c r="I20" s="15">
        <v>0</v>
      </c>
      <c r="J20" s="13">
        <v>16809413</v>
      </c>
      <c r="K20" s="27">
        <v>6.2</v>
      </c>
      <c r="L20" s="28">
        <v>90.183461855163728</v>
      </c>
      <c r="M20" s="16">
        <v>453969</v>
      </c>
    </row>
    <row r="21" spans="1:13" ht="17.25" thickBot="1" x14ac:dyDescent="0.3">
      <c r="A21" s="5">
        <v>2018</v>
      </c>
      <c r="B21" s="6" t="s">
        <v>24</v>
      </c>
      <c r="C21" s="7">
        <v>19343646</v>
      </c>
      <c r="D21" s="8">
        <f t="shared" si="0"/>
        <v>1544429</v>
      </c>
      <c r="E21" s="9">
        <f t="shared" si="1"/>
        <v>8.6769491039971031E-2</v>
      </c>
      <c r="F21" s="15"/>
      <c r="G21" s="15"/>
      <c r="H21" s="15">
        <v>0</v>
      </c>
      <c r="I21" s="15">
        <v>0</v>
      </c>
      <c r="J21" s="13">
        <v>17799217</v>
      </c>
      <c r="K21" s="27">
        <v>4.0999999999999996</v>
      </c>
      <c r="L21" s="28">
        <v>92.015833002733814</v>
      </c>
      <c r="M21" s="16">
        <v>373342</v>
      </c>
    </row>
    <row r="22" spans="1:13" ht="17.25" thickBot="1" x14ac:dyDescent="0.3">
      <c r="A22" s="5">
        <v>2019</v>
      </c>
      <c r="B22" s="6" t="s">
        <v>25</v>
      </c>
      <c r="C22" s="7">
        <v>20134694</v>
      </c>
      <c r="D22" s="8">
        <f t="shared" si="0"/>
        <v>1345674</v>
      </c>
      <c r="E22" s="9">
        <f t="shared" si="1"/>
        <v>7.1620233519363974E-2</v>
      </c>
      <c r="F22" s="15"/>
      <c r="G22" s="15"/>
      <c r="H22" s="15">
        <v>1</v>
      </c>
      <c r="I22" s="15">
        <v>0</v>
      </c>
      <c r="J22" s="13">
        <v>18789020</v>
      </c>
      <c r="K22" s="27">
        <v>5.9</v>
      </c>
      <c r="L22" s="28">
        <v>93.3166404217516</v>
      </c>
      <c r="M22" s="16">
        <v>368518</v>
      </c>
    </row>
    <row r="23" spans="1:13" ht="17.25" thickBot="1" x14ac:dyDescent="0.3">
      <c r="A23" s="5">
        <v>2020</v>
      </c>
      <c r="B23" s="6" t="s">
        <v>26</v>
      </c>
      <c r="C23" s="7">
        <v>20691026</v>
      </c>
      <c r="D23" s="8">
        <f t="shared" si="0"/>
        <v>521751</v>
      </c>
      <c r="E23" s="9">
        <f t="shared" si="1"/>
        <v>2.5868604597835073E-2</v>
      </c>
      <c r="F23" s="15"/>
      <c r="G23" s="15"/>
      <c r="H23" s="15">
        <v>1</v>
      </c>
      <c r="I23" s="15">
        <v>1</v>
      </c>
      <c r="J23" s="13">
        <v>20169275</v>
      </c>
      <c r="K23" s="27">
        <v>5.6</v>
      </c>
      <c r="L23" s="28">
        <v>97.478370574760291</v>
      </c>
      <c r="M23" s="16">
        <v>457087</v>
      </c>
    </row>
    <row r="24" spans="1:13" ht="17.25" thickBot="1" x14ac:dyDescent="0.3">
      <c r="A24" s="14">
        <v>2021</v>
      </c>
      <c r="B24" s="6" t="s">
        <v>27</v>
      </c>
      <c r="C24" s="7">
        <v>20994827</v>
      </c>
      <c r="D24" s="8">
        <f t="shared" si="0"/>
        <v>457464</v>
      </c>
      <c r="E24" s="9">
        <f t="shared" si="1"/>
        <v>2.2274719495389939E-2</v>
      </c>
      <c r="F24" s="15"/>
      <c r="G24" s="15"/>
      <c r="H24" s="15">
        <v>1</v>
      </c>
      <c r="I24" s="15">
        <v>1</v>
      </c>
      <c r="J24" s="17">
        <v>20537363</v>
      </c>
      <c r="K24" s="27">
        <v>7.3</v>
      </c>
      <c r="L24" s="28">
        <v>97.821063255248546</v>
      </c>
      <c r="M24" s="16">
        <v>572167</v>
      </c>
    </row>
    <row r="25" spans="1:13" ht="17.25" thickBot="1" x14ac:dyDescent="0.3">
      <c r="A25" s="5">
        <v>2022</v>
      </c>
      <c r="B25" s="6" t="s">
        <v>28</v>
      </c>
      <c r="C25" s="7">
        <v>21303077</v>
      </c>
      <c r="D25" s="8">
        <f t="shared" si="0"/>
        <v>390909</v>
      </c>
      <c r="E25" s="9">
        <f t="shared" si="1"/>
        <v>1.8692896881853667E-2</v>
      </c>
      <c r="F25" s="18"/>
      <c r="G25" s="18"/>
      <c r="H25" s="18">
        <v>1</v>
      </c>
      <c r="I25" s="18">
        <v>1</v>
      </c>
      <c r="J25" s="19">
        <v>20912168</v>
      </c>
      <c r="K25" s="27">
        <v>7.3</v>
      </c>
      <c r="L25" s="28">
        <v>98.165011561475367</v>
      </c>
      <c r="M25" s="20">
        <v>716220</v>
      </c>
    </row>
    <row r="26" spans="1:13" ht="17.25" thickBot="1" x14ac:dyDescent="0.3">
      <c r="A26" s="21">
        <v>2023</v>
      </c>
      <c r="B26" s="6" t="s">
        <v>29</v>
      </c>
      <c r="C26" s="7">
        <v>21615730</v>
      </c>
      <c r="D26" s="8">
        <f t="shared" si="0"/>
        <v>321917</v>
      </c>
      <c r="E26" s="9">
        <f t="shared" si="1"/>
        <v>1.5117865456975695E-2</v>
      </c>
      <c r="F26" s="22"/>
      <c r="G26" s="22"/>
      <c r="H26" s="22">
        <v>1</v>
      </c>
      <c r="I26" s="22">
        <v>1</v>
      </c>
      <c r="J26" s="23">
        <v>21293813</v>
      </c>
      <c r="K26" s="27">
        <v>7.3</v>
      </c>
      <c r="L26" s="28">
        <v>98.510728067014171</v>
      </c>
      <c r="M26" s="20">
        <v>896542</v>
      </c>
    </row>
    <row r="27" spans="1:13" s="24" customFormat="1" x14ac:dyDescent="0.25">
      <c r="K27"/>
      <c r="L27" s="29">
        <f>AVERAGE(L3:L26)</f>
        <v>85.222911369770586</v>
      </c>
    </row>
    <row r="28" spans="1:13" s="24" customFormat="1" x14ac:dyDescent="0.25">
      <c r="K28"/>
      <c r="L28"/>
    </row>
  </sheetData>
  <mergeCells count="5">
    <mergeCell ref="A1:A2"/>
    <mergeCell ref="B1:B2"/>
    <mergeCell ref="J1:J2"/>
    <mergeCell ref="M1:M2"/>
    <mergeCell ref="K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660F-584C-4997-B026-5D35E5CDD106}">
  <dimension ref="A1"/>
  <sheetViews>
    <sheetView topLeftCell="A16" workbookViewId="0">
      <selection activeCell="K46" sqref="K4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BD_Nettoyage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mutomboilunga3220@outlook.com</dc:creator>
  <cp:lastModifiedBy>mutomboilunga3220@outlook.com</cp:lastModifiedBy>
  <dcterms:created xsi:type="dcterms:W3CDTF">2025-07-08T11:34:02Z</dcterms:created>
  <dcterms:modified xsi:type="dcterms:W3CDTF">2025-07-11T18:49:31Z</dcterms:modified>
</cp:coreProperties>
</file>