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GE\Downloads\"/>
    </mc:Choice>
  </mc:AlternateContent>
  <xr:revisionPtr revIDLastSave="0" documentId="13_ncr:1_{643617C4-2BD0-49E7-990A-A88060352011}" xr6:coauthVersionLast="47" xr6:coauthVersionMax="47" xr10:uidLastSave="{00000000-0000-0000-0000-000000000000}"/>
  <bookViews>
    <workbookView xWindow="-110" yWindow="-110" windowWidth="19420" windowHeight="10300" firstSheet="14" activeTab="19" xr2:uid="{DB9FAFED-79A2-4CD9-9FA0-A1FD1316353B}"/>
  </bookViews>
  <sheets>
    <sheet name="Ecole Préscolaire" sheetId="1" r:id="rId1"/>
    <sheet name="Ecole Prim" sheetId="2" r:id="rId2"/>
    <sheet name="TABLEAU SYNOPTIQUE" sheetId="5" r:id="rId3"/>
    <sheet name="Ecole Second" sheetId="3" r:id="rId4"/>
    <sheet name="Classe Préscolaire" sheetId="6" r:id="rId5"/>
    <sheet name="ELEVE PRESCOL" sheetId="10" r:id="rId6"/>
    <sheet name="ELEVE PRIM" sheetId="12" r:id="rId7"/>
    <sheet name="ELEVE SEC" sheetId="14" r:id="rId8"/>
    <sheet name="Feuil15" sheetId="15" r:id="rId9"/>
    <sheet name="ELEVE BROUILLON" sheetId="11" r:id="rId10"/>
    <sheet name="Feuil13" sheetId="13" r:id="rId11"/>
    <sheet name="Classe Prim" sheetId="7" r:id="rId12"/>
    <sheet name="Classe Second" sheetId="8" r:id="rId13"/>
    <sheet name="Educateur Presc" sheetId="9" r:id="rId14"/>
    <sheet name="ENSEIGN PRIM " sheetId="16" r:id="rId15"/>
    <sheet name="ENSEIGN SECOND" sheetId="17" r:id="rId16"/>
    <sheet name="LES RATIOS" sheetId="20" r:id="rId17"/>
    <sheet name="INDICE DE PARITE" sheetId="21" r:id="rId18"/>
    <sheet name="TBS" sheetId="22" r:id="rId19"/>
    <sheet name="TBS OK" sheetId="23" r:id="rId20"/>
  </sheets>
  <definedNames>
    <definedName name="_Hlk197273771" localSheetId="2">'TABLEAU SYNOPTIQUE'!$A$1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0" i="21" l="1"/>
  <c r="I99" i="21"/>
  <c r="I98" i="21"/>
  <c r="I97" i="21"/>
  <c r="I96" i="21"/>
  <c r="I95" i="21"/>
  <c r="I94" i="21"/>
  <c r="I93" i="21"/>
  <c r="I92" i="21"/>
  <c r="I91" i="21"/>
  <c r="I90" i="21"/>
  <c r="I89" i="21"/>
  <c r="I88" i="21"/>
  <c r="I87" i="21"/>
  <c r="I86" i="21"/>
  <c r="I85" i="21"/>
  <c r="I84" i="21"/>
  <c r="I83" i="21"/>
  <c r="I82" i="21"/>
  <c r="I81" i="21"/>
  <c r="I80" i="21"/>
  <c r="I79" i="21"/>
  <c r="I78" i="21"/>
  <c r="I77" i="21"/>
  <c r="I76" i="21"/>
  <c r="I75" i="21"/>
  <c r="I74" i="21"/>
  <c r="M100" i="21"/>
  <c r="M99" i="21"/>
  <c r="M98" i="21"/>
  <c r="M97" i="21"/>
  <c r="M96" i="21"/>
  <c r="M95" i="21"/>
  <c r="M94" i="21"/>
  <c r="M93" i="21"/>
  <c r="M92" i="21"/>
  <c r="M91" i="21"/>
  <c r="M90" i="21"/>
  <c r="M89" i="21"/>
  <c r="M88" i="21"/>
  <c r="M87" i="21"/>
  <c r="M86" i="21"/>
  <c r="M85" i="21"/>
  <c r="M84" i="21"/>
  <c r="M83" i="21"/>
  <c r="M82" i="21"/>
  <c r="M81" i="21"/>
  <c r="M80" i="21"/>
  <c r="M79" i="21"/>
  <c r="M78" i="21"/>
  <c r="M77" i="21"/>
  <c r="M76" i="21"/>
  <c r="M75" i="21"/>
  <c r="M74" i="21"/>
  <c r="M65" i="21"/>
  <c r="M64" i="21"/>
  <c r="M63" i="21"/>
  <c r="M62" i="21"/>
  <c r="M61" i="21"/>
  <c r="M60" i="21"/>
  <c r="M59" i="21"/>
  <c r="M58" i="21"/>
  <c r="M57" i="21"/>
  <c r="M56" i="21"/>
  <c r="M55" i="21"/>
  <c r="M54" i="21"/>
  <c r="M53" i="21"/>
  <c r="M52" i="21"/>
  <c r="M51" i="21"/>
  <c r="M50" i="21"/>
  <c r="M49" i="21"/>
  <c r="M48" i="21"/>
  <c r="M47" i="21"/>
  <c r="M46" i="21"/>
  <c r="M45" i="21"/>
  <c r="M44" i="21"/>
  <c r="M43" i="21"/>
  <c r="M42" i="21"/>
  <c r="M41" i="21"/>
  <c r="M40" i="21"/>
  <c r="M39" i="21"/>
  <c r="I65" i="21"/>
  <c r="I64" i="21"/>
  <c r="I63" i="21"/>
  <c r="I62" i="21"/>
  <c r="I61" i="21"/>
  <c r="I60" i="21"/>
  <c r="I59" i="21"/>
  <c r="I58" i="21"/>
  <c r="I57" i="21"/>
  <c r="I56" i="21"/>
  <c r="I55" i="21"/>
  <c r="I54" i="21"/>
  <c r="I53" i="21"/>
  <c r="I52" i="21"/>
  <c r="I51" i="21"/>
  <c r="I50" i="21"/>
  <c r="I49" i="21"/>
  <c r="I48" i="21"/>
  <c r="I47" i="21"/>
  <c r="I46" i="21"/>
  <c r="I45" i="21"/>
  <c r="I44" i="21"/>
  <c r="I43" i="21"/>
  <c r="I42" i="21"/>
  <c r="I41" i="21"/>
  <c r="I40" i="21"/>
  <c r="I39" i="21"/>
  <c r="M32" i="21"/>
  <c r="M31" i="21"/>
  <c r="M30" i="21"/>
  <c r="M29" i="21"/>
  <c r="M28" i="21"/>
  <c r="M27" i="21"/>
  <c r="M26" i="21"/>
  <c r="M25" i="21"/>
  <c r="M24" i="21"/>
  <c r="M23" i="21"/>
  <c r="M22" i="21"/>
  <c r="M21" i="21"/>
  <c r="M20" i="21"/>
  <c r="M19" i="21"/>
  <c r="M18" i="21"/>
  <c r="M17" i="21"/>
  <c r="M16" i="21"/>
  <c r="M15" i="21"/>
  <c r="M14" i="21"/>
  <c r="M13" i="21"/>
  <c r="M12" i="21"/>
  <c r="M11" i="21"/>
  <c r="M10" i="21"/>
  <c r="M9" i="21"/>
  <c r="M8" i="21"/>
  <c r="M7" i="21"/>
  <c r="M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6" i="21"/>
  <c r="AE6" i="23"/>
  <c r="AE5" i="23"/>
  <c r="AE4" i="23"/>
  <c r="AK38" i="22"/>
  <c r="AK37" i="22"/>
  <c r="AK36" i="22"/>
  <c r="AK31" i="22"/>
  <c r="AB31" i="22"/>
  <c r="S31" i="22"/>
  <c r="AJ29" i="22"/>
  <c r="AJ33" i="22" s="1"/>
  <c r="AI29" i="22"/>
  <c r="AI33" i="22" s="1"/>
  <c r="AH29" i="22"/>
  <c r="AG29" i="22"/>
  <c r="AA29" i="22"/>
  <c r="Z29" i="22"/>
  <c r="Z33" i="22" s="1"/>
  <c r="Y29" i="22"/>
  <c r="X29" i="22"/>
  <c r="R29" i="22"/>
  <c r="Q29" i="22"/>
  <c r="P29" i="22"/>
  <c r="O29" i="22"/>
  <c r="AM28" i="22"/>
  <c r="AK28" i="22"/>
  <c r="AN28" i="22" s="1"/>
  <c r="AF28" i="22"/>
  <c r="AL28" i="22" s="1"/>
  <c r="AD28" i="22"/>
  <c r="AB28" i="22"/>
  <c r="AE28" i="22" s="1"/>
  <c r="W28" i="22"/>
  <c r="AC28" i="22" s="1"/>
  <c r="U28" i="22"/>
  <c r="S28" i="22"/>
  <c r="V28" i="22" s="1"/>
  <c r="N28" i="22"/>
  <c r="T28" i="22" s="1"/>
  <c r="AM27" i="22"/>
  <c r="AK27" i="22"/>
  <c r="AN27" i="22" s="1"/>
  <c r="AF27" i="22"/>
  <c r="AL27" i="22" s="1"/>
  <c r="AD27" i="22"/>
  <c r="AB27" i="22"/>
  <c r="AE27" i="22" s="1"/>
  <c r="W27" i="22"/>
  <c r="AC27" i="22" s="1"/>
  <c r="U27" i="22"/>
  <c r="S27" i="22"/>
  <c r="V27" i="22" s="1"/>
  <c r="N27" i="22"/>
  <c r="T27" i="22" s="1"/>
  <c r="AM26" i="22"/>
  <c r="AK26" i="22"/>
  <c r="AN26" i="22" s="1"/>
  <c r="AF26" i="22"/>
  <c r="AL26" i="22" s="1"/>
  <c r="AD26" i="22"/>
  <c r="AB26" i="22"/>
  <c r="AE26" i="22" s="1"/>
  <c r="W26" i="22"/>
  <c r="AC26" i="22" s="1"/>
  <c r="U26" i="22"/>
  <c r="S26" i="22"/>
  <c r="V26" i="22" s="1"/>
  <c r="N26" i="22"/>
  <c r="T26" i="22" s="1"/>
  <c r="AM25" i="22"/>
  <c r="AK25" i="22"/>
  <c r="AN25" i="22" s="1"/>
  <c r="AF25" i="22"/>
  <c r="AL25" i="22" s="1"/>
  <c r="AD25" i="22"/>
  <c r="AB25" i="22"/>
  <c r="AE25" i="22" s="1"/>
  <c r="W25" i="22"/>
  <c r="AC25" i="22" s="1"/>
  <c r="U25" i="22"/>
  <c r="S25" i="22"/>
  <c r="V25" i="22" s="1"/>
  <c r="N25" i="22"/>
  <c r="T25" i="22" s="1"/>
  <c r="AM24" i="22"/>
  <c r="AK24" i="22"/>
  <c r="AN24" i="22" s="1"/>
  <c r="AF24" i="22"/>
  <c r="AL24" i="22" s="1"/>
  <c r="AD24" i="22"/>
  <c r="AB24" i="22"/>
  <c r="AE24" i="22" s="1"/>
  <c r="W24" i="22"/>
  <c r="AC24" i="22" s="1"/>
  <c r="U24" i="22"/>
  <c r="S24" i="22"/>
  <c r="V24" i="22" s="1"/>
  <c r="N24" i="22"/>
  <c r="T24" i="22" s="1"/>
  <c r="AM23" i="22"/>
  <c r="AK23" i="22"/>
  <c r="AN23" i="22" s="1"/>
  <c r="AF23" i="22"/>
  <c r="AL23" i="22" s="1"/>
  <c r="AD23" i="22"/>
  <c r="AB23" i="22"/>
  <c r="AE23" i="22" s="1"/>
  <c r="W23" i="22"/>
  <c r="AC23" i="22" s="1"/>
  <c r="U23" i="22"/>
  <c r="S23" i="22"/>
  <c r="V23" i="22" s="1"/>
  <c r="N23" i="22"/>
  <c r="T23" i="22" s="1"/>
  <c r="AM22" i="22"/>
  <c r="AK22" i="22"/>
  <c r="AN22" i="22" s="1"/>
  <c r="AF22" i="22"/>
  <c r="AL22" i="22" s="1"/>
  <c r="AD22" i="22"/>
  <c r="AB22" i="22"/>
  <c r="AE22" i="22" s="1"/>
  <c r="W22" i="22"/>
  <c r="AC22" i="22" s="1"/>
  <c r="U22" i="22"/>
  <c r="S22" i="22"/>
  <c r="V22" i="22" s="1"/>
  <c r="N22" i="22"/>
  <c r="T22" i="22" s="1"/>
  <c r="AM21" i="22"/>
  <c r="AK21" i="22"/>
  <c r="AN21" i="22" s="1"/>
  <c r="AF21" i="22"/>
  <c r="AL21" i="22" s="1"/>
  <c r="AD21" i="22"/>
  <c r="AB21" i="22"/>
  <c r="AE21" i="22" s="1"/>
  <c r="W21" i="22"/>
  <c r="AC21" i="22" s="1"/>
  <c r="U21" i="22"/>
  <c r="S21" i="22"/>
  <c r="V21" i="22" s="1"/>
  <c r="N21" i="22"/>
  <c r="T21" i="22" s="1"/>
  <c r="AM20" i="22"/>
  <c r="AK20" i="22"/>
  <c r="AN20" i="22" s="1"/>
  <c r="AF20" i="22"/>
  <c r="AL20" i="22" s="1"/>
  <c r="AD20" i="22"/>
  <c r="AB20" i="22"/>
  <c r="AE20" i="22" s="1"/>
  <c r="W20" i="22"/>
  <c r="AC20" i="22" s="1"/>
  <c r="U20" i="22"/>
  <c r="S20" i="22"/>
  <c r="V20" i="22" s="1"/>
  <c r="N20" i="22"/>
  <c r="T20" i="22" s="1"/>
  <c r="AM19" i="22"/>
  <c r="AK19" i="22"/>
  <c r="AN19" i="22" s="1"/>
  <c r="AF19" i="22"/>
  <c r="AL19" i="22" s="1"/>
  <c r="AD19" i="22"/>
  <c r="AB19" i="22"/>
  <c r="AE19" i="22" s="1"/>
  <c r="W19" i="22"/>
  <c r="AC19" i="22" s="1"/>
  <c r="U19" i="22"/>
  <c r="S19" i="22"/>
  <c r="V19" i="22" s="1"/>
  <c r="N19" i="22"/>
  <c r="T19" i="22" s="1"/>
  <c r="AM18" i="22"/>
  <c r="AK18" i="22"/>
  <c r="AN18" i="22" s="1"/>
  <c r="AF18" i="22"/>
  <c r="AL18" i="22" s="1"/>
  <c r="AD18" i="22"/>
  <c r="AB18" i="22"/>
  <c r="AE18" i="22" s="1"/>
  <c r="W18" i="22"/>
  <c r="AC18" i="22" s="1"/>
  <c r="U18" i="22"/>
  <c r="S18" i="22"/>
  <c r="V18" i="22" s="1"/>
  <c r="N18" i="22"/>
  <c r="T18" i="22" s="1"/>
  <c r="AM17" i="22"/>
  <c r="AK17" i="22"/>
  <c r="AN17" i="22" s="1"/>
  <c r="AF17" i="22"/>
  <c r="AL17" i="22" s="1"/>
  <c r="AD17" i="22"/>
  <c r="AB17" i="22"/>
  <c r="AE17" i="22" s="1"/>
  <c r="W17" i="22"/>
  <c r="AC17" i="22" s="1"/>
  <c r="U17" i="22"/>
  <c r="S17" i="22"/>
  <c r="V17" i="22" s="1"/>
  <c r="N17" i="22"/>
  <c r="T17" i="22" s="1"/>
  <c r="AM16" i="22"/>
  <c r="AK16" i="22"/>
  <c r="AN16" i="22" s="1"/>
  <c r="AF16" i="22"/>
  <c r="AL16" i="22" s="1"/>
  <c r="AD16" i="22"/>
  <c r="AB16" i="22"/>
  <c r="AE16" i="22" s="1"/>
  <c r="W16" i="22"/>
  <c r="AC16" i="22" s="1"/>
  <c r="U16" i="22"/>
  <c r="S16" i="22"/>
  <c r="V16" i="22" s="1"/>
  <c r="N16" i="22"/>
  <c r="T16" i="22" s="1"/>
  <c r="AM15" i="22"/>
  <c r="AK15" i="22"/>
  <c r="AN15" i="22" s="1"/>
  <c r="AF15" i="22"/>
  <c r="AL15" i="22" s="1"/>
  <c r="AD15" i="22"/>
  <c r="AB15" i="22"/>
  <c r="AE15" i="22" s="1"/>
  <c r="W15" i="22"/>
  <c r="AC15" i="22" s="1"/>
  <c r="U15" i="22"/>
  <c r="S15" i="22"/>
  <c r="V15" i="22" s="1"/>
  <c r="N15" i="22"/>
  <c r="T15" i="22" s="1"/>
  <c r="AM14" i="22"/>
  <c r="AK14" i="22"/>
  <c r="AN14" i="22" s="1"/>
  <c r="AF14" i="22"/>
  <c r="AL14" i="22" s="1"/>
  <c r="AD14" i="22"/>
  <c r="AB14" i="22"/>
  <c r="AE14" i="22" s="1"/>
  <c r="W14" i="22"/>
  <c r="AC14" i="22" s="1"/>
  <c r="U14" i="22"/>
  <c r="S14" i="22"/>
  <c r="V14" i="22" s="1"/>
  <c r="N14" i="22"/>
  <c r="T14" i="22" s="1"/>
  <c r="AM13" i="22"/>
  <c r="AK13" i="22"/>
  <c r="AN13" i="22" s="1"/>
  <c r="AF13" i="22"/>
  <c r="AL13" i="22" s="1"/>
  <c r="AD13" i="22"/>
  <c r="AB13" i="22"/>
  <c r="AE13" i="22" s="1"/>
  <c r="W13" i="22"/>
  <c r="AC13" i="22" s="1"/>
  <c r="U13" i="22"/>
  <c r="S13" i="22"/>
  <c r="V13" i="22" s="1"/>
  <c r="N13" i="22"/>
  <c r="T13" i="22" s="1"/>
  <c r="AM12" i="22"/>
  <c r="AK12" i="22"/>
  <c r="AN12" i="22" s="1"/>
  <c r="AF12" i="22"/>
  <c r="AL12" i="22" s="1"/>
  <c r="AD12" i="22"/>
  <c r="AB12" i="22"/>
  <c r="AE12" i="22" s="1"/>
  <c r="W12" i="22"/>
  <c r="AC12" i="22" s="1"/>
  <c r="U12" i="22"/>
  <c r="S12" i="22"/>
  <c r="V12" i="22" s="1"/>
  <c r="N12" i="22"/>
  <c r="T12" i="22" s="1"/>
  <c r="AM11" i="22"/>
  <c r="AK11" i="22"/>
  <c r="AN11" i="22" s="1"/>
  <c r="AF11" i="22"/>
  <c r="AL11" i="22" s="1"/>
  <c r="AD11" i="22"/>
  <c r="AB11" i="22"/>
  <c r="AE11" i="22" s="1"/>
  <c r="W11" i="22"/>
  <c r="AC11" i="22" s="1"/>
  <c r="U11" i="22"/>
  <c r="S11" i="22"/>
  <c r="V11" i="22" s="1"/>
  <c r="N11" i="22"/>
  <c r="T11" i="22" s="1"/>
  <c r="AM10" i="22"/>
  <c r="AK10" i="22"/>
  <c r="AN10" i="22" s="1"/>
  <c r="AF10" i="22"/>
  <c r="AL10" i="22" s="1"/>
  <c r="AD10" i="22"/>
  <c r="AB10" i="22"/>
  <c r="AE10" i="22" s="1"/>
  <c r="W10" i="22"/>
  <c r="AC10" i="22" s="1"/>
  <c r="U10" i="22"/>
  <c r="S10" i="22"/>
  <c r="V10" i="22" s="1"/>
  <c r="N10" i="22"/>
  <c r="T10" i="22" s="1"/>
  <c r="AM9" i="22"/>
  <c r="AK9" i="22"/>
  <c r="AN9" i="22" s="1"/>
  <c r="AF9" i="22"/>
  <c r="AL9" i="22" s="1"/>
  <c r="AD9" i="22"/>
  <c r="AB9" i="22"/>
  <c r="AE9" i="22" s="1"/>
  <c r="W9" i="22"/>
  <c r="AC9" i="22" s="1"/>
  <c r="U9" i="22"/>
  <c r="S9" i="22"/>
  <c r="V9" i="22" s="1"/>
  <c r="N9" i="22"/>
  <c r="T9" i="22" s="1"/>
  <c r="AM8" i="22"/>
  <c r="AK8" i="22"/>
  <c r="AN8" i="22" s="1"/>
  <c r="AF8" i="22"/>
  <c r="AL8" i="22" s="1"/>
  <c r="AD8" i="22"/>
  <c r="AB8" i="22"/>
  <c r="AE8" i="22" s="1"/>
  <c r="W8" i="22"/>
  <c r="AC8" i="22" s="1"/>
  <c r="U8" i="22"/>
  <c r="S8" i="22"/>
  <c r="V8" i="22" s="1"/>
  <c r="N8" i="22"/>
  <c r="T8" i="22" s="1"/>
  <c r="AM7" i="22"/>
  <c r="AK7" i="22"/>
  <c r="AN7" i="22" s="1"/>
  <c r="AF7" i="22"/>
  <c r="AL7" i="22" s="1"/>
  <c r="AD7" i="22"/>
  <c r="AB7" i="22"/>
  <c r="AE7" i="22" s="1"/>
  <c r="W7" i="22"/>
  <c r="AC7" i="22" s="1"/>
  <c r="U7" i="22"/>
  <c r="S7" i="22"/>
  <c r="V7" i="22" s="1"/>
  <c r="N7" i="22"/>
  <c r="T7" i="22" s="1"/>
  <c r="AM6" i="22"/>
  <c r="AK6" i="22"/>
  <c r="AN6" i="22" s="1"/>
  <c r="AF6" i="22"/>
  <c r="AL6" i="22" s="1"/>
  <c r="AD6" i="22"/>
  <c r="AB6" i="22"/>
  <c r="AE6" i="22" s="1"/>
  <c r="W6" i="22"/>
  <c r="AC6" i="22" s="1"/>
  <c r="U6" i="22"/>
  <c r="S6" i="22"/>
  <c r="V6" i="22" s="1"/>
  <c r="N6" i="22"/>
  <c r="T6" i="22" s="1"/>
  <c r="AM5" i="22"/>
  <c r="AK5" i="22"/>
  <c r="AN5" i="22" s="1"/>
  <c r="AF5" i="22"/>
  <c r="AL5" i="22" s="1"/>
  <c r="AD5" i="22"/>
  <c r="AB5" i="22"/>
  <c r="AE5" i="22" s="1"/>
  <c r="W5" i="22"/>
  <c r="AC5" i="22" s="1"/>
  <c r="U5" i="22"/>
  <c r="S5" i="22"/>
  <c r="V5" i="22" s="1"/>
  <c r="N5" i="22"/>
  <c r="T5" i="22" s="1"/>
  <c r="AM4" i="22"/>
  <c r="AK4" i="22"/>
  <c r="AN4" i="22" s="1"/>
  <c r="AF4" i="22"/>
  <c r="AL4" i="22" s="1"/>
  <c r="AD4" i="22"/>
  <c r="AB4" i="22"/>
  <c r="AE4" i="22" s="1"/>
  <c r="W4" i="22"/>
  <c r="AC4" i="22" s="1"/>
  <c r="U4" i="22"/>
  <c r="S4" i="22"/>
  <c r="V4" i="22" s="1"/>
  <c r="N4" i="22"/>
  <c r="AM3" i="22"/>
  <c r="AK3" i="22"/>
  <c r="AN3" i="22" s="1"/>
  <c r="AF3" i="22"/>
  <c r="AD3" i="22"/>
  <c r="AB3" i="22"/>
  <c r="AE3" i="22" s="1"/>
  <c r="W3" i="22"/>
  <c r="U3" i="22"/>
  <c r="S3" i="22"/>
  <c r="V3" i="22" s="1"/>
  <c r="N3" i="22"/>
  <c r="T3" i="22" s="1"/>
  <c r="I106" i="17"/>
  <c r="J106" i="17"/>
  <c r="K106" i="17"/>
  <c r="L106" i="17"/>
  <c r="I107" i="17"/>
  <c r="J107" i="17"/>
  <c r="K107" i="17"/>
  <c r="L107" i="17"/>
  <c r="I108" i="17"/>
  <c r="J108" i="17"/>
  <c r="K108" i="17"/>
  <c r="L108" i="17"/>
  <c r="I109" i="17"/>
  <c r="J109" i="17"/>
  <c r="K109" i="17"/>
  <c r="L109" i="17"/>
  <c r="I110" i="17"/>
  <c r="J110" i="17"/>
  <c r="K110" i="17"/>
  <c r="L110" i="17"/>
  <c r="I111" i="17"/>
  <c r="J111" i="17"/>
  <c r="K111" i="17"/>
  <c r="L111" i="17"/>
  <c r="I112" i="17"/>
  <c r="J112" i="17"/>
  <c r="K112" i="17"/>
  <c r="L112" i="17"/>
  <c r="I113" i="17"/>
  <c r="J113" i="17"/>
  <c r="K113" i="17"/>
  <c r="L113" i="17"/>
  <c r="I114" i="17"/>
  <c r="J114" i="17"/>
  <c r="K114" i="17"/>
  <c r="L114" i="17"/>
  <c r="I115" i="17"/>
  <c r="J115" i="17"/>
  <c r="K115" i="17"/>
  <c r="L115" i="17"/>
  <c r="I116" i="17"/>
  <c r="J116" i="17"/>
  <c r="K116" i="17"/>
  <c r="L116" i="17"/>
  <c r="I117" i="17"/>
  <c r="J117" i="17"/>
  <c r="K117" i="17"/>
  <c r="L117" i="17"/>
  <c r="I118" i="17"/>
  <c r="J118" i="17"/>
  <c r="K118" i="17"/>
  <c r="L118" i="17"/>
  <c r="I119" i="17"/>
  <c r="J119" i="17"/>
  <c r="K119" i="17"/>
  <c r="L119" i="17"/>
  <c r="I120" i="17"/>
  <c r="J120" i="17"/>
  <c r="K120" i="17"/>
  <c r="L120" i="17"/>
  <c r="I121" i="17"/>
  <c r="J121" i="17"/>
  <c r="K121" i="17"/>
  <c r="L121" i="17"/>
  <c r="I122" i="17"/>
  <c r="J122" i="17"/>
  <c r="K122" i="17"/>
  <c r="L122" i="17"/>
  <c r="I123" i="17"/>
  <c r="J123" i="17"/>
  <c r="K123" i="17"/>
  <c r="L123" i="17"/>
  <c r="I124" i="17"/>
  <c r="J124" i="17"/>
  <c r="K124" i="17"/>
  <c r="L124" i="17"/>
  <c r="I125" i="17"/>
  <c r="J125" i="17"/>
  <c r="K125" i="17"/>
  <c r="L125" i="17"/>
  <c r="I126" i="17"/>
  <c r="J126" i="17"/>
  <c r="K126" i="17"/>
  <c r="L126" i="17"/>
  <c r="I127" i="17"/>
  <c r="J127" i="17"/>
  <c r="K127" i="17"/>
  <c r="L127" i="17"/>
  <c r="I128" i="17"/>
  <c r="J128" i="17"/>
  <c r="K128" i="17"/>
  <c r="L128" i="17"/>
  <c r="I129" i="17"/>
  <c r="J129" i="17"/>
  <c r="K129" i="17"/>
  <c r="L129" i="17"/>
  <c r="I130" i="17"/>
  <c r="J130" i="17"/>
  <c r="K130" i="17"/>
  <c r="L130" i="17"/>
  <c r="J105" i="17"/>
  <c r="K105" i="17"/>
  <c r="L105" i="17"/>
  <c r="I105" i="17"/>
  <c r="Q31" i="17"/>
  <c r="P31" i="17"/>
  <c r="O31" i="17"/>
  <c r="N31" i="17"/>
  <c r="R31" i="17" s="1"/>
  <c r="J31" i="17"/>
  <c r="I31" i="17"/>
  <c r="H31" i="17"/>
  <c r="G31" i="17"/>
  <c r="S30" i="17"/>
  <c r="R30" i="17"/>
  <c r="L30" i="17"/>
  <c r="M30" i="17" s="1"/>
  <c r="K30" i="17"/>
  <c r="S29" i="17"/>
  <c r="R29" i="17"/>
  <c r="L29" i="17"/>
  <c r="M29" i="17" s="1"/>
  <c r="K29" i="17"/>
  <c r="S28" i="17"/>
  <c r="R28" i="17"/>
  <c r="L28" i="17"/>
  <c r="M28" i="17" s="1"/>
  <c r="K28" i="17"/>
  <c r="S27" i="17"/>
  <c r="R27" i="17"/>
  <c r="L27" i="17"/>
  <c r="M27" i="17" s="1"/>
  <c r="K27" i="17"/>
  <c r="S26" i="17"/>
  <c r="R26" i="17"/>
  <c r="L26" i="17"/>
  <c r="M26" i="17" s="1"/>
  <c r="K26" i="17"/>
  <c r="S25" i="17"/>
  <c r="R25" i="17"/>
  <c r="L25" i="17"/>
  <c r="M25" i="17" s="1"/>
  <c r="K25" i="17"/>
  <c r="S24" i="17"/>
  <c r="R24" i="17"/>
  <c r="L24" i="17"/>
  <c r="M24" i="17" s="1"/>
  <c r="K24" i="17"/>
  <c r="S23" i="17"/>
  <c r="R23" i="17"/>
  <c r="M23" i="17"/>
  <c r="L23" i="17"/>
  <c r="K23" i="17"/>
  <c r="S22" i="17"/>
  <c r="R22" i="17"/>
  <c r="M22" i="17"/>
  <c r="L22" i="17"/>
  <c r="K22" i="17"/>
  <c r="S21" i="17"/>
  <c r="V21" i="17" s="1"/>
  <c r="R21" i="17"/>
  <c r="M21" i="17"/>
  <c r="L21" i="17"/>
  <c r="K21" i="17"/>
  <c r="S20" i="17"/>
  <c r="R20" i="17"/>
  <c r="L20" i="17"/>
  <c r="M20" i="17" s="1"/>
  <c r="K20" i="17"/>
  <c r="S19" i="17"/>
  <c r="R19" i="17"/>
  <c r="L19" i="17"/>
  <c r="M19" i="17" s="1"/>
  <c r="K19" i="17"/>
  <c r="S18" i="17"/>
  <c r="R18" i="17"/>
  <c r="L18" i="17"/>
  <c r="M18" i="17" s="1"/>
  <c r="K18" i="17"/>
  <c r="S17" i="17"/>
  <c r="R17" i="17"/>
  <c r="L17" i="17"/>
  <c r="M17" i="17" s="1"/>
  <c r="K17" i="17"/>
  <c r="S16" i="17"/>
  <c r="R16" i="17"/>
  <c r="L16" i="17"/>
  <c r="M16" i="17" s="1"/>
  <c r="K16" i="17"/>
  <c r="S15" i="17"/>
  <c r="R15" i="17"/>
  <c r="L15" i="17"/>
  <c r="M15" i="17" s="1"/>
  <c r="K15" i="17"/>
  <c r="S14" i="17"/>
  <c r="R14" i="17"/>
  <c r="M14" i="17"/>
  <c r="L14" i="17"/>
  <c r="K14" i="17"/>
  <c r="S13" i="17"/>
  <c r="R13" i="17"/>
  <c r="M13" i="17"/>
  <c r="L13" i="17"/>
  <c r="K13" i="17"/>
  <c r="S12" i="17"/>
  <c r="V12" i="17" s="1"/>
  <c r="R12" i="17"/>
  <c r="L12" i="17"/>
  <c r="M12" i="17" s="1"/>
  <c r="K12" i="17"/>
  <c r="S11" i="17"/>
  <c r="R11" i="17"/>
  <c r="L11" i="17"/>
  <c r="M11" i="17" s="1"/>
  <c r="K11" i="17"/>
  <c r="S10" i="17"/>
  <c r="R10" i="17"/>
  <c r="L10" i="17"/>
  <c r="M10" i="17" s="1"/>
  <c r="K10" i="17"/>
  <c r="S9" i="17"/>
  <c r="R9" i="17"/>
  <c r="L9" i="17"/>
  <c r="M9" i="17" s="1"/>
  <c r="K9" i="17"/>
  <c r="S8" i="17"/>
  <c r="R8" i="17"/>
  <c r="L8" i="17"/>
  <c r="M8" i="17" s="1"/>
  <c r="K8" i="17"/>
  <c r="S7" i="17"/>
  <c r="R7" i="17"/>
  <c r="L7" i="17"/>
  <c r="M7" i="17" s="1"/>
  <c r="K7" i="17"/>
  <c r="S6" i="17"/>
  <c r="R6" i="17"/>
  <c r="L6" i="17"/>
  <c r="M6" i="17" s="1"/>
  <c r="K6" i="17"/>
  <c r="S5" i="17"/>
  <c r="R5" i="17"/>
  <c r="M5" i="17"/>
  <c r="L5" i="17"/>
  <c r="K5" i="17"/>
  <c r="Q31" i="16"/>
  <c r="P31" i="16"/>
  <c r="O31" i="16"/>
  <c r="N31" i="16"/>
  <c r="R31" i="16" s="1"/>
  <c r="L31" i="16"/>
  <c r="L32" i="16" s="1"/>
  <c r="J31" i="16"/>
  <c r="I31" i="16"/>
  <c r="I32" i="16" s="1"/>
  <c r="H31" i="16"/>
  <c r="G31" i="16"/>
  <c r="S30" i="16"/>
  <c r="R30" i="16"/>
  <c r="L30" i="16"/>
  <c r="M30" i="16" s="1"/>
  <c r="K30" i="16"/>
  <c r="T29" i="16"/>
  <c r="S29" i="16"/>
  <c r="R29" i="16"/>
  <c r="L29" i="16"/>
  <c r="M29" i="16" s="1"/>
  <c r="K29" i="16"/>
  <c r="T28" i="16"/>
  <c r="S28" i="16"/>
  <c r="V28" i="16" s="1"/>
  <c r="R28" i="16"/>
  <c r="M28" i="16"/>
  <c r="L28" i="16"/>
  <c r="K28" i="16"/>
  <c r="T27" i="16"/>
  <c r="S27" i="16"/>
  <c r="R27" i="16"/>
  <c r="L27" i="16"/>
  <c r="M27" i="16" s="1"/>
  <c r="K27" i="16"/>
  <c r="T26" i="16"/>
  <c r="S26" i="16"/>
  <c r="R26" i="16"/>
  <c r="L26" i="16"/>
  <c r="M26" i="16" s="1"/>
  <c r="K26" i="16"/>
  <c r="T25" i="16"/>
  <c r="S25" i="16"/>
  <c r="R25" i="16"/>
  <c r="L25" i="16"/>
  <c r="M25" i="16" s="1"/>
  <c r="K25" i="16"/>
  <c r="T24" i="16"/>
  <c r="S24" i="16"/>
  <c r="V24" i="16" s="1"/>
  <c r="R24" i="16"/>
  <c r="M24" i="16"/>
  <c r="L24" i="16"/>
  <c r="K24" i="16"/>
  <c r="T23" i="16"/>
  <c r="S23" i="16"/>
  <c r="R23" i="16"/>
  <c r="L23" i="16"/>
  <c r="M23" i="16" s="1"/>
  <c r="K23" i="16"/>
  <c r="S22" i="16"/>
  <c r="R22" i="16"/>
  <c r="M22" i="16"/>
  <c r="L22" i="16"/>
  <c r="K22" i="16"/>
  <c r="T21" i="16"/>
  <c r="S21" i="16"/>
  <c r="V21" i="16" s="1"/>
  <c r="R21" i="16"/>
  <c r="L21" i="16"/>
  <c r="M21" i="16" s="1"/>
  <c r="K21" i="16"/>
  <c r="T20" i="16"/>
  <c r="S20" i="16"/>
  <c r="V20" i="16" s="1"/>
  <c r="R20" i="16"/>
  <c r="M20" i="16"/>
  <c r="L20" i="16"/>
  <c r="K20" i="16"/>
  <c r="T19" i="16"/>
  <c r="S19" i="16"/>
  <c r="V19" i="16" s="1"/>
  <c r="R19" i="16"/>
  <c r="M19" i="16"/>
  <c r="L19" i="16"/>
  <c r="K19" i="16"/>
  <c r="S18" i="16"/>
  <c r="R18" i="16"/>
  <c r="L18" i="16"/>
  <c r="M18" i="16" s="1"/>
  <c r="K18" i="16"/>
  <c r="T17" i="16"/>
  <c r="S17" i="16"/>
  <c r="V17" i="16" s="1"/>
  <c r="R17" i="16"/>
  <c r="M17" i="16"/>
  <c r="L17" i="16"/>
  <c r="K17" i="16"/>
  <c r="T16" i="16"/>
  <c r="S16" i="16"/>
  <c r="R16" i="16"/>
  <c r="L16" i="16"/>
  <c r="M16" i="16" s="1"/>
  <c r="K16" i="16"/>
  <c r="T15" i="16"/>
  <c r="S15" i="16"/>
  <c r="R15" i="16"/>
  <c r="L15" i="16"/>
  <c r="M15" i="16" s="1"/>
  <c r="K15" i="16"/>
  <c r="S14" i="16"/>
  <c r="V14" i="16" s="1"/>
  <c r="R14" i="16"/>
  <c r="L14" i="16"/>
  <c r="M14" i="16" s="1"/>
  <c r="K14" i="16"/>
  <c r="T13" i="16"/>
  <c r="S13" i="16"/>
  <c r="V13" i="16" s="1"/>
  <c r="R13" i="16"/>
  <c r="M13" i="16"/>
  <c r="L13" i="16"/>
  <c r="K13" i="16"/>
  <c r="T12" i="16"/>
  <c r="S12" i="16"/>
  <c r="V12" i="16" s="1"/>
  <c r="R12" i="16"/>
  <c r="M12" i="16"/>
  <c r="L12" i="16"/>
  <c r="K12" i="16"/>
  <c r="T11" i="16"/>
  <c r="S11" i="16"/>
  <c r="R11" i="16"/>
  <c r="M11" i="16"/>
  <c r="L11" i="16"/>
  <c r="K11" i="16"/>
  <c r="T10" i="16"/>
  <c r="S10" i="16"/>
  <c r="V10" i="16" s="1"/>
  <c r="R10" i="16"/>
  <c r="L10" i="16"/>
  <c r="M10" i="16" s="1"/>
  <c r="K10" i="16"/>
  <c r="T9" i="16"/>
  <c r="S9" i="16"/>
  <c r="V9" i="16" s="1"/>
  <c r="R9" i="16"/>
  <c r="M9" i="16"/>
  <c r="L9" i="16"/>
  <c r="K9" i="16"/>
  <c r="T8" i="16"/>
  <c r="S8" i="16"/>
  <c r="V8" i="16" s="1"/>
  <c r="R8" i="16"/>
  <c r="M8" i="16"/>
  <c r="L8" i="16"/>
  <c r="K8" i="16"/>
  <c r="T7" i="16"/>
  <c r="S7" i="16"/>
  <c r="R7" i="16"/>
  <c r="M7" i="16"/>
  <c r="L7" i="16"/>
  <c r="K7" i="16"/>
  <c r="S6" i="16"/>
  <c r="V6" i="16" s="1"/>
  <c r="R6" i="16"/>
  <c r="M6" i="16"/>
  <c r="L6" i="16"/>
  <c r="K6" i="16"/>
  <c r="T5" i="16"/>
  <c r="S5" i="16"/>
  <c r="R5" i="16"/>
  <c r="L5" i="16"/>
  <c r="M5" i="16" s="1"/>
  <c r="K5" i="16"/>
  <c r="Q31" i="9"/>
  <c r="P31" i="9"/>
  <c r="O31" i="9"/>
  <c r="N31" i="9"/>
  <c r="J31" i="9"/>
  <c r="I31" i="9"/>
  <c r="H31" i="9"/>
  <c r="G31" i="9"/>
  <c r="S30" i="9"/>
  <c r="T30" i="9" s="1"/>
  <c r="R30" i="9"/>
  <c r="L30" i="9"/>
  <c r="M30" i="9" s="1"/>
  <c r="K30" i="9"/>
  <c r="S29" i="9"/>
  <c r="T29" i="9" s="1"/>
  <c r="R29" i="9"/>
  <c r="L29" i="9"/>
  <c r="M29" i="9" s="1"/>
  <c r="K29" i="9"/>
  <c r="S28" i="9"/>
  <c r="T28" i="9" s="1"/>
  <c r="R28" i="9"/>
  <c r="L28" i="9"/>
  <c r="M28" i="9" s="1"/>
  <c r="K28" i="9"/>
  <c r="S27" i="9"/>
  <c r="T27" i="9" s="1"/>
  <c r="R27" i="9"/>
  <c r="L27" i="9"/>
  <c r="M27" i="9" s="1"/>
  <c r="K27" i="9"/>
  <c r="S26" i="9"/>
  <c r="T26" i="9" s="1"/>
  <c r="R26" i="9"/>
  <c r="L26" i="9"/>
  <c r="M26" i="9" s="1"/>
  <c r="K26" i="9"/>
  <c r="S25" i="9"/>
  <c r="T25" i="9" s="1"/>
  <c r="R25" i="9"/>
  <c r="L25" i="9"/>
  <c r="M25" i="9" s="1"/>
  <c r="K25" i="9"/>
  <c r="S24" i="9"/>
  <c r="T24" i="9" s="1"/>
  <c r="R24" i="9"/>
  <c r="L24" i="9"/>
  <c r="M24" i="9" s="1"/>
  <c r="K24" i="9"/>
  <c r="S23" i="9"/>
  <c r="T23" i="9" s="1"/>
  <c r="R23" i="9"/>
  <c r="L23" i="9"/>
  <c r="M23" i="9" s="1"/>
  <c r="K23" i="9"/>
  <c r="S22" i="9"/>
  <c r="T22" i="9" s="1"/>
  <c r="R22" i="9"/>
  <c r="L22" i="9"/>
  <c r="M22" i="9" s="1"/>
  <c r="K22" i="9"/>
  <c r="S21" i="9"/>
  <c r="T21" i="9" s="1"/>
  <c r="R21" i="9"/>
  <c r="L21" i="9"/>
  <c r="M21" i="9" s="1"/>
  <c r="K21" i="9"/>
  <c r="S20" i="9"/>
  <c r="T20" i="9" s="1"/>
  <c r="R20" i="9"/>
  <c r="L20" i="9"/>
  <c r="M20" i="9" s="1"/>
  <c r="K20" i="9"/>
  <c r="S19" i="9"/>
  <c r="T19" i="9" s="1"/>
  <c r="R19" i="9"/>
  <c r="L19" i="9"/>
  <c r="M19" i="9" s="1"/>
  <c r="K19" i="9"/>
  <c r="S18" i="9"/>
  <c r="T18" i="9" s="1"/>
  <c r="R18" i="9"/>
  <c r="L18" i="9"/>
  <c r="M18" i="9" s="1"/>
  <c r="K18" i="9"/>
  <c r="S17" i="9"/>
  <c r="T17" i="9" s="1"/>
  <c r="R17" i="9"/>
  <c r="L17" i="9"/>
  <c r="M17" i="9" s="1"/>
  <c r="K17" i="9"/>
  <c r="S16" i="9"/>
  <c r="R16" i="9"/>
  <c r="L16" i="9"/>
  <c r="M16" i="9" s="1"/>
  <c r="K16" i="9"/>
  <c r="S15" i="9"/>
  <c r="T15" i="9" s="1"/>
  <c r="R15" i="9"/>
  <c r="L15" i="9"/>
  <c r="M15" i="9" s="1"/>
  <c r="K15" i="9"/>
  <c r="S14" i="9"/>
  <c r="R14" i="9"/>
  <c r="L14" i="9"/>
  <c r="M14" i="9" s="1"/>
  <c r="K14" i="9"/>
  <c r="S13" i="9"/>
  <c r="R13" i="9"/>
  <c r="L13" i="9"/>
  <c r="M13" i="9" s="1"/>
  <c r="K13" i="9"/>
  <c r="S12" i="9"/>
  <c r="R12" i="9"/>
  <c r="L12" i="9"/>
  <c r="M12" i="9" s="1"/>
  <c r="K12" i="9"/>
  <c r="S11" i="9"/>
  <c r="T11" i="9" s="1"/>
  <c r="R11" i="9"/>
  <c r="L11" i="9"/>
  <c r="M11" i="9" s="1"/>
  <c r="K11" i="9"/>
  <c r="S10" i="9"/>
  <c r="R10" i="9"/>
  <c r="L10" i="9"/>
  <c r="M10" i="9" s="1"/>
  <c r="K10" i="9"/>
  <c r="S9" i="9"/>
  <c r="T9" i="9" s="1"/>
  <c r="R9" i="9"/>
  <c r="L9" i="9"/>
  <c r="M9" i="9" s="1"/>
  <c r="K9" i="9"/>
  <c r="S8" i="9"/>
  <c r="R8" i="9"/>
  <c r="L8" i="9"/>
  <c r="M8" i="9" s="1"/>
  <c r="K8" i="9"/>
  <c r="S7" i="9"/>
  <c r="T7" i="9" s="1"/>
  <c r="R7" i="9"/>
  <c r="L7" i="9"/>
  <c r="M7" i="9" s="1"/>
  <c r="K7" i="9"/>
  <c r="S6" i="9"/>
  <c r="R6" i="9"/>
  <c r="L6" i="9"/>
  <c r="M6" i="9" s="1"/>
  <c r="K6" i="9"/>
  <c r="S5" i="9"/>
  <c r="R5" i="9"/>
  <c r="L5" i="9"/>
  <c r="M5" i="9" s="1"/>
  <c r="K5" i="9"/>
  <c r="G32" i="14"/>
  <c r="Q31" i="14"/>
  <c r="P31" i="14"/>
  <c r="O31" i="14"/>
  <c r="N31" i="14"/>
  <c r="J31" i="14"/>
  <c r="I31" i="14"/>
  <c r="H31" i="14"/>
  <c r="G31" i="14"/>
  <c r="S30" i="14"/>
  <c r="R30" i="14"/>
  <c r="L30" i="14"/>
  <c r="M30" i="14" s="1"/>
  <c r="K30" i="14"/>
  <c r="S29" i="14"/>
  <c r="R29" i="14"/>
  <c r="L29" i="14"/>
  <c r="M29" i="14" s="1"/>
  <c r="K29" i="14"/>
  <c r="S28" i="14"/>
  <c r="R28" i="14"/>
  <c r="L28" i="14"/>
  <c r="M28" i="14" s="1"/>
  <c r="K28" i="14"/>
  <c r="S27" i="14"/>
  <c r="R27" i="14"/>
  <c r="L27" i="14"/>
  <c r="M27" i="14" s="1"/>
  <c r="K27" i="14"/>
  <c r="S26" i="14"/>
  <c r="R26" i="14"/>
  <c r="L26" i="14"/>
  <c r="M26" i="14" s="1"/>
  <c r="K26" i="14"/>
  <c r="S25" i="14"/>
  <c r="R25" i="14"/>
  <c r="L25" i="14"/>
  <c r="M25" i="14" s="1"/>
  <c r="K25" i="14"/>
  <c r="S24" i="14"/>
  <c r="R24" i="14"/>
  <c r="L24" i="14"/>
  <c r="M24" i="14" s="1"/>
  <c r="K24" i="14"/>
  <c r="S23" i="14"/>
  <c r="R23" i="14"/>
  <c r="L23" i="14"/>
  <c r="M23" i="14" s="1"/>
  <c r="K23" i="14"/>
  <c r="S22" i="14"/>
  <c r="R22" i="14"/>
  <c r="L22" i="14"/>
  <c r="M22" i="14" s="1"/>
  <c r="K22" i="14"/>
  <c r="S21" i="14"/>
  <c r="R21" i="14"/>
  <c r="L21" i="14"/>
  <c r="M21" i="14" s="1"/>
  <c r="K21" i="14"/>
  <c r="S20" i="14"/>
  <c r="R20" i="14"/>
  <c r="L20" i="14"/>
  <c r="M20" i="14" s="1"/>
  <c r="K20" i="14"/>
  <c r="S19" i="14"/>
  <c r="R19" i="14"/>
  <c r="L19" i="14"/>
  <c r="M19" i="14" s="1"/>
  <c r="K19" i="14"/>
  <c r="S18" i="14"/>
  <c r="R18" i="14"/>
  <c r="L18" i="14"/>
  <c r="M18" i="14" s="1"/>
  <c r="K18" i="14"/>
  <c r="S17" i="14"/>
  <c r="R17" i="14"/>
  <c r="L17" i="14"/>
  <c r="M17" i="14" s="1"/>
  <c r="K17" i="14"/>
  <c r="S16" i="14"/>
  <c r="R16" i="14"/>
  <c r="L16" i="14"/>
  <c r="M16" i="14" s="1"/>
  <c r="K16" i="14"/>
  <c r="S15" i="14"/>
  <c r="R15" i="14"/>
  <c r="L15" i="14"/>
  <c r="M15" i="14" s="1"/>
  <c r="K15" i="14"/>
  <c r="S14" i="14"/>
  <c r="R14" i="14"/>
  <c r="L14" i="14"/>
  <c r="M14" i="14" s="1"/>
  <c r="K14" i="14"/>
  <c r="S13" i="14"/>
  <c r="R13" i="14"/>
  <c r="L13" i="14"/>
  <c r="M13" i="14" s="1"/>
  <c r="K13" i="14"/>
  <c r="S12" i="14"/>
  <c r="R12" i="14"/>
  <c r="L12" i="14"/>
  <c r="M12" i="14" s="1"/>
  <c r="K12" i="14"/>
  <c r="S11" i="14"/>
  <c r="R11" i="14"/>
  <c r="L11" i="14"/>
  <c r="M11" i="14" s="1"/>
  <c r="K11" i="14"/>
  <c r="S10" i="14"/>
  <c r="R10" i="14"/>
  <c r="L10" i="14"/>
  <c r="M10" i="14" s="1"/>
  <c r="K10" i="14"/>
  <c r="S9" i="14"/>
  <c r="R9" i="14"/>
  <c r="L9" i="14"/>
  <c r="M9" i="14" s="1"/>
  <c r="K9" i="14"/>
  <c r="S8" i="14"/>
  <c r="R8" i="14"/>
  <c r="L8" i="14"/>
  <c r="M8" i="14" s="1"/>
  <c r="K8" i="14"/>
  <c r="S7" i="14"/>
  <c r="R7" i="14"/>
  <c r="L7" i="14"/>
  <c r="M7" i="14" s="1"/>
  <c r="K7" i="14"/>
  <c r="S6" i="14"/>
  <c r="R6" i="14"/>
  <c r="L6" i="14"/>
  <c r="M6" i="14" s="1"/>
  <c r="K6" i="14"/>
  <c r="T5" i="14"/>
  <c r="S5" i="14"/>
  <c r="R5" i="14"/>
  <c r="L5" i="14"/>
  <c r="M5" i="14" s="1"/>
  <c r="K5" i="14"/>
  <c r="Q31" i="12"/>
  <c r="P31" i="12"/>
  <c r="O31" i="12"/>
  <c r="N31" i="12"/>
  <c r="J31" i="12"/>
  <c r="I31" i="12"/>
  <c r="H31" i="12"/>
  <c r="L31" i="12" s="1"/>
  <c r="M31" i="12" s="1"/>
  <c r="G31" i="12"/>
  <c r="S30" i="12"/>
  <c r="T30" i="12" s="1"/>
  <c r="R30" i="12"/>
  <c r="L30" i="12"/>
  <c r="M30" i="12" s="1"/>
  <c r="K30" i="12"/>
  <c r="S29" i="12"/>
  <c r="R29" i="12"/>
  <c r="L29" i="12"/>
  <c r="M29" i="12" s="1"/>
  <c r="K29" i="12"/>
  <c r="S28" i="12"/>
  <c r="V28" i="12" s="1"/>
  <c r="R28" i="12"/>
  <c r="L28" i="12"/>
  <c r="M28" i="12" s="1"/>
  <c r="K28" i="12"/>
  <c r="S27" i="12"/>
  <c r="R27" i="12"/>
  <c r="L27" i="12"/>
  <c r="M27" i="12" s="1"/>
  <c r="K27" i="12"/>
  <c r="S26" i="12"/>
  <c r="V26" i="12" s="1"/>
  <c r="R26" i="12"/>
  <c r="L26" i="12"/>
  <c r="M26" i="12" s="1"/>
  <c r="K26" i="12"/>
  <c r="S25" i="12"/>
  <c r="R25" i="12"/>
  <c r="L25" i="12"/>
  <c r="M25" i="12" s="1"/>
  <c r="K25" i="12"/>
  <c r="S24" i="12"/>
  <c r="V24" i="12" s="1"/>
  <c r="R24" i="12"/>
  <c r="L24" i="12"/>
  <c r="M24" i="12" s="1"/>
  <c r="K24" i="12"/>
  <c r="S23" i="12"/>
  <c r="R23" i="12"/>
  <c r="L23" i="12"/>
  <c r="M23" i="12" s="1"/>
  <c r="K23" i="12"/>
  <c r="S22" i="12"/>
  <c r="V22" i="12" s="1"/>
  <c r="R22" i="12"/>
  <c r="L22" i="12"/>
  <c r="M22" i="12" s="1"/>
  <c r="K22" i="12"/>
  <c r="T21" i="12"/>
  <c r="S21" i="12"/>
  <c r="R21" i="12"/>
  <c r="L21" i="12"/>
  <c r="M21" i="12" s="1"/>
  <c r="K21" i="12"/>
  <c r="T20" i="12"/>
  <c r="S20" i="12"/>
  <c r="R20" i="12"/>
  <c r="L20" i="12"/>
  <c r="M20" i="12" s="1"/>
  <c r="K20" i="12"/>
  <c r="S19" i="12"/>
  <c r="R19" i="12"/>
  <c r="L19" i="12"/>
  <c r="M19" i="12" s="1"/>
  <c r="K19" i="12"/>
  <c r="S18" i="12"/>
  <c r="R18" i="12"/>
  <c r="L18" i="12"/>
  <c r="M18" i="12" s="1"/>
  <c r="K18" i="12"/>
  <c r="S17" i="12"/>
  <c r="R17" i="12"/>
  <c r="L17" i="12"/>
  <c r="M17" i="12" s="1"/>
  <c r="K17" i="12"/>
  <c r="S16" i="12"/>
  <c r="R16" i="12"/>
  <c r="L16" i="12"/>
  <c r="M16" i="12" s="1"/>
  <c r="K16" i="12"/>
  <c r="S15" i="12"/>
  <c r="R15" i="12"/>
  <c r="L15" i="12"/>
  <c r="M15" i="12" s="1"/>
  <c r="K15" i="12"/>
  <c r="S14" i="12"/>
  <c r="R14" i="12"/>
  <c r="L14" i="12"/>
  <c r="M14" i="12" s="1"/>
  <c r="K14" i="12"/>
  <c r="S13" i="12"/>
  <c r="R13" i="12"/>
  <c r="L13" i="12"/>
  <c r="M13" i="12" s="1"/>
  <c r="K13" i="12"/>
  <c r="S12" i="12"/>
  <c r="R12" i="12"/>
  <c r="L12" i="12"/>
  <c r="M12" i="12" s="1"/>
  <c r="K12" i="12"/>
  <c r="S11" i="12"/>
  <c r="R11" i="12"/>
  <c r="L11" i="12"/>
  <c r="M11" i="12" s="1"/>
  <c r="K11" i="12"/>
  <c r="S10" i="12"/>
  <c r="R10" i="12"/>
  <c r="L10" i="12"/>
  <c r="M10" i="12" s="1"/>
  <c r="K10" i="12"/>
  <c r="S9" i="12"/>
  <c r="R9" i="12"/>
  <c r="L9" i="12"/>
  <c r="M9" i="12" s="1"/>
  <c r="K9" i="12"/>
  <c r="S8" i="12"/>
  <c r="R8" i="12"/>
  <c r="L8" i="12"/>
  <c r="M8" i="12" s="1"/>
  <c r="K8" i="12"/>
  <c r="S7" i="12"/>
  <c r="R7" i="12"/>
  <c r="L7" i="12"/>
  <c r="M7" i="12" s="1"/>
  <c r="K7" i="12"/>
  <c r="S6" i="12"/>
  <c r="R6" i="12"/>
  <c r="L6" i="12"/>
  <c r="M6" i="12" s="1"/>
  <c r="K6" i="12"/>
  <c r="S5" i="12"/>
  <c r="R5" i="12"/>
  <c r="L5" i="12"/>
  <c r="M5" i="12" s="1"/>
  <c r="K5" i="12"/>
  <c r="Q32" i="10"/>
  <c r="N32" i="10"/>
  <c r="J31" i="10"/>
  <c r="I31" i="10"/>
  <c r="H31" i="10"/>
  <c r="G31" i="10"/>
  <c r="O31" i="10"/>
  <c r="S31" i="10" s="1"/>
  <c r="S32" i="10" s="1"/>
  <c r="P31" i="10"/>
  <c r="R31" i="10" s="1"/>
  <c r="R32" i="10" s="1"/>
  <c r="Q31" i="10"/>
  <c r="N31" i="10"/>
  <c r="V11" i="10"/>
  <c r="V19" i="10"/>
  <c r="V27" i="10"/>
  <c r="L30" i="10"/>
  <c r="M30" i="10" s="1"/>
  <c r="K30" i="10"/>
  <c r="L29" i="10"/>
  <c r="M29" i="10" s="1"/>
  <c r="K29" i="10"/>
  <c r="L28" i="10"/>
  <c r="M28" i="10" s="1"/>
  <c r="K28" i="10"/>
  <c r="L27" i="10"/>
  <c r="M27" i="10" s="1"/>
  <c r="K27" i="10"/>
  <c r="L26" i="10"/>
  <c r="M26" i="10" s="1"/>
  <c r="K26" i="10"/>
  <c r="L25" i="10"/>
  <c r="M25" i="10" s="1"/>
  <c r="K25" i="10"/>
  <c r="L24" i="10"/>
  <c r="M24" i="10" s="1"/>
  <c r="K24" i="10"/>
  <c r="L23" i="10"/>
  <c r="M23" i="10" s="1"/>
  <c r="K23" i="10"/>
  <c r="L22" i="10"/>
  <c r="M22" i="10" s="1"/>
  <c r="K22" i="10"/>
  <c r="L21" i="10"/>
  <c r="M21" i="10" s="1"/>
  <c r="K21" i="10"/>
  <c r="L20" i="10"/>
  <c r="M20" i="10" s="1"/>
  <c r="K20" i="10"/>
  <c r="L19" i="10"/>
  <c r="M19" i="10" s="1"/>
  <c r="K19" i="10"/>
  <c r="L18" i="10"/>
  <c r="M18" i="10" s="1"/>
  <c r="K18" i="10"/>
  <c r="L17" i="10"/>
  <c r="M17" i="10" s="1"/>
  <c r="K17" i="10"/>
  <c r="L16" i="10"/>
  <c r="M16" i="10" s="1"/>
  <c r="K16" i="10"/>
  <c r="L15" i="10"/>
  <c r="M15" i="10" s="1"/>
  <c r="K15" i="10"/>
  <c r="L14" i="10"/>
  <c r="M14" i="10" s="1"/>
  <c r="K14" i="10"/>
  <c r="L13" i="10"/>
  <c r="M13" i="10" s="1"/>
  <c r="K13" i="10"/>
  <c r="L12" i="10"/>
  <c r="M12" i="10" s="1"/>
  <c r="K12" i="10"/>
  <c r="L11" i="10"/>
  <c r="M11" i="10" s="1"/>
  <c r="K11" i="10"/>
  <c r="L10" i="10"/>
  <c r="M10" i="10" s="1"/>
  <c r="K10" i="10"/>
  <c r="L9" i="10"/>
  <c r="M9" i="10" s="1"/>
  <c r="K9" i="10"/>
  <c r="L8" i="10"/>
  <c r="M8" i="10" s="1"/>
  <c r="K8" i="10"/>
  <c r="L7" i="10"/>
  <c r="M7" i="10" s="1"/>
  <c r="K7" i="10"/>
  <c r="L6" i="10"/>
  <c r="M6" i="10" s="1"/>
  <c r="K6" i="10"/>
  <c r="L5" i="10"/>
  <c r="V5" i="10" s="1"/>
  <c r="K5" i="10"/>
  <c r="R6" i="10"/>
  <c r="S6" i="10"/>
  <c r="T6" i="10" s="1"/>
  <c r="R7" i="10"/>
  <c r="S7" i="10"/>
  <c r="T7" i="10" s="1"/>
  <c r="R8" i="10"/>
  <c r="S8" i="10"/>
  <c r="T8" i="10" s="1"/>
  <c r="R9" i="10"/>
  <c r="S9" i="10"/>
  <c r="T9" i="10" s="1"/>
  <c r="R10" i="10"/>
  <c r="S10" i="10"/>
  <c r="T10" i="10" s="1"/>
  <c r="R11" i="10"/>
  <c r="S11" i="10"/>
  <c r="T11" i="10" s="1"/>
  <c r="R12" i="10"/>
  <c r="S12" i="10"/>
  <c r="T12" i="10" s="1"/>
  <c r="R13" i="10"/>
  <c r="S13" i="10"/>
  <c r="T13" i="10" s="1"/>
  <c r="R14" i="10"/>
  <c r="S14" i="10"/>
  <c r="T14" i="10" s="1"/>
  <c r="R15" i="10"/>
  <c r="S15" i="10"/>
  <c r="T15" i="10" s="1"/>
  <c r="R16" i="10"/>
  <c r="S16" i="10"/>
  <c r="T16" i="10" s="1"/>
  <c r="R17" i="10"/>
  <c r="S17" i="10"/>
  <c r="T17" i="10" s="1"/>
  <c r="R18" i="10"/>
  <c r="S18" i="10"/>
  <c r="T18" i="10" s="1"/>
  <c r="R19" i="10"/>
  <c r="S19" i="10"/>
  <c r="T19" i="10" s="1"/>
  <c r="R20" i="10"/>
  <c r="S20" i="10"/>
  <c r="T20" i="10" s="1"/>
  <c r="R21" i="10"/>
  <c r="S21" i="10"/>
  <c r="T21" i="10" s="1"/>
  <c r="R22" i="10"/>
  <c r="S22" i="10"/>
  <c r="V22" i="10" s="1"/>
  <c r="R23" i="10"/>
  <c r="S23" i="10"/>
  <c r="T23" i="10" s="1"/>
  <c r="R24" i="10"/>
  <c r="S24" i="10"/>
  <c r="T24" i="10" s="1"/>
  <c r="R25" i="10"/>
  <c r="S25" i="10"/>
  <c r="V25" i="10" s="1"/>
  <c r="R26" i="10"/>
  <c r="S26" i="10"/>
  <c r="T26" i="10" s="1"/>
  <c r="R27" i="10"/>
  <c r="S27" i="10"/>
  <c r="T27" i="10" s="1"/>
  <c r="R28" i="10"/>
  <c r="S28" i="10"/>
  <c r="T28" i="10" s="1"/>
  <c r="R29" i="10"/>
  <c r="S29" i="10"/>
  <c r="T29" i="10" s="1"/>
  <c r="R30" i="10"/>
  <c r="S30" i="10"/>
  <c r="V30" i="10" s="1"/>
  <c r="S5" i="10"/>
  <c r="T5" i="10" s="1"/>
  <c r="R5" i="10"/>
  <c r="K32" i="8"/>
  <c r="Q6" i="8"/>
  <c r="Q7" i="8"/>
  <c r="I8" i="8"/>
  <c r="J8" i="8" s="1"/>
  <c r="I10" i="8"/>
  <c r="J10" i="8" s="1"/>
  <c r="Q11" i="8"/>
  <c r="I12" i="8"/>
  <c r="J12" i="8" s="1"/>
  <c r="Q13" i="8"/>
  <c r="I14" i="8"/>
  <c r="J14" i="8" s="1"/>
  <c r="I17" i="8"/>
  <c r="J17" i="8" s="1"/>
  <c r="Q19" i="8"/>
  <c r="Q20" i="8"/>
  <c r="Q21" i="8"/>
  <c r="I23" i="8"/>
  <c r="J23" i="8" s="1"/>
  <c r="Q26" i="8"/>
  <c r="Q29" i="8"/>
  <c r="Q5" i="8"/>
  <c r="P15" i="8"/>
  <c r="P20" i="8"/>
  <c r="P21" i="8"/>
  <c r="P22" i="8"/>
  <c r="P5" i="8"/>
  <c r="P13" i="8"/>
  <c r="P18" i="8"/>
  <c r="P26" i="8"/>
  <c r="K31" i="8"/>
  <c r="L31" i="8"/>
  <c r="P23" i="8"/>
  <c r="Q28" i="8"/>
  <c r="P19" i="8"/>
  <c r="Q30" i="8"/>
  <c r="M30" i="8"/>
  <c r="M29" i="8"/>
  <c r="M28" i="8"/>
  <c r="N28" i="8" s="1"/>
  <c r="P27" i="8"/>
  <c r="M27" i="8"/>
  <c r="N27" i="8" s="1"/>
  <c r="M26" i="8"/>
  <c r="Q25" i="8"/>
  <c r="P25" i="8"/>
  <c r="M25" i="8"/>
  <c r="I25" i="8"/>
  <c r="J25" i="8" s="1"/>
  <c r="Q24" i="8"/>
  <c r="P24" i="8"/>
  <c r="M24" i="8"/>
  <c r="I24" i="8"/>
  <c r="J24" i="8" s="1"/>
  <c r="M23" i="8"/>
  <c r="Q22" i="8"/>
  <c r="M22" i="8"/>
  <c r="M21" i="8"/>
  <c r="M20" i="8"/>
  <c r="M19" i="8"/>
  <c r="Q18" i="8"/>
  <c r="M18" i="8"/>
  <c r="Q17" i="8"/>
  <c r="P17" i="8"/>
  <c r="M17" i="8"/>
  <c r="Q16" i="8"/>
  <c r="P16" i="8"/>
  <c r="M16" i="8"/>
  <c r="I16" i="8"/>
  <c r="J16" i="8" s="1"/>
  <c r="Q15" i="8"/>
  <c r="M15" i="8"/>
  <c r="Q14" i="8"/>
  <c r="M14" i="8"/>
  <c r="M13" i="8"/>
  <c r="M12" i="8"/>
  <c r="N12" i="8" s="1"/>
  <c r="M11" i="8"/>
  <c r="N11" i="8" s="1"/>
  <c r="Q10" i="8"/>
  <c r="P10" i="8"/>
  <c r="M10" i="8"/>
  <c r="Q9" i="8"/>
  <c r="P9" i="8"/>
  <c r="M9" i="8"/>
  <c r="I9" i="8"/>
  <c r="J9" i="8" s="1"/>
  <c r="Q8" i="8"/>
  <c r="P8" i="8"/>
  <c r="M8" i="8"/>
  <c r="P7" i="8"/>
  <c r="M7" i="8"/>
  <c r="M6" i="8"/>
  <c r="M5" i="8"/>
  <c r="M1" i="8"/>
  <c r="G32" i="7"/>
  <c r="L31" i="7"/>
  <c r="K31" i="7"/>
  <c r="H31" i="7"/>
  <c r="G31" i="7"/>
  <c r="Q30" i="7"/>
  <c r="P30" i="7"/>
  <c r="M30" i="7"/>
  <c r="I30" i="7"/>
  <c r="J30" i="7" s="1"/>
  <c r="Q29" i="7"/>
  <c r="P29" i="7"/>
  <c r="M29" i="7"/>
  <c r="R29" i="7" s="1"/>
  <c r="I29" i="7"/>
  <c r="J29" i="7" s="1"/>
  <c r="Q28" i="7"/>
  <c r="P28" i="7"/>
  <c r="M28" i="7"/>
  <c r="I28" i="7"/>
  <c r="J28" i="7" s="1"/>
  <c r="Q27" i="7"/>
  <c r="P27" i="7"/>
  <c r="M27" i="7"/>
  <c r="R27" i="7" s="1"/>
  <c r="I27" i="7"/>
  <c r="J27" i="7" s="1"/>
  <c r="Q26" i="7"/>
  <c r="P26" i="7"/>
  <c r="M26" i="7"/>
  <c r="I26" i="7"/>
  <c r="J26" i="7" s="1"/>
  <c r="Q25" i="7"/>
  <c r="P25" i="7"/>
  <c r="M25" i="7"/>
  <c r="R25" i="7" s="1"/>
  <c r="I25" i="7"/>
  <c r="J25" i="7" s="1"/>
  <c r="Q24" i="7"/>
  <c r="P24" i="7"/>
  <c r="M24" i="7"/>
  <c r="I24" i="7"/>
  <c r="J24" i="7" s="1"/>
  <c r="Q23" i="7"/>
  <c r="P23" i="7"/>
  <c r="M23" i="7"/>
  <c r="R23" i="7" s="1"/>
  <c r="I23" i="7"/>
  <c r="J23" i="7" s="1"/>
  <c r="Q22" i="7"/>
  <c r="P22" i="7"/>
  <c r="M22" i="7"/>
  <c r="I22" i="7"/>
  <c r="J22" i="7" s="1"/>
  <c r="Q21" i="7"/>
  <c r="P21" i="7"/>
  <c r="M21" i="7"/>
  <c r="R21" i="7" s="1"/>
  <c r="I21" i="7"/>
  <c r="J21" i="7" s="1"/>
  <c r="Q20" i="7"/>
  <c r="P20" i="7"/>
  <c r="M20" i="7"/>
  <c r="I20" i="7"/>
  <c r="J20" i="7" s="1"/>
  <c r="Q19" i="7"/>
  <c r="P19" i="7"/>
  <c r="M19" i="7"/>
  <c r="R19" i="7" s="1"/>
  <c r="I19" i="7"/>
  <c r="J19" i="7" s="1"/>
  <c r="Q18" i="7"/>
  <c r="P18" i="7"/>
  <c r="M18" i="7"/>
  <c r="I18" i="7"/>
  <c r="J18" i="7" s="1"/>
  <c r="Q17" i="7"/>
  <c r="P17" i="7"/>
  <c r="M17" i="7"/>
  <c r="R17" i="7" s="1"/>
  <c r="I17" i="7"/>
  <c r="J17" i="7" s="1"/>
  <c r="Q16" i="7"/>
  <c r="P16" i="7"/>
  <c r="M16" i="7"/>
  <c r="I16" i="7"/>
  <c r="J16" i="7" s="1"/>
  <c r="Q15" i="7"/>
  <c r="P15" i="7"/>
  <c r="M15" i="7"/>
  <c r="R15" i="7" s="1"/>
  <c r="I15" i="7"/>
  <c r="J15" i="7" s="1"/>
  <c r="Q14" i="7"/>
  <c r="P14" i="7"/>
  <c r="M14" i="7"/>
  <c r="I14" i="7"/>
  <c r="J14" i="7" s="1"/>
  <c r="Q13" i="7"/>
  <c r="P13" i="7"/>
  <c r="M13" i="7"/>
  <c r="R13" i="7" s="1"/>
  <c r="I13" i="7"/>
  <c r="J13" i="7" s="1"/>
  <c r="Q12" i="7"/>
  <c r="P12" i="7"/>
  <c r="M12" i="7"/>
  <c r="I12" i="7"/>
  <c r="J12" i="7" s="1"/>
  <c r="Q11" i="7"/>
  <c r="P11" i="7"/>
  <c r="M11" i="7"/>
  <c r="R11" i="7" s="1"/>
  <c r="I11" i="7"/>
  <c r="J11" i="7" s="1"/>
  <c r="Q10" i="7"/>
  <c r="P10" i="7"/>
  <c r="M10" i="7"/>
  <c r="I10" i="7"/>
  <c r="J10" i="7" s="1"/>
  <c r="Q9" i="7"/>
  <c r="P9" i="7"/>
  <c r="M9" i="7"/>
  <c r="R9" i="7" s="1"/>
  <c r="I9" i="7"/>
  <c r="J9" i="7" s="1"/>
  <c r="Q8" i="7"/>
  <c r="P8" i="7"/>
  <c r="M8" i="7"/>
  <c r="I8" i="7"/>
  <c r="J8" i="7" s="1"/>
  <c r="Q7" i="7"/>
  <c r="P7" i="7"/>
  <c r="M7" i="7"/>
  <c r="R7" i="7" s="1"/>
  <c r="I7" i="7"/>
  <c r="J7" i="7" s="1"/>
  <c r="Q6" i="7"/>
  <c r="P6" i="7"/>
  <c r="M6" i="7"/>
  <c r="I6" i="7"/>
  <c r="J6" i="7" s="1"/>
  <c r="Q5" i="7"/>
  <c r="P5" i="7"/>
  <c r="M5" i="7"/>
  <c r="R5" i="7" s="1"/>
  <c r="I5" i="7"/>
  <c r="J5" i="7" s="1"/>
  <c r="M1" i="7"/>
  <c r="K12" i="5"/>
  <c r="J12" i="5"/>
  <c r="H12" i="5"/>
  <c r="G12" i="5"/>
  <c r="K31" i="6"/>
  <c r="Q9" i="6"/>
  <c r="M1" i="6"/>
  <c r="N6" i="6"/>
  <c r="N7" i="6"/>
  <c r="N8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4" i="6"/>
  <c r="N25" i="6"/>
  <c r="N26" i="6"/>
  <c r="N27" i="6"/>
  <c r="N28" i="6"/>
  <c r="N29" i="6"/>
  <c r="N30" i="6"/>
  <c r="N5" i="6"/>
  <c r="L31" i="6"/>
  <c r="J6" i="6"/>
  <c r="J8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5" i="6"/>
  <c r="H31" i="6"/>
  <c r="G31" i="6"/>
  <c r="P31" i="6" s="1"/>
  <c r="I6" i="6"/>
  <c r="I7" i="6"/>
  <c r="J7" i="6" s="1"/>
  <c r="I8" i="6"/>
  <c r="I9" i="6"/>
  <c r="J9" i="6" s="1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5" i="6"/>
  <c r="Q30" i="6"/>
  <c r="P30" i="6"/>
  <c r="M30" i="6"/>
  <c r="Q29" i="6"/>
  <c r="P29" i="6"/>
  <c r="M29" i="6"/>
  <c r="R29" i="6" s="1"/>
  <c r="Q28" i="6"/>
  <c r="P28" i="6"/>
  <c r="M28" i="6"/>
  <c r="Q27" i="6"/>
  <c r="P27" i="6"/>
  <c r="M27" i="6"/>
  <c r="Q26" i="6"/>
  <c r="P26" i="6"/>
  <c r="M26" i="6"/>
  <c r="R26" i="6" s="1"/>
  <c r="Q25" i="6"/>
  <c r="P25" i="6"/>
  <c r="M25" i="6"/>
  <c r="Q24" i="6"/>
  <c r="P24" i="6"/>
  <c r="M24" i="6"/>
  <c r="R24" i="6" s="1"/>
  <c r="Q23" i="6"/>
  <c r="P23" i="6"/>
  <c r="M23" i="6"/>
  <c r="N23" i="6" s="1"/>
  <c r="Q22" i="6"/>
  <c r="P22" i="6"/>
  <c r="M22" i="6"/>
  <c r="Q21" i="6"/>
  <c r="P21" i="6"/>
  <c r="M21" i="6"/>
  <c r="R21" i="6" s="1"/>
  <c r="Q20" i="6"/>
  <c r="P20" i="6"/>
  <c r="M20" i="6"/>
  <c r="R20" i="6" s="1"/>
  <c r="R19" i="6"/>
  <c r="Q19" i="6"/>
  <c r="P19" i="6"/>
  <c r="M19" i="6"/>
  <c r="Q18" i="6"/>
  <c r="P18" i="6"/>
  <c r="M18" i="6"/>
  <c r="R18" i="6" s="1"/>
  <c r="Q17" i="6"/>
  <c r="P17" i="6"/>
  <c r="M17" i="6"/>
  <c r="Q16" i="6"/>
  <c r="P16" i="6"/>
  <c r="M16" i="6"/>
  <c r="Q15" i="6"/>
  <c r="P15" i="6"/>
  <c r="M15" i="6"/>
  <c r="R14" i="6"/>
  <c r="Q14" i="6"/>
  <c r="P14" i="6"/>
  <c r="M14" i="6"/>
  <c r="Q13" i="6"/>
  <c r="P13" i="6"/>
  <c r="M13" i="6"/>
  <c r="R13" i="6" s="1"/>
  <c r="Q12" i="6"/>
  <c r="P12" i="6"/>
  <c r="M12" i="6"/>
  <c r="R12" i="6" s="1"/>
  <c r="Q11" i="6"/>
  <c r="P11" i="6"/>
  <c r="M11" i="6"/>
  <c r="Q10" i="6"/>
  <c r="P10" i="6"/>
  <c r="M10" i="6"/>
  <c r="R10" i="6" s="1"/>
  <c r="P9" i="6"/>
  <c r="M9" i="6"/>
  <c r="M31" i="6" s="1"/>
  <c r="Q8" i="6"/>
  <c r="P8" i="6"/>
  <c r="M8" i="6"/>
  <c r="Q7" i="6"/>
  <c r="P7" i="6"/>
  <c r="M7" i="6"/>
  <c r="Q6" i="6"/>
  <c r="P6" i="6"/>
  <c r="M6" i="6"/>
  <c r="Q5" i="6"/>
  <c r="P5" i="6"/>
  <c r="M5" i="6"/>
  <c r="P7" i="3"/>
  <c r="Q7" i="3"/>
  <c r="R7" i="3"/>
  <c r="P8" i="3"/>
  <c r="Q8" i="3"/>
  <c r="R8" i="3"/>
  <c r="P9" i="3"/>
  <c r="Q9" i="3"/>
  <c r="R9" i="3"/>
  <c r="P10" i="3"/>
  <c r="Q10" i="3"/>
  <c r="R10" i="3"/>
  <c r="P11" i="3"/>
  <c r="Q11" i="3"/>
  <c r="R11" i="3"/>
  <c r="P12" i="3"/>
  <c r="Q12" i="3"/>
  <c r="R12" i="3"/>
  <c r="P13" i="3"/>
  <c r="Q13" i="3"/>
  <c r="R13" i="3"/>
  <c r="P14" i="3"/>
  <c r="Q14" i="3"/>
  <c r="R14" i="3"/>
  <c r="P15" i="3"/>
  <c r="Q15" i="3"/>
  <c r="R15" i="3"/>
  <c r="P16" i="3"/>
  <c r="Q16" i="3"/>
  <c r="R16" i="3"/>
  <c r="P17" i="3"/>
  <c r="Q17" i="3"/>
  <c r="R17" i="3"/>
  <c r="P18" i="3"/>
  <c r="Q18" i="3"/>
  <c r="R18" i="3"/>
  <c r="P19" i="3"/>
  <c r="Q19" i="3"/>
  <c r="R19" i="3"/>
  <c r="P20" i="3"/>
  <c r="Q20" i="3"/>
  <c r="R20" i="3"/>
  <c r="P21" i="3"/>
  <c r="Q21" i="3"/>
  <c r="R21" i="3"/>
  <c r="P22" i="3"/>
  <c r="Q22" i="3"/>
  <c r="R22" i="3"/>
  <c r="P23" i="3"/>
  <c r="Q23" i="3"/>
  <c r="R23" i="3"/>
  <c r="P24" i="3"/>
  <c r="Q24" i="3"/>
  <c r="R24" i="3"/>
  <c r="P25" i="3"/>
  <c r="Q25" i="3"/>
  <c r="R25" i="3"/>
  <c r="P26" i="3"/>
  <c r="Q26" i="3"/>
  <c r="R26" i="3"/>
  <c r="P27" i="3"/>
  <c r="Q27" i="3"/>
  <c r="R27" i="3"/>
  <c r="P28" i="3"/>
  <c r="Q28" i="3"/>
  <c r="R28" i="3"/>
  <c r="P29" i="3"/>
  <c r="Q29" i="3"/>
  <c r="R29" i="3"/>
  <c r="P30" i="3"/>
  <c r="Q30" i="3"/>
  <c r="R30" i="3"/>
  <c r="P31" i="3"/>
  <c r="Q31" i="3"/>
  <c r="R31" i="3"/>
  <c r="P32" i="3"/>
  <c r="Q32" i="3"/>
  <c r="R32" i="3"/>
  <c r="Q6" i="3"/>
  <c r="R6" i="3"/>
  <c r="P6" i="3"/>
  <c r="L32" i="3"/>
  <c r="K32" i="3"/>
  <c r="M32" i="3"/>
  <c r="L33" i="3" s="1"/>
  <c r="H32" i="3"/>
  <c r="G32" i="3"/>
  <c r="M31" i="3"/>
  <c r="I31" i="3"/>
  <c r="J31" i="3" s="1"/>
  <c r="M30" i="3"/>
  <c r="I30" i="3"/>
  <c r="J30" i="3" s="1"/>
  <c r="M29" i="3"/>
  <c r="I29" i="3"/>
  <c r="J29" i="3" s="1"/>
  <c r="M28" i="3"/>
  <c r="I28" i="3"/>
  <c r="J28" i="3" s="1"/>
  <c r="M27" i="3"/>
  <c r="I27" i="3"/>
  <c r="J27" i="3" s="1"/>
  <c r="M26" i="3"/>
  <c r="I26" i="3"/>
  <c r="J26" i="3" s="1"/>
  <c r="M25" i="3"/>
  <c r="I25" i="3"/>
  <c r="J25" i="3" s="1"/>
  <c r="M24" i="3"/>
  <c r="I24" i="3"/>
  <c r="J24" i="3" s="1"/>
  <c r="M23" i="3"/>
  <c r="I23" i="3"/>
  <c r="J23" i="3" s="1"/>
  <c r="M22" i="3"/>
  <c r="I22" i="3"/>
  <c r="J22" i="3" s="1"/>
  <c r="M21" i="3"/>
  <c r="I21" i="3"/>
  <c r="J21" i="3" s="1"/>
  <c r="M20" i="3"/>
  <c r="I20" i="3"/>
  <c r="J20" i="3" s="1"/>
  <c r="M19" i="3"/>
  <c r="I19" i="3"/>
  <c r="J19" i="3" s="1"/>
  <c r="M18" i="3"/>
  <c r="I18" i="3"/>
  <c r="J18" i="3" s="1"/>
  <c r="M17" i="3"/>
  <c r="I17" i="3"/>
  <c r="J17" i="3" s="1"/>
  <c r="M16" i="3"/>
  <c r="I16" i="3"/>
  <c r="J16" i="3" s="1"/>
  <c r="M15" i="3"/>
  <c r="I15" i="3"/>
  <c r="J15" i="3" s="1"/>
  <c r="M14" i="3"/>
  <c r="I14" i="3"/>
  <c r="J14" i="3" s="1"/>
  <c r="M13" i="3"/>
  <c r="I13" i="3"/>
  <c r="J13" i="3" s="1"/>
  <c r="M12" i="3"/>
  <c r="N12" i="3" s="1"/>
  <c r="I12" i="3"/>
  <c r="J12" i="3" s="1"/>
  <c r="M11" i="3"/>
  <c r="I11" i="3"/>
  <c r="J11" i="3" s="1"/>
  <c r="M10" i="3"/>
  <c r="I10" i="3"/>
  <c r="J10" i="3" s="1"/>
  <c r="M9" i="3"/>
  <c r="O9" i="3" s="1"/>
  <c r="I9" i="3"/>
  <c r="J9" i="3" s="1"/>
  <c r="M8" i="3"/>
  <c r="N8" i="3" s="1"/>
  <c r="I8" i="3"/>
  <c r="J8" i="3" s="1"/>
  <c r="M7" i="3"/>
  <c r="I7" i="3"/>
  <c r="J7" i="3" s="1"/>
  <c r="M6" i="3"/>
  <c r="I6" i="3"/>
  <c r="J6" i="3" s="1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41" i="2"/>
  <c r="I42" i="2"/>
  <c r="I43" i="2"/>
  <c r="I44" i="2"/>
  <c r="I45" i="2"/>
  <c r="I46" i="2"/>
  <c r="I47" i="2"/>
  <c r="I48" i="2"/>
  <c r="J48" i="2" s="1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41" i="2"/>
  <c r="H67" i="2"/>
  <c r="G67" i="2"/>
  <c r="M42" i="2"/>
  <c r="M43" i="2"/>
  <c r="N43" i="2" s="1"/>
  <c r="M44" i="2"/>
  <c r="M45" i="2"/>
  <c r="R45" i="2" s="1"/>
  <c r="M46" i="2"/>
  <c r="M47" i="2"/>
  <c r="M48" i="2"/>
  <c r="M49" i="2"/>
  <c r="M50" i="2"/>
  <c r="M51" i="2"/>
  <c r="N51" i="2" s="1"/>
  <c r="M52" i="2"/>
  <c r="M53" i="2"/>
  <c r="N53" i="2" s="1"/>
  <c r="M54" i="2"/>
  <c r="M55" i="2"/>
  <c r="M56" i="2"/>
  <c r="M57" i="2"/>
  <c r="M58" i="2"/>
  <c r="M59" i="2"/>
  <c r="M60" i="2"/>
  <c r="M61" i="2"/>
  <c r="R61" i="2" s="1"/>
  <c r="M62" i="2"/>
  <c r="M63" i="2"/>
  <c r="M64" i="2"/>
  <c r="M65" i="2"/>
  <c r="N65" i="2" s="1"/>
  <c r="M66" i="2"/>
  <c r="M67" i="2"/>
  <c r="M41" i="2"/>
  <c r="N41" i="2" s="1"/>
  <c r="L68" i="2"/>
  <c r="J42" i="2"/>
  <c r="J43" i="2"/>
  <c r="J44" i="2"/>
  <c r="J45" i="2"/>
  <c r="J46" i="2"/>
  <c r="J47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41" i="2"/>
  <c r="N42" i="2"/>
  <c r="N44" i="2"/>
  <c r="N45" i="2"/>
  <c r="N46" i="2"/>
  <c r="N47" i="2"/>
  <c r="N48" i="2"/>
  <c r="N49" i="2"/>
  <c r="N50" i="2"/>
  <c r="N52" i="2"/>
  <c r="N54" i="2"/>
  <c r="N55" i="2"/>
  <c r="N56" i="2"/>
  <c r="N57" i="2"/>
  <c r="N58" i="2"/>
  <c r="N60" i="2"/>
  <c r="N61" i="2"/>
  <c r="N62" i="2"/>
  <c r="N63" i="2"/>
  <c r="N64" i="2"/>
  <c r="N66" i="2"/>
  <c r="Q66" i="2"/>
  <c r="P66" i="2"/>
  <c r="R66" i="2"/>
  <c r="Q65" i="2"/>
  <c r="P65" i="2"/>
  <c r="Q64" i="2"/>
  <c r="P64" i="2"/>
  <c r="Q63" i="2"/>
  <c r="P63" i="2"/>
  <c r="Q62" i="2"/>
  <c r="P62" i="2"/>
  <c r="R62" i="2"/>
  <c r="Q61" i="2"/>
  <c r="P61" i="2"/>
  <c r="Q60" i="2"/>
  <c r="P60" i="2"/>
  <c r="Q59" i="2"/>
  <c r="P59" i="2"/>
  <c r="Q58" i="2"/>
  <c r="P58" i="2"/>
  <c r="R58" i="2"/>
  <c r="Q57" i="2"/>
  <c r="P57" i="2"/>
  <c r="Q56" i="2"/>
  <c r="P56" i="2"/>
  <c r="Q55" i="2"/>
  <c r="P55" i="2"/>
  <c r="Q54" i="2"/>
  <c r="P54" i="2"/>
  <c r="R54" i="2"/>
  <c r="Q53" i="2"/>
  <c r="P53" i="2"/>
  <c r="Q52" i="2"/>
  <c r="P52" i="2"/>
  <c r="Q51" i="2"/>
  <c r="P51" i="2"/>
  <c r="R51" i="2"/>
  <c r="Q50" i="2"/>
  <c r="P50" i="2"/>
  <c r="R50" i="2"/>
  <c r="Q49" i="2"/>
  <c r="P49" i="2"/>
  <c r="Q48" i="2"/>
  <c r="P48" i="2"/>
  <c r="Q47" i="2"/>
  <c r="P47" i="2"/>
  <c r="R46" i="2"/>
  <c r="Q46" i="2"/>
  <c r="P46" i="2"/>
  <c r="Q45" i="2"/>
  <c r="P45" i="2"/>
  <c r="R44" i="2"/>
  <c r="Q44" i="2"/>
  <c r="P44" i="2"/>
  <c r="Q43" i="2"/>
  <c r="P43" i="2"/>
  <c r="Q42" i="2"/>
  <c r="P42" i="2"/>
  <c r="R42" i="2"/>
  <c r="Q41" i="2"/>
  <c r="P41" i="2"/>
  <c r="Q6" i="1"/>
  <c r="V6" i="1" s="1"/>
  <c r="Q7" i="1"/>
  <c r="Q8" i="1"/>
  <c r="V8" i="1" s="1"/>
  <c r="Q9" i="1"/>
  <c r="Q10" i="1"/>
  <c r="Q11" i="1"/>
  <c r="Q12" i="1"/>
  <c r="V12" i="1" s="1"/>
  <c r="Q13" i="1"/>
  <c r="S13" i="1" s="1"/>
  <c r="Q14" i="1"/>
  <c r="V14" i="1" s="1"/>
  <c r="Q15" i="1"/>
  <c r="Q16" i="1"/>
  <c r="V16" i="1" s="1"/>
  <c r="Q17" i="1"/>
  <c r="Q18" i="1"/>
  <c r="Q19" i="1"/>
  <c r="Q20" i="1"/>
  <c r="V20" i="1" s="1"/>
  <c r="Q21" i="1"/>
  <c r="S21" i="1" s="1"/>
  <c r="Q22" i="1"/>
  <c r="V22" i="1" s="1"/>
  <c r="Q23" i="1"/>
  <c r="Q24" i="1"/>
  <c r="V24" i="1" s="1"/>
  <c r="Q25" i="1"/>
  <c r="Q26" i="1"/>
  <c r="Q27" i="1"/>
  <c r="Q28" i="1"/>
  <c r="V28" i="1" s="1"/>
  <c r="Q29" i="1"/>
  <c r="S29" i="1" s="1"/>
  <c r="Q30" i="1"/>
  <c r="V30" i="1" s="1"/>
  <c r="Q5" i="1"/>
  <c r="S5" i="1" s="1"/>
  <c r="S37" i="1"/>
  <c r="S38" i="1"/>
  <c r="S36" i="1"/>
  <c r="R39" i="1"/>
  <c r="Q39" i="1"/>
  <c r="N39" i="1"/>
  <c r="O39" i="1"/>
  <c r="T6" i="1"/>
  <c r="U6" i="1"/>
  <c r="T7" i="1"/>
  <c r="U7" i="1"/>
  <c r="V7" i="1"/>
  <c r="T8" i="1"/>
  <c r="U8" i="1"/>
  <c r="T9" i="1"/>
  <c r="U9" i="1"/>
  <c r="V9" i="1"/>
  <c r="T10" i="1"/>
  <c r="U10" i="1"/>
  <c r="V10" i="1"/>
  <c r="T11" i="1"/>
  <c r="U11" i="1"/>
  <c r="V11" i="1"/>
  <c r="T12" i="1"/>
  <c r="U12" i="1"/>
  <c r="T13" i="1"/>
  <c r="U13" i="1"/>
  <c r="V13" i="1"/>
  <c r="T14" i="1"/>
  <c r="U14" i="1"/>
  <c r="T15" i="1"/>
  <c r="U15" i="1"/>
  <c r="V15" i="1"/>
  <c r="T16" i="1"/>
  <c r="U16" i="1"/>
  <c r="T17" i="1"/>
  <c r="U17" i="1"/>
  <c r="V17" i="1"/>
  <c r="T18" i="1"/>
  <c r="U18" i="1"/>
  <c r="V18" i="1"/>
  <c r="T19" i="1"/>
  <c r="U19" i="1"/>
  <c r="V19" i="1"/>
  <c r="T20" i="1"/>
  <c r="U20" i="1"/>
  <c r="T21" i="1"/>
  <c r="U21" i="1"/>
  <c r="V21" i="1"/>
  <c r="T22" i="1"/>
  <c r="U22" i="1"/>
  <c r="T23" i="1"/>
  <c r="U23" i="1"/>
  <c r="V23" i="1"/>
  <c r="T24" i="1"/>
  <c r="U24" i="1"/>
  <c r="T25" i="1"/>
  <c r="U25" i="1"/>
  <c r="V25" i="1"/>
  <c r="T26" i="1"/>
  <c r="U26" i="1"/>
  <c r="V26" i="1"/>
  <c r="T27" i="1"/>
  <c r="U27" i="1"/>
  <c r="V27" i="1"/>
  <c r="T28" i="1"/>
  <c r="U28" i="1"/>
  <c r="T29" i="1"/>
  <c r="U29" i="1"/>
  <c r="V29" i="1"/>
  <c r="T30" i="1"/>
  <c r="U30" i="1"/>
  <c r="T31" i="1"/>
  <c r="U31" i="1"/>
  <c r="V31" i="1"/>
  <c r="U5" i="1"/>
  <c r="T5" i="1"/>
  <c r="P32" i="1"/>
  <c r="Q32" i="1"/>
  <c r="O32" i="1"/>
  <c r="S7" i="1"/>
  <c r="S9" i="1"/>
  <c r="S10" i="1"/>
  <c r="S11" i="1"/>
  <c r="S12" i="1"/>
  <c r="S15" i="1"/>
  <c r="S17" i="1"/>
  <c r="S18" i="1"/>
  <c r="S19" i="1"/>
  <c r="S20" i="1"/>
  <c r="S23" i="1"/>
  <c r="S25" i="1"/>
  <c r="S26" i="1"/>
  <c r="S27" i="1"/>
  <c r="S28" i="1"/>
  <c r="S31" i="1"/>
  <c r="AB29" i="22" l="1"/>
  <c r="AB33" i="22" s="1"/>
  <c r="U29" i="22"/>
  <c r="AM29" i="22"/>
  <c r="W29" i="22"/>
  <c r="AC29" i="22" s="1"/>
  <c r="N29" i="22"/>
  <c r="T29" i="22" s="1"/>
  <c r="AD29" i="22"/>
  <c r="T4" i="22"/>
  <c r="AF29" i="22"/>
  <c r="AL29" i="22" s="1"/>
  <c r="AL3" i="22"/>
  <c r="AK29" i="22"/>
  <c r="AK33" i="22" s="1"/>
  <c r="AA33" i="22"/>
  <c r="S29" i="22"/>
  <c r="V29" i="22" s="1"/>
  <c r="AC3" i="22"/>
  <c r="V5" i="17"/>
  <c r="V23" i="17"/>
  <c r="V20" i="17"/>
  <c r="V29" i="17"/>
  <c r="V13" i="17"/>
  <c r="V28" i="17"/>
  <c r="V7" i="17"/>
  <c r="V15" i="17"/>
  <c r="V10" i="17"/>
  <c r="V18" i="17"/>
  <c r="V26" i="17"/>
  <c r="L31" i="17"/>
  <c r="H32" i="17" s="1"/>
  <c r="V9" i="17"/>
  <c r="V17" i="17"/>
  <c r="V25" i="17"/>
  <c r="V6" i="17"/>
  <c r="V14" i="17"/>
  <c r="V22" i="17"/>
  <c r="V30" i="17"/>
  <c r="V11" i="17"/>
  <c r="V19" i="17"/>
  <c r="V27" i="17"/>
  <c r="G32" i="17"/>
  <c r="V8" i="17"/>
  <c r="V16" i="17"/>
  <c r="V24" i="17"/>
  <c r="V5" i="16"/>
  <c r="V16" i="16"/>
  <c r="V23" i="16"/>
  <c r="V27" i="16"/>
  <c r="V15" i="16"/>
  <c r="V26" i="16"/>
  <c r="V30" i="16"/>
  <c r="V7" i="16"/>
  <c r="V11" i="16"/>
  <c r="V22" i="16"/>
  <c r="G32" i="16"/>
  <c r="V18" i="16"/>
  <c r="V25" i="16"/>
  <c r="V29" i="16"/>
  <c r="H32" i="16"/>
  <c r="J32" i="16"/>
  <c r="T6" i="16"/>
  <c r="T14" i="16"/>
  <c r="T18" i="16"/>
  <c r="T22" i="16"/>
  <c r="T30" i="16"/>
  <c r="R32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27" i="17"/>
  <c r="T28" i="17"/>
  <c r="T29" i="17"/>
  <c r="T30" i="17"/>
  <c r="S31" i="17"/>
  <c r="U20" i="17" s="1"/>
  <c r="U5" i="17"/>
  <c r="U6" i="17"/>
  <c r="U14" i="17"/>
  <c r="U28" i="17"/>
  <c r="U29" i="17"/>
  <c r="K31" i="17"/>
  <c r="R32" i="16"/>
  <c r="K31" i="16"/>
  <c r="K32" i="16" s="1"/>
  <c r="S31" i="16"/>
  <c r="M31" i="16"/>
  <c r="V13" i="9"/>
  <c r="V5" i="9"/>
  <c r="V8" i="9"/>
  <c r="R31" i="9"/>
  <c r="V16" i="9"/>
  <c r="T16" i="9"/>
  <c r="V11" i="9"/>
  <c r="V18" i="9"/>
  <c r="T8" i="9"/>
  <c r="V10" i="9"/>
  <c r="T10" i="9"/>
  <c r="V12" i="9"/>
  <c r="T5" i="9"/>
  <c r="T13" i="9"/>
  <c r="V7" i="9"/>
  <c r="V15" i="9"/>
  <c r="L31" i="9"/>
  <c r="L32" i="9" s="1"/>
  <c r="V9" i="9"/>
  <c r="T12" i="9"/>
  <c r="V17" i="9"/>
  <c r="V6" i="9"/>
  <c r="V14" i="9"/>
  <c r="T6" i="9"/>
  <c r="T14" i="9"/>
  <c r="K31" i="9"/>
  <c r="S31" i="9"/>
  <c r="U20" i="9" s="1"/>
  <c r="V19" i="9"/>
  <c r="V20" i="9"/>
  <c r="V21" i="9"/>
  <c r="V22" i="9"/>
  <c r="V23" i="9"/>
  <c r="V24" i="9"/>
  <c r="V25" i="9"/>
  <c r="V26" i="9"/>
  <c r="V27" i="9"/>
  <c r="V28" i="9"/>
  <c r="V29" i="9"/>
  <c r="V30" i="9"/>
  <c r="V7" i="14"/>
  <c r="V9" i="14"/>
  <c r="V11" i="14"/>
  <c r="V13" i="14"/>
  <c r="V15" i="14"/>
  <c r="V17" i="14"/>
  <c r="V19" i="14"/>
  <c r="V21" i="14"/>
  <c r="V23" i="14"/>
  <c r="V25" i="14"/>
  <c r="V27" i="14"/>
  <c r="V29" i="14"/>
  <c r="L31" i="14"/>
  <c r="L32" i="14" s="1"/>
  <c r="V6" i="14"/>
  <c r="V8" i="14"/>
  <c r="V10" i="14"/>
  <c r="V12" i="14"/>
  <c r="V14" i="14"/>
  <c r="V16" i="14"/>
  <c r="V18" i="14"/>
  <c r="V20" i="14"/>
  <c r="V22" i="14"/>
  <c r="V24" i="14"/>
  <c r="V26" i="14"/>
  <c r="V28" i="14"/>
  <c r="V30" i="14"/>
  <c r="K31" i="14"/>
  <c r="K32" i="14" s="1"/>
  <c r="T15" i="14"/>
  <c r="V5" i="14"/>
  <c r="T23" i="14"/>
  <c r="T29" i="14"/>
  <c r="T7" i="14"/>
  <c r="R31" i="14"/>
  <c r="T13" i="14"/>
  <c r="T21" i="14"/>
  <c r="T28" i="14"/>
  <c r="T8" i="14"/>
  <c r="T16" i="14"/>
  <c r="T24" i="14"/>
  <c r="T20" i="14"/>
  <c r="T17" i="14"/>
  <c r="T25" i="14"/>
  <c r="S31" i="14"/>
  <c r="S32" i="14" s="1"/>
  <c r="T12" i="14"/>
  <c r="T9" i="14"/>
  <c r="T6" i="14"/>
  <c r="T14" i="14"/>
  <c r="T22" i="14"/>
  <c r="T30" i="14"/>
  <c r="T11" i="14"/>
  <c r="T19" i="14"/>
  <c r="T27" i="14"/>
  <c r="T10" i="14"/>
  <c r="T18" i="14"/>
  <c r="T26" i="14"/>
  <c r="U10" i="14"/>
  <c r="U12" i="14"/>
  <c r="U20" i="14"/>
  <c r="U24" i="14"/>
  <c r="U25" i="14"/>
  <c r="U31" i="14"/>
  <c r="Q32" i="14"/>
  <c r="V29" i="12"/>
  <c r="V6" i="12"/>
  <c r="V8" i="12"/>
  <c r="V10" i="12"/>
  <c r="V12" i="12"/>
  <c r="V14" i="12"/>
  <c r="V16" i="12"/>
  <c r="V18" i="12"/>
  <c r="V20" i="12"/>
  <c r="G32" i="12"/>
  <c r="V21" i="12"/>
  <c r="H32" i="12"/>
  <c r="V5" i="12"/>
  <c r="V11" i="12"/>
  <c r="V15" i="12"/>
  <c r="V19" i="12"/>
  <c r="V23" i="12"/>
  <c r="V25" i="12"/>
  <c r="V27" i="12"/>
  <c r="I32" i="12"/>
  <c r="V7" i="12"/>
  <c r="V13" i="12"/>
  <c r="V17" i="12"/>
  <c r="J32" i="12"/>
  <c r="T28" i="12"/>
  <c r="V9" i="12"/>
  <c r="R31" i="12"/>
  <c r="T12" i="12"/>
  <c r="T29" i="12"/>
  <c r="T5" i="12"/>
  <c r="T13" i="12"/>
  <c r="T10" i="12"/>
  <c r="T18" i="12"/>
  <c r="T26" i="12"/>
  <c r="T7" i="12"/>
  <c r="T15" i="12"/>
  <c r="T23" i="12"/>
  <c r="T9" i="12"/>
  <c r="T17" i="12"/>
  <c r="T25" i="12"/>
  <c r="T6" i="12"/>
  <c r="T14" i="12"/>
  <c r="T22" i="12"/>
  <c r="T11" i="12"/>
  <c r="T19" i="12"/>
  <c r="T27" i="12"/>
  <c r="T8" i="12"/>
  <c r="T16" i="12"/>
  <c r="T24" i="12"/>
  <c r="K31" i="12"/>
  <c r="K32" i="12" s="1"/>
  <c r="S31" i="12"/>
  <c r="L32" i="12"/>
  <c r="V30" i="12"/>
  <c r="V14" i="10"/>
  <c r="V29" i="10"/>
  <c r="V21" i="10"/>
  <c r="V13" i="10"/>
  <c r="K31" i="10"/>
  <c r="K32" i="10" s="1"/>
  <c r="V6" i="10"/>
  <c r="V28" i="10"/>
  <c r="V20" i="10"/>
  <c r="V12" i="10"/>
  <c r="V26" i="10"/>
  <c r="V18" i="10"/>
  <c r="V10" i="10"/>
  <c r="P32" i="10"/>
  <c r="V17" i="10"/>
  <c r="V9" i="10"/>
  <c r="O32" i="10"/>
  <c r="M5" i="10"/>
  <c r="V24" i="10"/>
  <c r="V16" i="10"/>
  <c r="V8" i="10"/>
  <c r="L31" i="10"/>
  <c r="V31" i="10" s="1"/>
  <c r="V23" i="10"/>
  <c r="V15" i="10"/>
  <c r="V7" i="10"/>
  <c r="T31" i="10"/>
  <c r="U25" i="10"/>
  <c r="U30" i="10"/>
  <c r="U22" i="10"/>
  <c r="T25" i="10"/>
  <c r="U29" i="10"/>
  <c r="U13" i="10"/>
  <c r="U28" i="10"/>
  <c r="U20" i="10"/>
  <c r="U12" i="10"/>
  <c r="U21" i="10"/>
  <c r="U27" i="10"/>
  <c r="U19" i="10"/>
  <c r="U11" i="10"/>
  <c r="U26" i="10"/>
  <c r="U18" i="10"/>
  <c r="U10" i="10"/>
  <c r="T30" i="10"/>
  <c r="U17" i="10"/>
  <c r="U9" i="10"/>
  <c r="U24" i="10"/>
  <c r="U5" i="10"/>
  <c r="U8" i="10"/>
  <c r="T22" i="10"/>
  <c r="U31" i="10"/>
  <c r="U23" i="10"/>
  <c r="U15" i="10"/>
  <c r="U7" i="10"/>
  <c r="U16" i="10"/>
  <c r="U14" i="10"/>
  <c r="U6" i="10"/>
  <c r="M31" i="8"/>
  <c r="I7" i="8"/>
  <c r="Q23" i="8"/>
  <c r="Q12" i="8"/>
  <c r="I26" i="8"/>
  <c r="I6" i="8"/>
  <c r="P14" i="8"/>
  <c r="I29" i="8"/>
  <c r="P6" i="8"/>
  <c r="I15" i="8"/>
  <c r="I30" i="8"/>
  <c r="I27" i="8"/>
  <c r="P28" i="8"/>
  <c r="I22" i="8"/>
  <c r="P12" i="8"/>
  <c r="I18" i="8"/>
  <c r="P30" i="8"/>
  <c r="P31" i="8"/>
  <c r="I20" i="8"/>
  <c r="Q27" i="8"/>
  <c r="I5" i="8"/>
  <c r="R14" i="8"/>
  <c r="R16" i="8"/>
  <c r="I28" i="8"/>
  <c r="R12" i="8"/>
  <c r="I11" i="8"/>
  <c r="I13" i="8"/>
  <c r="I19" i="8"/>
  <c r="I21" i="8"/>
  <c r="P11" i="8"/>
  <c r="R17" i="8"/>
  <c r="R23" i="8"/>
  <c r="R25" i="8"/>
  <c r="P29" i="8"/>
  <c r="N19" i="8"/>
  <c r="R8" i="8"/>
  <c r="R10" i="8"/>
  <c r="R9" i="8"/>
  <c r="N20" i="8"/>
  <c r="R24" i="8"/>
  <c r="N6" i="8"/>
  <c r="N14" i="8"/>
  <c r="N22" i="8"/>
  <c r="N30" i="8"/>
  <c r="N25" i="8"/>
  <c r="N8" i="8"/>
  <c r="N16" i="8"/>
  <c r="N24" i="8"/>
  <c r="N9" i="8"/>
  <c r="N17" i="8"/>
  <c r="N5" i="8"/>
  <c r="N13" i="8"/>
  <c r="N21" i="8"/>
  <c r="N29" i="8"/>
  <c r="N10" i="8"/>
  <c r="N18" i="8"/>
  <c r="N26" i="8"/>
  <c r="N7" i="8"/>
  <c r="N15" i="8"/>
  <c r="N23" i="8"/>
  <c r="Q31" i="7"/>
  <c r="P31" i="7"/>
  <c r="R6" i="7"/>
  <c r="R12" i="7"/>
  <c r="R18" i="7"/>
  <c r="R28" i="7"/>
  <c r="R8" i="7"/>
  <c r="R14" i="7"/>
  <c r="R20" i="7"/>
  <c r="R26" i="7"/>
  <c r="R10" i="7"/>
  <c r="R16" i="7"/>
  <c r="R22" i="7"/>
  <c r="R24" i="7"/>
  <c r="R30" i="7"/>
  <c r="I31" i="7"/>
  <c r="H32" i="7" s="1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M31" i="7"/>
  <c r="N9" i="6"/>
  <c r="O13" i="6"/>
  <c r="O21" i="6"/>
  <c r="O29" i="6"/>
  <c r="M32" i="6"/>
  <c r="O19" i="6"/>
  <c r="O28" i="6"/>
  <c r="O6" i="6"/>
  <c r="O14" i="6"/>
  <c r="O22" i="6"/>
  <c r="O30" i="6"/>
  <c r="O7" i="6"/>
  <c r="O15" i="6"/>
  <c r="O23" i="6"/>
  <c r="O31" i="6"/>
  <c r="O11" i="6"/>
  <c r="O8" i="6"/>
  <c r="O16" i="6"/>
  <c r="O24" i="6"/>
  <c r="O5" i="6"/>
  <c r="O27" i="6"/>
  <c r="O17" i="6"/>
  <c r="O25" i="6"/>
  <c r="O12" i="6"/>
  <c r="O10" i="6"/>
  <c r="O18" i="6"/>
  <c r="O26" i="6"/>
  <c r="N31" i="6"/>
  <c r="O20" i="6"/>
  <c r="L32" i="6"/>
  <c r="K32" i="6"/>
  <c r="O9" i="6"/>
  <c r="Q31" i="6"/>
  <c r="I31" i="6"/>
  <c r="H32" i="6" s="1"/>
  <c r="R17" i="6"/>
  <c r="R7" i="6"/>
  <c r="R15" i="6"/>
  <c r="R23" i="6"/>
  <c r="R28" i="6"/>
  <c r="R25" i="6"/>
  <c r="R9" i="6"/>
  <c r="R5" i="6"/>
  <c r="R27" i="6"/>
  <c r="R6" i="6"/>
  <c r="R11" i="6"/>
  <c r="R30" i="6"/>
  <c r="R22" i="6"/>
  <c r="R8" i="6"/>
  <c r="R16" i="6"/>
  <c r="O7" i="3"/>
  <c r="O10" i="3"/>
  <c r="O27" i="3"/>
  <c r="O29" i="3"/>
  <c r="O16" i="3"/>
  <c r="O18" i="3"/>
  <c r="O24" i="3"/>
  <c r="O11" i="3"/>
  <c r="O13" i="3"/>
  <c r="O15" i="3"/>
  <c r="O19" i="3"/>
  <c r="O21" i="3"/>
  <c r="O6" i="3"/>
  <c r="I32" i="3"/>
  <c r="I33" i="3" s="1"/>
  <c r="O26" i="3"/>
  <c r="N32" i="3"/>
  <c r="O23" i="3"/>
  <c r="O31" i="3"/>
  <c r="O20" i="3"/>
  <c r="O28" i="3"/>
  <c r="O17" i="3"/>
  <c r="O25" i="3"/>
  <c r="K33" i="3"/>
  <c r="O14" i="3"/>
  <c r="O22" i="3"/>
  <c r="O30" i="3"/>
  <c r="M33" i="3"/>
  <c r="N7" i="3"/>
  <c r="N13" i="3"/>
  <c r="N6" i="3"/>
  <c r="N9" i="3"/>
  <c r="N10" i="3"/>
  <c r="N11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O8" i="3"/>
  <c r="O12" i="3"/>
  <c r="O32" i="3"/>
  <c r="R57" i="2"/>
  <c r="I67" i="2"/>
  <c r="I68" i="2" s="1"/>
  <c r="H68" i="2"/>
  <c r="Q67" i="2"/>
  <c r="P67" i="2"/>
  <c r="R53" i="2"/>
  <c r="N67" i="2"/>
  <c r="N59" i="2"/>
  <c r="K68" i="2"/>
  <c r="R65" i="2"/>
  <c r="M68" i="2"/>
  <c r="R41" i="2"/>
  <c r="R52" i="2"/>
  <c r="R63" i="2"/>
  <c r="R55" i="2"/>
  <c r="R49" i="2"/>
  <c r="R60" i="2"/>
  <c r="R47" i="2"/>
  <c r="R43" i="2"/>
  <c r="R59" i="2"/>
  <c r="R48" i="2"/>
  <c r="R56" i="2"/>
  <c r="R64" i="2"/>
  <c r="S24" i="1"/>
  <c r="S16" i="1"/>
  <c r="S8" i="1"/>
  <c r="S30" i="1"/>
  <c r="S22" i="1"/>
  <c r="S14" i="1"/>
  <c r="S6" i="1"/>
  <c r="V5" i="1"/>
  <c r="S39" i="1"/>
  <c r="AE29" i="22" l="1"/>
  <c r="AN29" i="22"/>
  <c r="U13" i="17"/>
  <c r="U30" i="17"/>
  <c r="U12" i="17"/>
  <c r="U21" i="17"/>
  <c r="U22" i="17"/>
  <c r="J32" i="17"/>
  <c r="L32" i="17"/>
  <c r="M31" i="17"/>
  <c r="K32" i="17"/>
  <c r="I32" i="17"/>
  <c r="S32" i="17"/>
  <c r="P32" i="17"/>
  <c r="V31" i="17"/>
  <c r="N32" i="17"/>
  <c r="U31" i="17"/>
  <c r="U27" i="17"/>
  <c r="U19" i="17"/>
  <c r="U11" i="17"/>
  <c r="T31" i="17"/>
  <c r="U25" i="17"/>
  <c r="U17" i="17"/>
  <c r="U9" i="17"/>
  <c r="U24" i="17"/>
  <c r="U16" i="17"/>
  <c r="U8" i="17"/>
  <c r="Q32" i="17"/>
  <c r="U26" i="17"/>
  <c r="U18" i="17"/>
  <c r="U10" i="17"/>
  <c r="U23" i="17"/>
  <c r="U15" i="17"/>
  <c r="U7" i="17"/>
  <c r="O32" i="17"/>
  <c r="S32" i="16"/>
  <c r="V31" i="16"/>
  <c r="U10" i="16"/>
  <c r="N32" i="16"/>
  <c r="U31" i="16"/>
  <c r="U30" i="16"/>
  <c r="U29" i="16"/>
  <c r="U28" i="16"/>
  <c r="U27" i="16"/>
  <c r="U26" i="16"/>
  <c r="U25" i="16"/>
  <c r="U24" i="16"/>
  <c r="U23" i="16"/>
  <c r="U22" i="16"/>
  <c r="U21" i="16"/>
  <c r="U20" i="16"/>
  <c r="U19" i="16"/>
  <c r="U18" i="16"/>
  <c r="U17" i="16"/>
  <c r="U16" i="16"/>
  <c r="U15" i="16"/>
  <c r="U14" i="16"/>
  <c r="U13" i="16"/>
  <c r="U12" i="16"/>
  <c r="U11" i="16"/>
  <c r="U9" i="16"/>
  <c r="U8" i="16"/>
  <c r="U7" i="16"/>
  <c r="U6" i="16"/>
  <c r="U5" i="16"/>
  <c r="T31" i="16"/>
  <c r="Q32" i="16"/>
  <c r="P32" i="16"/>
  <c r="O32" i="16"/>
  <c r="M31" i="9"/>
  <c r="U11" i="9"/>
  <c r="U12" i="9"/>
  <c r="J32" i="9"/>
  <c r="U21" i="9"/>
  <c r="U26" i="9"/>
  <c r="U18" i="9"/>
  <c r="U10" i="9"/>
  <c r="K32" i="9"/>
  <c r="U22" i="9"/>
  <c r="U30" i="9"/>
  <c r="U17" i="9"/>
  <c r="U9" i="9"/>
  <c r="R32" i="9"/>
  <c r="U29" i="9"/>
  <c r="U8" i="9"/>
  <c r="U24" i="9"/>
  <c r="I32" i="9"/>
  <c r="U15" i="9"/>
  <c r="U7" i="9"/>
  <c r="Q32" i="9"/>
  <c r="U28" i="9"/>
  <c r="G32" i="9"/>
  <c r="U16" i="9"/>
  <c r="U25" i="9"/>
  <c r="U14" i="9"/>
  <c r="U6" i="9"/>
  <c r="U27" i="9"/>
  <c r="N32" i="9"/>
  <c r="U13" i="9"/>
  <c r="U5" i="9"/>
  <c r="U19" i="9"/>
  <c r="H32" i="9"/>
  <c r="O32" i="9"/>
  <c r="V31" i="9"/>
  <c r="U31" i="9"/>
  <c r="T31" i="9"/>
  <c r="S32" i="9"/>
  <c r="P32" i="9"/>
  <c r="U23" i="9"/>
  <c r="J32" i="14"/>
  <c r="V31" i="14"/>
  <c r="I32" i="14"/>
  <c r="M31" i="14"/>
  <c r="H32" i="14"/>
  <c r="U15" i="14"/>
  <c r="N32" i="14"/>
  <c r="U23" i="14"/>
  <c r="U11" i="14"/>
  <c r="U19" i="14"/>
  <c r="U9" i="14"/>
  <c r="U28" i="14"/>
  <c r="U18" i="14"/>
  <c r="U8" i="14"/>
  <c r="U27" i="14"/>
  <c r="U17" i="14"/>
  <c r="U7" i="14"/>
  <c r="U26" i="14"/>
  <c r="U16" i="14"/>
  <c r="T31" i="14"/>
  <c r="U30" i="14"/>
  <c r="U22" i="14"/>
  <c r="U14" i="14"/>
  <c r="U6" i="14"/>
  <c r="O32" i="14"/>
  <c r="P32" i="14"/>
  <c r="U29" i="14"/>
  <c r="U21" i="14"/>
  <c r="U13" i="14"/>
  <c r="U5" i="14"/>
  <c r="R32" i="14"/>
  <c r="S32" i="12"/>
  <c r="P32" i="12"/>
  <c r="V31" i="12"/>
  <c r="T31" i="12"/>
  <c r="N32" i="12"/>
  <c r="U31" i="12"/>
  <c r="U30" i="12"/>
  <c r="U29" i="12"/>
  <c r="U28" i="12"/>
  <c r="U27" i="12"/>
  <c r="U26" i="12"/>
  <c r="U25" i="12"/>
  <c r="U24" i="12"/>
  <c r="U23" i="12"/>
  <c r="U22" i="12"/>
  <c r="U21" i="12"/>
  <c r="U20" i="12"/>
  <c r="U19" i="12"/>
  <c r="U18" i="12"/>
  <c r="U17" i="12"/>
  <c r="U16" i="12"/>
  <c r="U15" i="12"/>
  <c r="U14" i="12"/>
  <c r="U13" i="12"/>
  <c r="U12" i="12"/>
  <c r="U11" i="12"/>
  <c r="U10" i="12"/>
  <c r="U9" i="12"/>
  <c r="U8" i="12"/>
  <c r="U7" i="12"/>
  <c r="U6" i="12"/>
  <c r="U5" i="12"/>
  <c r="R32" i="12"/>
  <c r="Q32" i="12"/>
  <c r="O32" i="12"/>
  <c r="M31" i="10"/>
  <c r="H32" i="10"/>
  <c r="L32" i="10"/>
  <c r="J32" i="10"/>
  <c r="I32" i="10"/>
  <c r="G32" i="10"/>
  <c r="J7" i="8"/>
  <c r="J28" i="8"/>
  <c r="J29" i="8"/>
  <c r="J22" i="8"/>
  <c r="J21" i="8"/>
  <c r="J15" i="8"/>
  <c r="J18" i="8"/>
  <c r="J19" i="8"/>
  <c r="J27" i="8"/>
  <c r="J11" i="8"/>
  <c r="J6" i="8"/>
  <c r="R5" i="8"/>
  <c r="J26" i="8"/>
  <c r="J13" i="8"/>
  <c r="J20" i="8"/>
  <c r="J30" i="8"/>
  <c r="R7" i="8"/>
  <c r="R26" i="8"/>
  <c r="R27" i="8"/>
  <c r="R29" i="8"/>
  <c r="R15" i="8"/>
  <c r="R30" i="8"/>
  <c r="R6" i="8"/>
  <c r="R18" i="8"/>
  <c r="R22" i="8"/>
  <c r="Q31" i="8"/>
  <c r="N31" i="8"/>
  <c r="R28" i="8"/>
  <c r="J5" i="8"/>
  <c r="R20" i="8"/>
  <c r="R13" i="8"/>
  <c r="R11" i="8"/>
  <c r="I31" i="8"/>
  <c r="R21" i="8"/>
  <c r="R19" i="8"/>
  <c r="O18" i="8"/>
  <c r="O12" i="8"/>
  <c r="O8" i="8"/>
  <c r="O30" i="8"/>
  <c r="O29" i="8"/>
  <c r="O28" i="8"/>
  <c r="O27" i="8"/>
  <c r="O26" i="8"/>
  <c r="O25" i="8"/>
  <c r="O24" i="8"/>
  <c r="O23" i="8"/>
  <c r="O22" i="8"/>
  <c r="O21" i="8"/>
  <c r="O20" i="8"/>
  <c r="O19" i="8"/>
  <c r="O17" i="8"/>
  <c r="O16" i="8"/>
  <c r="O15" i="8"/>
  <c r="O14" i="8"/>
  <c r="O13" i="8"/>
  <c r="O11" i="8"/>
  <c r="O9" i="8"/>
  <c r="O7" i="8"/>
  <c r="O6" i="8"/>
  <c r="O5" i="8"/>
  <c r="O10" i="8"/>
  <c r="M32" i="8"/>
  <c r="L32" i="8"/>
  <c r="O31" i="8"/>
  <c r="O25" i="7"/>
  <c r="K32" i="7"/>
  <c r="J31" i="7"/>
  <c r="O17" i="7"/>
  <c r="O9" i="7"/>
  <c r="I32" i="7"/>
  <c r="L32" i="7"/>
  <c r="M32" i="7"/>
  <c r="O31" i="7"/>
  <c r="R31" i="7"/>
  <c r="O16" i="7"/>
  <c r="O15" i="7"/>
  <c r="O7" i="7"/>
  <c r="O14" i="7"/>
  <c r="O28" i="7"/>
  <c r="O12" i="7"/>
  <c r="O24" i="7"/>
  <c r="O8" i="7"/>
  <c r="O23" i="7"/>
  <c r="O30" i="7"/>
  <c r="O22" i="7"/>
  <c r="O6" i="7"/>
  <c r="O29" i="7"/>
  <c r="O21" i="7"/>
  <c r="O13" i="7"/>
  <c r="O5" i="7"/>
  <c r="O20" i="7"/>
  <c r="O27" i="7"/>
  <c r="O19" i="7"/>
  <c r="O11" i="7"/>
  <c r="N31" i="7"/>
  <c r="O26" i="7"/>
  <c r="O18" i="7"/>
  <c r="O10" i="7"/>
  <c r="R31" i="6"/>
  <c r="J31" i="6"/>
  <c r="G32" i="6"/>
  <c r="I32" i="6"/>
  <c r="H33" i="3"/>
  <c r="G33" i="3"/>
  <c r="J32" i="3"/>
  <c r="G68" i="2"/>
  <c r="J67" i="2"/>
  <c r="R67" i="2"/>
  <c r="U38" i="1"/>
  <c r="U39" i="1"/>
  <c r="U36" i="1"/>
  <c r="U37" i="1"/>
  <c r="J31" i="8" l="1"/>
  <c r="R31" i="8"/>
</calcChain>
</file>

<file path=xl/sharedStrings.xml><?xml version="1.0" encoding="utf-8"?>
<sst xmlns="http://schemas.openxmlformats.org/spreadsheetml/2006/main" count="4426" uniqueCount="424">
  <si>
    <t>Ces données sont issues de la collecte des données rapides initiées par la DIGE auprès des 664 Sous-Divisions  à travers les 60 Provinces éducationnelles pour l'année scolaire    2023-2024</t>
  </si>
  <si>
    <t>BILAN STATISTIQUES DES S/D   &amp; TERRITOIRES</t>
  </si>
  <si>
    <t xml:space="preserve">   Nombre d’écoles Pub</t>
  </si>
  <si>
    <t xml:space="preserve">   Nombre d’écoles Privé</t>
  </si>
  <si>
    <t>Pourcentage des écoles publiques</t>
  </si>
  <si>
    <t>SOUS-DIV-</t>
  </si>
  <si>
    <t>SOUS-DIV-URBAINE</t>
  </si>
  <si>
    <t>TERRITOI COMMUNE</t>
  </si>
  <si>
    <t>Prim</t>
  </si>
  <si>
    <t>Sec</t>
  </si>
  <si>
    <t>Total</t>
  </si>
  <si>
    <t>N°</t>
  </si>
  <si>
    <t>PROVINCE</t>
  </si>
  <si>
    <t xml:space="preserve">CHEF-LIEU </t>
  </si>
  <si>
    <t>KINSHASA</t>
  </si>
  <si>
    <t>Kinshasa</t>
  </si>
  <si>
    <t xml:space="preserve">KONGO-CENTRAL </t>
  </si>
  <si>
    <t>Matadi</t>
  </si>
  <si>
    <t>KWANGO</t>
  </si>
  <si>
    <t>Kenge</t>
  </si>
  <si>
    <t>KWILU</t>
  </si>
  <si>
    <t>Bandundu-Ville</t>
  </si>
  <si>
    <t>MAI-NDOMBE</t>
  </si>
  <si>
    <t>Inongo</t>
  </si>
  <si>
    <t>EQUATEUR</t>
  </si>
  <si>
    <t xml:space="preserve">Mbandaka </t>
  </si>
  <si>
    <t>TSHUAPA</t>
  </si>
  <si>
    <t>Boende</t>
  </si>
  <si>
    <t>MONGALA</t>
  </si>
  <si>
    <t>Lisala</t>
  </si>
  <si>
    <t>NORD-UBANGI</t>
  </si>
  <si>
    <t>Gbadolite</t>
  </si>
  <si>
    <t>SUD-UBANGI</t>
  </si>
  <si>
    <t>Gemena</t>
  </si>
  <si>
    <t xml:space="preserve">TSHOPO </t>
  </si>
  <si>
    <t>Kisangani</t>
  </si>
  <si>
    <t xml:space="preserve">ITURI </t>
  </si>
  <si>
    <t>Bunia</t>
  </si>
  <si>
    <t>HAUT-UELE</t>
  </si>
  <si>
    <t>BAS-UELE</t>
  </si>
  <si>
    <t>Buta</t>
  </si>
  <si>
    <t xml:space="preserve">NORD-KIVU </t>
  </si>
  <si>
    <t>Goma</t>
  </si>
  <si>
    <t xml:space="preserve">SUD-KIVU </t>
  </si>
  <si>
    <t>Bukavu</t>
  </si>
  <si>
    <t xml:space="preserve">MANIEMA </t>
  </si>
  <si>
    <t>Kindu</t>
  </si>
  <si>
    <t>KASAI-CENTRAL</t>
  </si>
  <si>
    <t xml:space="preserve">Kananga </t>
  </si>
  <si>
    <t xml:space="preserve">KASAI </t>
  </si>
  <si>
    <t>Tshikapa</t>
  </si>
  <si>
    <t xml:space="preserve">KASAÏ-ORIENTAL </t>
  </si>
  <si>
    <t>Mbujimayi</t>
  </si>
  <si>
    <t xml:space="preserve">SANKURU </t>
  </si>
  <si>
    <t>Lusambo</t>
  </si>
  <si>
    <t xml:space="preserve">LOMAMI </t>
  </si>
  <si>
    <t>Kabinda</t>
  </si>
  <si>
    <t xml:space="preserve">HAUT-KATANGA </t>
  </si>
  <si>
    <t>Lubumbashi</t>
  </si>
  <si>
    <t xml:space="preserve">LUALABA </t>
  </si>
  <si>
    <t>Kolwezi</t>
  </si>
  <si>
    <t xml:space="preserve">TANGANYKA </t>
  </si>
  <si>
    <t>Kalemi</t>
  </si>
  <si>
    <t xml:space="preserve">HAUT-LOMAMI </t>
  </si>
  <si>
    <t>Kamina</t>
  </si>
  <si>
    <t xml:space="preserve">TOTAL RDC </t>
  </si>
  <si>
    <t xml:space="preserve">26 Provinces </t>
  </si>
  <si>
    <t>%</t>
  </si>
  <si>
    <t>Chef-lieu</t>
  </si>
  <si>
    <t>Public</t>
  </si>
  <si>
    <t>Privé</t>
  </si>
  <si>
    <t xml:space="preserve">Total </t>
  </si>
  <si>
    <t xml:space="preserve">% </t>
  </si>
  <si>
    <t>KONGO-CENTRAL</t>
  </si>
  <si>
    <t>Bandundu</t>
  </si>
  <si>
    <t>MAÏ-NDOMBE</t>
  </si>
  <si>
    <t>Mbandaka</t>
  </si>
  <si>
    <t>TSHOPO</t>
  </si>
  <si>
    <t>ITURI</t>
  </si>
  <si>
    <t>Isiro</t>
  </si>
  <si>
    <t>NORD-KIVU</t>
  </si>
  <si>
    <t>SUD-KIVU</t>
  </si>
  <si>
    <t>MANIEMA</t>
  </si>
  <si>
    <t>KASAÏ-CENTRAL</t>
  </si>
  <si>
    <t>Kananga</t>
  </si>
  <si>
    <t>KASAÏ</t>
  </si>
  <si>
    <t>KASAÏ-ORIENTAL</t>
  </si>
  <si>
    <t>SANKURU</t>
  </si>
  <si>
    <t>Lodja</t>
  </si>
  <si>
    <t>LOMAMI</t>
  </si>
  <si>
    <t>HAUT-KATANGA</t>
  </si>
  <si>
    <t>LUALABA</t>
  </si>
  <si>
    <t>TANGANIKA</t>
  </si>
  <si>
    <t>Kalemie</t>
  </si>
  <si>
    <t>HAUT-LOMAMI</t>
  </si>
  <si>
    <t>Total général</t>
  </si>
  <si>
    <t>TERRITOI    COMMUNE</t>
  </si>
  <si>
    <t>SOUS-DIV-   URBAINE</t>
  </si>
  <si>
    <t>Ecoles Pub</t>
  </si>
  <si>
    <t>Ecoles Privé</t>
  </si>
  <si>
    <t>ECOLES PRESCOLAIRES 2023-2024</t>
  </si>
  <si>
    <t>PRESCOLAIRE</t>
  </si>
  <si>
    <t>% Ecoles Préscolaires publiques</t>
  </si>
  <si>
    <t>%Ecoles par Province</t>
  </si>
  <si>
    <t>ECOLES PRESCOLAIRES 2020-2021</t>
  </si>
  <si>
    <t>BILAN S/D  &amp; TERR</t>
  </si>
  <si>
    <t>Accroissement au préscolaire entre 2020-2021 et 2023-2024</t>
  </si>
  <si>
    <t>Ecole Pub</t>
  </si>
  <si>
    <t>Ecole Privé</t>
  </si>
  <si>
    <t>PROVINCE ADMINISTRATIVE</t>
  </si>
  <si>
    <t xml:space="preserve">Un accroissement de 15% d'Ecoles  </t>
  </si>
  <si>
    <r>
      <t>1.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Arial Black"/>
        <family val="2"/>
      </rPr>
      <t>TABLEAU SYNOPTIQUE DE L'EVOLUTION DES DONNEES DU MINISTERE DE L'EDU-NC 2019-2020, 2020-2021 et 2023-2024</t>
    </r>
  </si>
  <si>
    <t>Paramètres</t>
  </si>
  <si>
    <t>Niveau d’Enseignement</t>
  </si>
  <si>
    <t>SEXE </t>
  </si>
  <si>
    <r>
      <t xml:space="preserve">Situation Annuaire </t>
    </r>
    <r>
      <rPr>
        <b/>
        <sz val="11"/>
        <color rgb="FFFF0000"/>
        <rFont val="Arial Narrow"/>
        <family val="2"/>
      </rPr>
      <t>2019-2020</t>
    </r>
  </si>
  <si>
    <r>
      <t xml:space="preserve">Situation Annuaire </t>
    </r>
    <r>
      <rPr>
        <b/>
        <sz val="11"/>
        <color rgb="FFFF0000"/>
        <rFont val="Arial Narrow"/>
        <family val="2"/>
      </rPr>
      <t>2020-2021</t>
    </r>
  </si>
  <si>
    <r>
      <t xml:space="preserve">Collecte Rapide Des Données   </t>
    </r>
    <r>
      <rPr>
        <b/>
        <sz val="11"/>
        <color rgb="FFFF0000"/>
        <rFont val="Arial Narrow"/>
        <family val="2"/>
      </rPr>
      <t>2023-2024</t>
    </r>
  </si>
  <si>
    <t>Public         2019-20</t>
  </si>
  <si>
    <t>Privé            2019-20</t>
  </si>
  <si>
    <t>Total            2019-2020</t>
  </si>
  <si>
    <t>Public        2020-2021</t>
  </si>
  <si>
    <t>Privé          2020-2021</t>
  </si>
  <si>
    <t>Total               2020-2021</t>
  </si>
  <si>
    <r>
      <t xml:space="preserve">Public     </t>
    </r>
    <r>
      <rPr>
        <b/>
        <sz val="9"/>
        <color rgb="FFC00000"/>
        <rFont val="Arial Narrow"/>
        <family val="2"/>
      </rPr>
      <t>2023-2024</t>
    </r>
  </si>
  <si>
    <r>
      <t xml:space="preserve">Privé              </t>
    </r>
    <r>
      <rPr>
        <b/>
        <sz val="9"/>
        <color rgb="FFC00000"/>
        <rFont val="Arial Narrow"/>
        <family val="2"/>
      </rPr>
      <t>2023-2024</t>
    </r>
  </si>
  <si>
    <r>
      <t xml:space="preserve">Total       </t>
    </r>
    <r>
      <rPr>
        <b/>
        <sz val="9"/>
        <color rgb="FFC00000"/>
        <rFont val="Arial Narrow"/>
        <family val="2"/>
      </rPr>
      <t>2023-2024</t>
    </r>
  </si>
  <si>
    <t>Ecoles (Etablissements)</t>
  </si>
  <si>
    <t>Préscolaire</t>
  </si>
  <si>
    <t>Primaire</t>
  </si>
  <si>
    <t>Secondaire</t>
  </si>
  <si>
    <t>% Ecole</t>
  </si>
  <si>
    <t>      83,0%</t>
  </si>
  <si>
    <t>Classes Organisées (Groupe Péda.)</t>
  </si>
  <si>
    <t xml:space="preserve">Total Classes </t>
  </si>
  <si>
    <t>Elèves Inscrits</t>
  </si>
  <si>
    <t>GAR</t>
  </si>
  <si>
    <t>FIL</t>
  </si>
  <si>
    <t>TOT</t>
  </si>
  <si>
    <t>FILL</t>
  </si>
  <si>
    <t>Total Elèves Garçons</t>
  </si>
  <si>
    <t>Total Elèves Filles</t>
  </si>
  <si>
    <t xml:space="preserve">Total Elèves </t>
  </si>
  <si>
    <t xml:space="preserve">% Elèves  </t>
  </si>
  <si>
    <t>Personnel  Enseignants</t>
  </si>
  <si>
    <t>FEM</t>
  </si>
  <si>
    <t>Total Hommes</t>
  </si>
  <si>
    <t>Total Femmes</t>
  </si>
  <si>
    <t>Total _Enseignant</t>
  </si>
  <si>
    <t>% _Enseignant</t>
  </si>
  <si>
    <t>ECOLES PRIMAIRE                       2019-2020</t>
  </si>
  <si>
    <t>ECOLES PRIMAIRE           2020-2021</t>
  </si>
  <si>
    <r>
      <t xml:space="preserve">% Par </t>
    </r>
    <r>
      <rPr>
        <b/>
        <sz val="6"/>
        <color rgb="FF000000"/>
        <rFont val="Arial Narrow"/>
        <family val="2"/>
      </rPr>
      <t>Province</t>
    </r>
  </si>
  <si>
    <t xml:space="preserve">ACCROISSEMENT ECOLES </t>
  </si>
  <si>
    <t>Tot Public</t>
  </si>
  <si>
    <t>Tot  Privé</t>
  </si>
  <si>
    <t xml:space="preserve">Tot  gén </t>
  </si>
  <si>
    <t>Tot  Public</t>
  </si>
  <si>
    <t>Tot Privé</t>
  </si>
  <si>
    <t>Total gén</t>
  </si>
  <si>
    <t>Tot gén</t>
  </si>
  <si>
    <t>Mbuji-Mayi</t>
  </si>
  <si>
    <t>Augmentation de 10090 Ecoles, soit 16,8 %</t>
  </si>
  <si>
    <t>ECOLES PRIMAIRES 2020-2021</t>
  </si>
  <si>
    <t>ECOLES PRIMAIRES 2023-2024</t>
  </si>
  <si>
    <t>Accroissement au primaire entre 2020-2021 et 2023-2024</t>
  </si>
  <si>
    <t xml:space="preserve">Un lèger accroissement de 0,04% d'Ecoles  </t>
  </si>
  <si>
    <r>
      <t xml:space="preserve">ECOLES </t>
    </r>
    <r>
      <rPr>
        <b/>
        <sz val="8"/>
        <color rgb="FF000000"/>
        <rFont val="Calibri"/>
        <family val="2"/>
      </rPr>
      <t>SECONDAIRE 2019-2020</t>
    </r>
  </si>
  <si>
    <r>
      <t xml:space="preserve">ECOLES </t>
    </r>
    <r>
      <rPr>
        <b/>
        <sz val="8"/>
        <color rgb="FF000000"/>
        <rFont val="Calibri"/>
        <family val="2"/>
      </rPr>
      <t>SECONDAIRE 2020-2021</t>
    </r>
  </si>
  <si>
    <t>ACCROISSEMENT</t>
  </si>
  <si>
    <r>
      <t xml:space="preserve">Tot </t>
    </r>
    <r>
      <rPr>
        <b/>
        <sz val="7"/>
        <color rgb="FF000000"/>
        <rFont val="Arial Narrow"/>
        <family val="2"/>
      </rPr>
      <t>Public</t>
    </r>
  </si>
  <si>
    <t>Tot Gén</t>
  </si>
  <si>
    <r>
      <t>%</t>
    </r>
    <r>
      <rPr>
        <b/>
        <sz val="7"/>
        <color rgb="FF000000"/>
        <rFont val="Arial Narrow"/>
        <family val="2"/>
      </rPr>
      <t>Ecoles</t>
    </r>
    <r>
      <rPr>
        <b/>
        <sz val="8"/>
        <color rgb="FF000000"/>
        <rFont val="Arial Narrow"/>
        <family val="2"/>
      </rPr>
      <t xml:space="preserve"> </t>
    </r>
    <r>
      <rPr>
        <b/>
        <sz val="7"/>
        <color rgb="FF000000"/>
        <rFont val="Arial Narrow"/>
        <family val="2"/>
      </rPr>
      <t>Pub</t>
    </r>
  </si>
  <si>
    <t>% en Gén</t>
  </si>
  <si>
    <r>
      <t>KONGO-</t>
    </r>
    <r>
      <rPr>
        <b/>
        <sz val="7"/>
        <color rgb="FF000000"/>
        <rFont val="Arial Narrow"/>
        <family val="2"/>
      </rPr>
      <t>CENTRAL</t>
    </r>
  </si>
  <si>
    <t>Lubumbash</t>
  </si>
  <si>
    <t xml:space="preserve">Augmentation de 5660 Ecoles, soit 17,3% </t>
  </si>
  <si>
    <t xml:space="preserve">Un lèger accroissement de 7,94% d'Ecoles  </t>
  </si>
  <si>
    <t>Données  issues de la collecte des données rapides dans 664 Sous-Divisions  à travers les 60 Proved 2023-2024</t>
  </si>
  <si>
    <t xml:space="preserve">BILAN  S/D &amp; TERRITOIRE </t>
  </si>
  <si>
    <t>NOMBRE DE CLASSE DU PUBLIC</t>
  </si>
  <si>
    <t>NOMBRE DE CLASSE DU  PRIVE</t>
  </si>
  <si>
    <t>Total Class</t>
  </si>
  <si>
    <t>% Class/ province</t>
  </si>
  <si>
    <t xml:space="preserve">PRESC </t>
  </si>
  <si>
    <t xml:space="preserve">PRIM </t>
  </si>
  <si>
    <t xml:space="preserve">SEC </t>
  </si>
  <si>
    <t>PROVED</t>
  </si>
  <si>
    <t xml:space="preserve">CHEF-LIEU  </t>
  </si>
  <si>
    <t>SD</t>
  </si>
  <si>
    <t>SD URB</t>
  </si>
  <si>
    <t>TERRITOIRE</t>
  </si>
  <si>
    <t xml:space="preserve"> KINSHASA</t>
  </si>
  <si>
    <t xml:space="preserve"> KONGO-CENTRAL  </t>
  </si>
  <si>
    <t xml:space="preserve"> KWANGO </t>
  </si>
  <si>
    <t xml:space="preserve"> KWILU</t>
  </si>
  <si>
    <t xml:space="preserve">  MAI-NDOMBE</t>
  </si>
  <si>
    <t xml:space="preserve"> EQUATEUR</t>
  </si>
  <si>
    <t xml:space="preserve"> TSHUAPA </t>
  </si>
  <si>
    <t xml:space="preserve"> MONGALA</t>
  </si>
  <si>
    <t xml:space="preserve"> NORD-UBANGI</t>
  </si>
  <si>
    <t xml:space="preserve"> SUD-UBANGI </t>
  </si>
  <si>
    <t xml:space="preserve"> TSHOPO  </t>
  </si>
  <si>
    <t xml:space="preserve"> ITURI </t>
  </si>
  <si>
    <t xml:space="preserve"> HAUT-UELE </t>
  </si>
  <si>
    <t xml:space="preserve"> BAS-UELE</t>
  </si>
  <si>
    <t xml:space="preserve"> NORD-KIVU </t>
  </si>
  <si>
    <t xml:space="preserve"> SUD-KIVU  </t>
  </si>
  <si>
    <t xml:space="preserve"> MANIEMA </t>
  </si>
  <si>
    <t xml:space="preserve"> KASAI-CENTRAL </t>
  </si>
  <si>
    <t xml:space="preserve"> KASAI </t>
  </si>
  <si>
    <t xml:space="preserve"> KASAI-ORIENTAL </t>
  </si>
  <si>
    <t xml:space="preserve"> SANKURU </t>
  </si>
  <si>
    <t xml:space="preserve"> LOMAMI </t>
  </si>
  <si>
    <t xml:space="preserve"> HAUT-KATANGA </t>
  </si>
  <si>
    <t xml:space="preserve"> LUALABA </t>
  </si>
  <si>
    <t xml:space="preserve">  TANGANYIKA </t>
  </si>
  <si>
    <t xml:space="preserve"> HAUT-LOMAMI </t>
  </si>
  <si>
    <t>ECOLES SECONDAIRES 2020-2021</t>
  </si>
  <si>
    <t>ECOLES SECONDAIRES 2023-2024</t>
  </si>
  <si>
    <t>% Ecoles SECONDAIRES publiques</t>
  </si>
  <si>
    <t>CLASSES PRESCOLAIRES 2020-2021</t>
  </si>
  <si>
    <t>CLASSES PRESCOLAIRES 2023-2024</t>
  </si>
  <si>
    <t>%CLASSES par Province</t>
  </si>
  <si>
    <t>% CLASSES Préscolaires publiques</t>
  </si>
  <si>
    <t>CLASSES Pub</t>
  </si>
  <si>
    <t>CLASSES Privé</t>
  </si>
  <si>
    <t xml:space="preserve">Un accroissement de 15% d'CLASSES  </t>
  </si>
  <si>
    <r>
      <t>Tableau 2.2.2: Nombre de classes organisées du préscolaire par secteur selon les provinces 2019-2020</t>
    </r>
    <r>
      <rPr>
        <b/>
        <sz val="10"/>
        <color theme="1"/>
        <rFont val="Times New Roman"/>
        <family val="1"/>
      </rPr>
      <t xml:space="preserve"> </t>
    </r>
    <r>
      <rPr>
        <b/>
        <sz val="9"/>
        <color theme="1"/>
        <rFont val="Times New Roman"/>
        <family val="1"/>
      </rPr>
      <t>et 2020-2021</t>
    </r>
  </si>
  <si>
    <t>PROVINCE ADMIN</t>
  </si>
  <si>
    <t xml:space="preserve">Chef-lieu </t>
  </si>
  <si>
    <t>SITUATION CLASSES 2019-2020</t>
  </si>
  <si>
    <t>SITUATION CLASSES 2020-2021</t>
  </si>
  <si>
    <t xml:space="preserve">Public  </t>
  </si>
  <si>
    <t xml:space="preserve">Privé  </t>
  </si>
  <si>
    <t xml:space="preserve">Total  </t>
  </si>
  <si>
    <t>ENC</t>
  </si>
  <si>
    <t>ECC</t>
  </si>
  <si>
    <t>ECP</t>
  </si>
  <si>
    <t>ECK</t>
  </si>
  <si>
    <t>ECI</t>
  </si>
  <si>
    <t>ECS</t>
  </si>
  <si>
    <t>ECF</t>
  </si>
  <si>
    <t>Autre</t>
  </si>
  <si>
    <t xml:space="preserve">KONGO CENTRAL </t>
  </si>
  <si>
    <t>MAINDOMBE</t>
  </si>
  <si>
    <t>SUB UBANGI</t>
  </si>
  <si>
    <t>NORD UBANGI</t>
  </si>
  <si>
    <t>HAUT UELE</t>
  </si>
  <si>
    <t>BAS UELE</t>
  </si>
  <si>
    <t>NORD KIVU</t>
  </si>
  <si>
    <t>SUD KIVU</t>
  </si>
  <si>
    <t>KASAI CENTRAL</t>
  </si>
  <si>
    <t>KASAI</t>
  </si>
  <si>
    <t>KASAI ORIENTAL</t>
  </si>
  <si>
    <t>HAUT KATANGA</t>
  </si>
  <si>
    <t>HAUT LOMAMI</t>
  </si>
  <si>
    <t>Total RDC</t>
  </si>
  <si>
    <t>CLASSES PRIMAIRES 2020-2021</t>
  </si>
  <si>
    <t>CLASSES PRIMAIRES 2023-2024</t>
  </si>
  <si>
    <t xml:space="preserve">Un accroissement de 15% </t>
  </si>
  <si>
    <r>
      <t xml:space="preserve">Total </t>
    </r>
    <r>
      <rPr>
        <b/>
        <sz val="7"/>
        <color rgb="FF000000"/>
        <rFont val="Arial Narrow"/>
        <family val="2"/>
      </rPr>
      <t>Général 2019-2020</t>
    </r>
  </si>
  <si>
    <t>SITUATION CLASSES  PRIMAIRE 2020-2021</t>
  </si>
  <si>
    <t>Total Public</t>
  </si>
  <si>
    <t>Total Privé</t>
  </si>
  <si>
    <r>
      <t xml:space="preserve">Total </t>
    </r>
    <r>
      <rPr>
        <b/>
        <sz val="7"/>
        <color rgb="FF000000"/>
        <rFont val="Arial Narrow"/>
        <family val="2"/>
      </rPr>
      <t>Général</t>
    </r>
  </si>
  <si>
    <r>
      <t>KASAÏ-</t>
    </r>
    <r>
      <rPr>
        <sz val="7"/>
        <color rgb="FF000000"/>
        <rFont val="Arial Narrow"/>
        <family val="2"/>
      </rPr>
      <t>CENTRAL</t>
    </r>
  </si>
  <si>
    <r>
      <t>KASAÏ-</t>
    </r>
    <r>
      <rPr>
        <sz val="7"/>
        <color rgb="FF000000"/>
        <rFont val="Arial Narrow"/>
        <family val="2"/>
      </rPr>
      <t>ORIENTAL</t>
    </r>
  </si>
  <si>
    <t>TOTAL RDC</t>
  </si>
  <si>
    <t>CLASSES SECONDAIRES 2020-2021</t>
  </si>
  <si>
    <t>CLASSES SECONDAIRES 2023-2024</t>
  </si>
  <si>
    <t xml:space="preserve">Une baisse de 17% </t>
  </si>
  <si>
    <t>Accroissement  2020-2021 et 2023-2024</t>
  </si>
  <si>
    <t>Données  issues de la collecte des données rapidesdans 664 Sous-Divisions  à travers les 60 Proved 2023-2024</t>
  </si>
  <si>
    <t>ELEVES DU (PUBLIC + PRIVE)</t>
  </si>
  <si>
    <t>PRIMAIRE</t>
  </si>
  <si>
    <t>SECONDAIRE</t>
  </si>
  <si>
    <t>TOTAL GENERAL</t>
  </si>
  <si>
    <t>% Elèves</t>
  </si>
  <si>
    <t>TERRI</t>
  </si>
  <si>
    <t>GF</t>
  </si>
  <si>
    <t>F</t>
  </si>
  <si>
    <t>G</t>
  </si>
  <si>
    <t>Total Général </t>
  </si>
  <si>
    <t>ELEVES DU PUBLIC</t>
  </si>
  <si>
    <t>ELEVES DU PRIVE</t>
  </si>
  <si>
    <r>
      <t xml:space="preserve"> </t>
    </r>
    <r>
      <rPr>
        <sz val="8"/>
        <color rgb="FF000000"/>
        <rFont val="Calibri"/>
        <family val="2"/>
        <scheme val="minor"/>
      </rPr>
      <t xml:space="preserve">KONGO-CENT </t>
    </r>
  </si>
  <si>
    <r>
      <t xml:space="preserve">  </t>
    </r>
    <r>
      <rPr>
        <sz val="7"/>
        <color rgb="FF000000"/>
        <rFont val="Calibri"/>
        <family val="2"/>
        <scheme val="minor"/>
      </rPr>
      <t>MAI-NDOMBE</t>
    </r>
  </si>
  <si>
    <t xml:space="preserve"> KASAI-CENT </t>
  </si>
  <si>
    <t xml:space="preserve"> KASAI-ORIENT </t>
  </si>
  <si>
    <r>
      <t xml:space="preserve"> </t>
    </r>
    <r>
      <rPr>
        <sz val="8"/>
        <color rgb="FF000000"/>
        <rFont val="Calibri"/>
        <family val="2"/>
        <scheme val="minor"/>
      </rPr>
      <t>HT-KATANGA</t>
    </r>
    <r>
      <rPr>
        <sz val="9"/>
        <color rgb="FF000000"/>
        <rFont val="Calibri"/>
        <family val="2"/>
        <scheme val="minor"/>
      </rPr>
      <t xml:space="preserve"> </t>
    </r>
  </si>
  <si>
    <t>Lushi</t>
  </si>
  <si>
    <t xml:space="preserve">TANGANYIKA </t>
  </si>
  <si>
    <t xml:space="preserve"> HT-LOMAMI </t>
  </si>
  <si>
    <t> Total Général</t>
  </si>
  <si>
    <t>ELEVES PRESCOLAIRES 2020-2021</t>
  </si>
  <si>
    <t>ELEVES PRESCOLAIRES 2023-2024</t>
  </si>
  <si>
    <t>%ELEVES par Province</t>
  </si>
  <si>
    <t>% ELEVES Préscolaires publiques</t>
  </si>
  <si>
    <t>ELEVES PUB</t>
  </si>
  <si>
    <t>ELEVES PRIVE</t>
  </si>
  <si>
    <t>Total 2020-2021</t>
  </si>
  <si>
    <t>Total 2023-2024</t>
  </si>
  <si>
    <t xml:space="preserve">PROVINCE     ADMIN </t>
  </si>
  <si>
    <t>PARTICIPATION DES FILLES AU PRESCOLAIRE PAR SECTEUR 2020-2021</t>
  </si>
  <si>
    <t>Total PUBL 2020-2021</t>
  </si>
  <si>
    <t>Total PRIV 2020-2021</t>
  </si>
  <si>
    <t>Total PUB + PRIV 2020-2021</t>
  </si>
  <si>
    <t>%F</t>
  </si>
  <si>
    <t>% Filles</t>
  </si>
  <si>
    <r>
      <t>KONGO</t>
    </r>
    <r>
      <rPr>
        <b/>
        <sz val="8.5"/>
        <color rgb="FF000000"/>
        <rFont val="Arial Narrow"/>
        <family val="2"/>
      </rPr>
      <t xml:space="preserve"> </t>
    </r>
    <r>
      <rPr>
        <b/>
        <sz val="8"/>
        <color rgb="FF000000"/>
        <rFont val="Arial Narrow"/>
        <family val="2"/>
      </rPr>
      <t>CENTRAL</t>
    </r>
    <r>
      <rPr>
        <b/>
        <sz val="8.5"/>
        <color rgb="FF000000"/>
        <rFont val="Arial Narrow"/>
        <family val="2"/>
      </rPr>
      <t xml:space="preserve"> </t>
    </r>
  </si>
  <si>
    <t>Une Baisse de 1,8% d'Elèves</t>
  </si>
  <si>
    <t>ELEVES PRIMAIRE 2020-2021</t>
  </si>
  <si>
    <t>ELEVES PRIMAIRE 2023-2024</t>
  </si>
  <si>
    <t>Tableau 3.3.1.1.3 : Elèves inscrits au primaire par secteur enseignement et province  selon, le régime de gestion et le sexe</t>
  </si>
  <si>
    <r>
      <t xml:space="preserve">PROVINCE </t>
    </r>
    <r>
      <rPr>
        <b/>
        <sz val="9"/>
        <color rgb="FF000000"/>
        <rFont val="Calibri"/>
        <family val="2"/>
      </rPr>
      <t>ADMIN/</t>
    </r>
    <r>
      <rPr>
        <b/>
        <sz val="10"/>
        <color rgb="FF000000"/>
        <rFont val="Calibri"/>
        <family val="2"/>
      </rPr>
      <t>CHEF-LIEU</t>
    </r>
  </si>
  <si>
    <r>
      <t xml:space="preserve">NOMBRE D'ELEVES AU PRIMAIRE EN </t>
    </r>
    <r>
      <rPr>
        <b/>
        <sz val="11"/>
        <color rgb="FF000000"/>
        <rFont val="Calibri"/>
        <family val="2"/>
      </rPr>
      <t>2020-2021</t>
    </r>
  </si>
  <si>
    <r>
      <t>Total Général (Public +Privé) et (G+F</t>
    </r>
    <r>
      <rPr>
        <b/>
        <sz val="10"/>
        <color rgb="FF000000"/>
        <rFont val="Calibri"/>
        <family val="2"/>
      </rPr>
      <t>)</t>
    </r>
  </si>
  <si>
    <t>Total Gén</t>
  </si>
  <si>
    <t>ELEVES SECONDAIRE 2020-2021</t>
  </si>
  <si>
    <t>ELEVES SECONDAIRE 2023-2024</t>
  </si>
  <si>
    <t>Tableau 4.3.1.2: Effectif des élèves du secondaire par secteur d’enseignement selon le sexe 2019-2020 et 2020-2021</t>
  </si>
  <si>
    <r>
      <t xml:space="preserve">NOMBRE D'ELEVESINSCRITS AU  SECONDAIRE </t>
    </r>
    <r>
      <rPr>
        <b/>
        <sz val="9"/>
        <color rgb="FF000000"/>
        <rFont val="Calibri"/>
        <family val="2"/>
      </rPr>
      <t>2020-2021</t>
    </r>
  </si>
  <si>
    <t>Total  PUB        2020-2021</t>
  </si>
  <si>
    <t>Total  PRIV       2020-2021</t>
  </si>
  <si>
    <t>Total  PUB + PRIV             2020-2021</t>
  </si>
  <si>
    <t>Total G+F</t>
  </si>
  <si>
    <t xml:space="preserve"> Filles</t>
  </si>
  <si>
    <r>
      <t xml:space="preserve">KONGO </t>
    </r>
    <r>
      <rPr>
        <b/>
        <sz val="6"/>
        <color rgb="FF000000"/>
        <rFont val="Arial Narrow"/>
        <family val="2"/>
      </rPr>
      <t>CENTRAL</t>
    </r>
    <r>
      <rPr>
        <b/>
        <sz val="7"/>
        <color rgb="FF000000"/>
        <rFont val="Arial Narrow"/>
        <family val="2"/>
      </rPr>
      <t xml:space="preserve"> </t>
    </r>
  </si>
  <si>
    <t>Tableau 2.3.1.2: Participation des femmes Educateurs par secteur d’enseignement  2019-2020  et 2020-2021</t>
  </si>
  <si>
    <r>
      <t xml:space="preserve">NOMBRE D'EDUCATEURS DU PRESCOLAIRE </t>
    </r>
    <r>
      <rPr>
        <b/>
        <sz val="8"/>
        <color rgb="FF000000"/>
        <rFont val="Calibri"/>
        <family val="2"/>
      </rPr>
      <t>2020-2021</t>
    </r>
  </si>
  <si>
    <t>Total  PUB                   2020-2021</t>
  </si>
  <si>
    <t>Total  PRIV             2020-2021</t>
  </si>
  <si>
    <t>Tableau 3.1.3.1.2: Nombre d'Enseignants titulaires de classe du primaire par province selon le secteur  sexe 2019-2020 et 2020-2021</t>
  </si>
  <si>
    <t>Province Administrative+ Chef-lieu</t>
  </si>
  <si>
    <t>NOMBRE D'ENSEIGNANTS DU PRIMAIRE EN 2020-2021</t>
  </si>
  <si>
    <t>Public HF</t>
  </si>
  <si>
    <t>Femmes</t>
  </si>
  <si>
    <r>
      <t xml:space="preserve">Privé </t>
    </r>
    <r>
      <rPr>
        <b/>
        <sz val="8"/>
        <color rgb="FF000000"/>
        <rFont val="Calibri"/>
        <family val="2"/>
      </rPr>
      <t>HF</t>
    </r>
  </si>
  <si>
    <t>RDC</t>
  </si>
  <si>
    <t>NOMBRE D'ENSEIGNANT DU SECONDAIRE 2020-2021</t>
  </si>
  <si>
    <t xml:space="preserve"> HF</t>
  </si>
  <si>
    <t>ENSEIGNANTS DU PUBLIC</t>
  </si>
  <si>
    <r>
      <t xml:space="preserve">ENSEIGNANTS DU </t>
    </r>
    <r>
      <rPr>
        <sz val="11"/>
        <color rgb="FFFF0000"/>
        <rFont val="Calibri"/>
        <family val="2"/>
        <scheme val="minor"/>
      </rPr>
      <t>PRIVE</t>
    </r>
  </si>
  <si>
    <t>HF</t>
  </si>
  <si>
    <t xml:space="preserve">%  </t>
  </si>
  <si>
    <r>
      <t xml:space="preserve"> </t>
    </r>
    <r>
      <rPr>
        <sz val="9"/>
        <color rgb="FF000000"/>
        <rFont val="Calibri"/>
        <family val="2"/>
        <scheme val="minor"/>
      </rPr>
      <t xml:space="preserve">KONGO-CENTRAL  </t>
    </r>
  </si>
  <si>
    <t>Total Général</t>
  </si>
  <si>
    <t>ENSEIGNANTS PRESCOLAIRES 2020-2021</t>
  </si>
  <si>
    <t>ENSEIGNANTS PRESCOLAIRES 2023-2024</t>
  </si>
  <si>
    <t>%ENSEIGNANTS par Province</t>
  </si>
  <si>
    <t>ENSEIGNANTS PUB</t>
  </si>
  <si>
    <t>ENSEIGNANTS PRIVE</t>
  </si>
  <si>
    <t>% ENSEIGNANTS Préscolaires publiques</t>
  </si>
  <si>
    <t>ENSEIGNANTS PRIMAIRES 2020-2021</t>
  </si>
  <si>
    <t>ENSEIGNANTS PRIMAIRES 2023-2024</t>
  </si>
  <si>
    <t>ENSEIGNANTS SECONDAIRES 2020-2021</t>
  </si>
  <si>
    <t>ENSEIGNANTS SECONDAIRES 2023-2024</t>
  </si>
  <si>
    <t>RATIOS AU PRESCOLAIRE 2020-2021</t>
  </si>
  <si>
    <t>Ration Elèves/ Enseignant</t>
  </si>
  <si>
    <r>
      <t xml:space="preserve">Nbre Enfants          </t>
    </r>
    <r>
      <rPr>
        <b/>
        <sz val="7"/>
        <color rgb="FFC00000"/>
        <rFont val="Arial Narrow"/>
        <family val="2"/>
      </rPr>
      <t xml:space="preserve"> 2023-2024</t>
    </r>
  </si>
  <si>
    <t>RATIOS AU PRESCOLAIRE  2023-2024</t>
  </si>
  <si>
    <r>
      <t xml:space="preserve">Nbre Educateurs </t>
    </r>
    <r>
      <rPr>
        <b/>
        <sz val="7"/>
        <color rgb="FFC00000"/>
        <rFont val="Arial Narrow"/>
        <family val="2"/>
      </rPr>
      <t xml:space="preserve"> 2023-2024</t>
    </r>
  </si>
  <si>
    <r>
      <t xml:space="preserve">Nbre Enfants        </t>
    </r>
    <r>
      <rPr>
        <b/>
        <sz val="7"/>
        <color rgb="FFC00000"/>
        <rFont val="Arial Narrow"/>
        <family val="2"/>
      </rPr>
      <t xml:space="preserve"> 2020-2021</t>
    </r>
  </si>
  <si>
    <r>
      <t xml:space="preserve">Nbre Educateurs      </t>
    </r>
    <r>
      <rPr>
        <b/>
        <sz val="7"/>
        <color rgb="FFC00000"/>
        <rFont val="Arial Narrow"/>
        <family val="2"/>
      </rPr>
      <t>2020-2021</t>
    </r>
  </si>
  <si>
    <r>
      <t xml:space="preserve">Classe </t>
    </r>
    <r>
      <rPr>
        <b/>
        <sz val="8"/>
        <color rgb="FFC00000"/>
        <rFont val="Arial Narrow"/>
        <family val="2"/>
      </rPr>
      <t>2020-2021</t>
    </r>
  </si>
  <si>
    <r>
      <t>Ratio Elèves/</t>
    </r>
    <r>
      <rPr>
        <b/>
        <sz val="8"/>
        <color rgb="FF000000"/>
        <rFont val="Arial Narrow"/>
        <family val="2"/>
      </rPr>
      <t xml:space="preserve"> Classe</t>
    </r>
    <r>
      <rPr>
        <b/>
        <sz val="7"/>
        <color rgb="FFC00000"/>
        <rFont val="Arial Narrow"/>
        <family val="2"/>
      </rPr>
      <t xml:space="preserve">             2020-2021</t>
    </r>
  </si>
  <si>
    <r>
      <t xml:space="preserve">Classe </t>
    </r>
    <r>
      <rPr>
        <b/>
        <sz val="8"/>
        <color rgb="FFC00000"/>
        <rFont val="Arial Narrow"/>
        <family val="2"/>
      </rPr>
      <t>2023-2024</t>
    </r>
  </si>
  <si>
    <r>
      <t xml:space="preserve">Nbre Enseignants      </t>
    </r>
    <r>
      <rPr>
        <b/>
        <sz val="7"/>
        <color rgb="FFC00000"/>
        <rFont val="Arial Narrow"/>
        <family val="2"/>
      </rPr>
      <t>2020-2021</t>
    </r>
  </si>
  <si>
    <t>RATIOS AU SECONDAIRE 2020-2021</t>
  </si>
  <si>
    <t>RATIOS AU PRIMAIRE 2020-2021</t>
  </si>
  <si>
    <t>RATIOS AU PRIMAIRE  2023-2024</t>
  </si>
  <si>
    <r>
      <t xml:space="preserve">Elèves Inscrits        </t>
    </r>
    <r>
      <rPr>
        <b/>
        <sz val="7"/>
        <color rgb="FFC00000"/>
        <rFont val="Arial Narrow"/>
        <family val="2"/>
      </rPr>
      <t xml:space="preserve"> 2020-2021</t>
    </r>
  </si>
  <si>
    <r>
      <t xml:space="preserve">Elèves Inscrits         </t>
    </r>
    <r>
      <rPr>
        <b/>
        <sz val="7"/>
        <color rgb="FFC00000"/>
        <rFont val="Arial Narrow"/>
        <family val="2"/>
      </rPr>
      <t xml:space="preserve"> 2023-2024</t>
    </r>
  </si>
  <si>
    <r>
      <t xml:space="preserve">Nbre Enseignants </t>
    </r>
    <r>
      <rPr>
        <b/>
        <sz val="7"/>
        <color rgb="FFC00000"/>
        <rFont val="Arial Narrow"/>
        <family val="2"/>
      </rPr>
      <t xml:space="preserve"> 2023-2024</t>
    </r>
  </si>
  <si>
    <r>
      <t xml:space="preserve">Elèves Inscrits       </t>
    </r>
    <r>
      <rPr>
        <b/>
        <sz val="7"/>
        <color rgb="FFC00000"/>
        <rFont val="Arial Narrow"/>
        <family val="2"/>
      </rPr>
      <t xml:space="preserve"> 2020-2021</t>
    </r>
  </si>
  <si>
    <r>
      <t>Ratio Elèves/</t>
    </r>
    <r>
      <rPr>
        <b/>
        <sz val="8"/>
        <color rgb="FF000000"/>
        <rFont val="Arial Narrow"/>
        <family val="2"/>
      </rPr>
      <t xml:space="preserve"> Classe</t>
    </r>
    <r>
      <rPr>
        <b/>
        <sz val="7"/>
        <color rgb="FF000000"/>
        <rFont val="Arial Narrow"/>
        <family val="2"/>
      </rPr>
      <t xml:space="preserve"> </t>
    </r>
    <r>
      <rPr>
        <b/>
        <sz val="7"/>
        <color rgb="FFC00000"/>
        <rFont val="Arial Narrow"/>
        <family val="2"/>
      </rPr>
      <t>2023-2024</t>
    </r>
  </si>
  <si>
    <t>RATIOS AU SECONDAIRE  2023-2024</t>
  </si>
  <si>
    <t>Ration Elèves/ Educateur</t>
  </si>
  <si>
    <t xml:space="preserve">PROVINCE </t>
  </si>
  <si>
    <t>CHEF-LIEU</t>
  </si>
  <si>
    <t>KASAI-ORIENTAL</t>
  </si>
  <si>
    <t>TANGANYIKA</t>
  </si>
  <si>
    <t>ELEVESINSCRITS AU PRESCOLAIRE</t>
  </si>
  <si>
    <t>POPULATION SCOLARISABLE DE 3 à 5 ans</t>
  </si>
  <si>
    <t>TBS AU PRESCOLAIRE</t>
  </si>
  <si>
    <t>ELEVES INSCRITS AU PRIMAIRE</t>
  </si>
  <si>
    <t>POPULATION SCOLARISABLE DE 6 à 11 ans</t>
  </si>
  <si>
    <t>TBS AU PRIMAIRE</t>
  </si>
  <si>
    <t>ELEVES INSCRITS AU SECONDAIRE</t>
  </si>
  <si>
    <t>POPULATION SCOLARISABLE DE 12 à 17 ans</t>
  </si>
  <si>
    <t>TBS AU SECONDAIRE</t>
  </si>
  <si>
    <t xml:space="preserve">RAPPEL  Tx de                     préscolarisation des GF                     2017-2018      </t>
  </si>
  <si>
    <t>SITUATION AU PRESCOLAIRE 2020-2021</t>
  </si>
  <si>
    <t>Inscrits au Préscolaire 2020-2021</t>
  </si>
  <si>
    <t>Population de 3 à 5 ans en 2020</t>
  </si>
  <si>
    <t>2020-2021 _Taux de Préscolarisation en %</t>
  </si>
  <si>
    <t>Bandundu-V</t>
  </si>
  <si>
    <t>HAUT – LOMAMI</t>
  </si>
  <si>
    <t xml:space="preserve">TOTAL </t>
  </si>
  <si>
    <t>Tableau 5.3.2 : Taux Brut de Scolarisation  par sexe et province en 2020-2021</t>
  </si>
  <si>
    <r>
      <t xml:space="preserve">  </t>
    </r>
    <r>
      <rPr>
        <b/>
        <sz val="8"/>
        <color rgb="FF000000"/>
        <rFont val="Arial Narrow"/>
        <family val="2"/>
      </rPr>
      <t xml:space="preserve">RAPPEL                     TBS des GF                     2017-2018      </t>
    </r>
  </si>
  <si>
    <t>SITUATION AU PRIMAIRE 2020-2021</t>
  </si>
  <si>
    <t>Inscrits au Primaire 2020-2021</t>
  </si>
  <si>
    <t>Population de 6 à 11 ans en 2020</t>
  </si>
  <si>
    <t>2020-2021 _TBS  au Primaire en %</t>
  </si>
  <si>
    <r>
      <t>Bandundu</t>
    </r>
    <r>
      <rPr>
        <sz val="7"/>
        <color theme="1"/>
        <rFont val="Arial Narrow"/>
        <family val="2"/>
      </rPr>
      <t>-V</t>
    </r>
  </si>
  <si>
    <t xml:space="preserve">  RAPPEL                     TBS des GF                     2017-2018      </t>
  </si>
  <si>
    <t>Inscrits  au Secondaire 2020-2021</t>
  </si>
  <si>
    <t>Population de 12 à 17 ans en 2020</t>
  </si>
  <si>
    <t>2020-2021 _TBS  au Secondaire en %</t>
  </si>
  <si>
    <r>
      <t xml:space="preserve">SITUATION AU PRESCOLAIRE </t>
    </r>
    <r>
      <rPr>
        <b/>
        <sz val="8"/>
        <color rgb="FFC00000"/>
        <rFont val="Arial Narrow"/>
        <family val="2"/>
      </rPr>
      <t>2023-2024</t>
    </r>
  </si>
  <si>
    <r>
      <t>Inscrits au Préscolaire</t>
    </r>
    <r>
      <rPr>
        <b/>
        <sz val="8"/>
        <color rgb="FFC00000"/>
        <rFont val="Arial Narrow"/>
        <family val="2"/>
      </rPr>
      <t xml:space="preserve"> 2023-2024</t>
    </r>
  </si>
  <si>
    <r>
      <t>Population de 3 à 5 ans en</t>
    </r>
    <r>
      <rPr>
        <b/>
        <sz val="8"/>
        <color rgb="FFC00000"/>
        <rFont val="Arial Narrow"/>
        <family val="2"/>
      </rPr>
      <t xml:space="preserve"> 2023</t>
    </r>
  </si>
  <si>
    <r>
      <rPr>
        <b/>
        <sz val="8"/>
        <color rgb="FFC00000"/>
        <rFont val="Arial Narrow"/>
        <family val="2"/>
      </rPr>
      <t xml:space="preserve">2023-2024 </t>
    </r>
    <r>
      <rPr>
        <b/>
        <sz val="8"/>
        <color rgb="FF000000"/>
        <rFont val="Arial Narrow"/>
        <family val="2"/>
      </rPr>
      <t>_Taux de Préscolarisation en %</t>
    </r>
  </si>
  <si>
    <r>
      <t>Population de 6 à 11 ans en</t>
    </r>
    <r>
      <rPr>
        <b/>
        <sz val="8"/>
        <color rgb="FFC00000"/>
        <rFont val="Arial Narrow"/>
        <family val="2"/>
      </rPr>
      <t xml:space="preserve"> 2023</t>
    </r>
  </si>
  <si>
    <r>
      <t xml:space="preserve">SITUATION AU PRIMAIRE </t>
    </r>
    <r>
      <rPr>
        <b/>
        <sz val="8"/>
        <color rgb="FFC00000"/>
        <rFont val="Arial Narrow"/>
        <family val="2"/>
      </rPr>
      <t>2023-2024</t>
    </r>
  </si>
  <si>
    <r>
      <t>Population de 12 à 17 ans en</t>
    </r>
    <r>
      <rPr>
        <b/>
        <sz val="8"/>
        <color rgb="FFC00000"/>
        <rFont val="Arial Narrow"/>
        <family val="2"/>
      </rPr>
      <t xml:space="preserve"> 2023</t>
    </r>
  </si>
  <si>
    <r>
      <t xml:space="preserve">SITUATION AU SECONDAIRE </t>
    </r>
    <r>
      <rPr>
        <b/>
        <sz val="8"/>
        <color rgb="FFC00000"/>
        <rFont val="Arial Narrow"/>
        <family val="2"/>
      </rPr>
      <t>2023-2024</t>
    </r>
  </si>
  <si>
    <r>
      <rPr>
        <b/>
        <sz val="8"/>
        <color rgb="FFC00000"/>
        <rFont val="Arial Narrow"/>
        <family val="2"/>
      </rPr>
      <t xml:space="preserve">2023-2024 </t>
    </r>
    <r>
      <rPr>
        <b/>
        <sz val="8"/>
        <color rgb="FF000000"/>
        <rFont val="Arial Narrow"/>
        <family val="2"/>
      </rPr>
      <t>_Taux Brut de Scolarisation en %</t>
    </r>
  </si>
  <si>
    <t>TBSG</t>
  </si>
  <si>
    <t>TBSF</t>
  </si>
  <si>
    <t>TBSF/TBSG</t>
  </si>
  <si>
    <t>% Ecoles publiques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</si>
</sst>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8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000000"/>
      <name val="Agency FB"/>
      <family val="2"/>
    </font>
    <font>
      <sz val="10"/>
      <color rgb="FF000000"/>
      <name val="Agency FB"/>
      <family val="2"/>
    </font>
    <font>
      <sz val="11"/>
      <color rgb="FF000000"/>
      <name val="Agency FB"/>
      <family val="2"/>
    </font>
    <font>
      <sz val="10"/>
      <color rgb="FF000000"/>
      <name val="Calibri"/>
      <family val="2"/>
      <scheme val="minor"/>
    </font>
    <font>
      <sz val="8"/>
      <color rgb="FF000000"/>
      <name val="Agency FB"/>
      <family val="2"/>
    </font>
    <font>
      <sz val="11"/>
      <color theme="1"/>
      <name val="Agency FB"/>
      <family val="2"/>
    </font>
    <font>
      <sz val="11"/>
      <color rgb="FFFF0000"/>
      <name val="Agency FB"/>
      <family val="2"/>
    </font>
    <font>
      <sz val="9"/>
      <color rgb="FF000000"/>
      <name val="Arial Narrow"/>
      <family val="2"/>
    </font>
    <font>
      <b/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2"/>
      <color theme="1"/>
      <name val="Times New Roman"/>
      <family val="1"/>
    </font>
    <font>
      <b/>
      <sz val="9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9"/>
      <color rgb="FF000000"/>
      <name val="Arial Narrow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8"/>
      <color rgb="FF000000"/>
      <name val="Calibri"/>
      <family val="2"/>
    </font>
    <font>
      <b/>
      <sz val="6"/>
      <color rgb="FF000000"/>
      <name val="Arial Narrow"/>
      <family val="2"/>
    </font>
    <font>
      <b/>
      <sz val="8"/>
      <color rgb="FF000000"/>
      <name val="Arial Narrow"/>
      <family val="2"/>
    </font>
    <font>
      <sz val="8"/>
      <color rgb="FF000000"/>
      <name val="Arial Narrow"/>
      <family val="2"/>
    </font>
    <font>
      <sz val="7"/>
      <color rgb="FF000000"/>
      <name val="Arial Narrow"/>
      <family val="2"/>
    </font>
    <font>
      <sz val="8"/>
      <color rgb="FF000000"/>
      <name val="Calibri"/>
      <family val="2"/>
    </font>
    <font>
      <b/>
      <sz val="10"/>
      <color rgb="FF000000"/>
      <name val="Arial Narrow"/>
      <family val="2"/>
    </font>
    <font>
      <sz val="9"/>
      <color theme="5" tint="-0.249977111117893"/>
      <name val="Arial Narrow"/>
      <family val="2"/>
    </font>
    <font>
      <sz val="9"/>
      <color theme="1"/>
      <name val="Calibri"/>
      <family val="2"/>
    </font>
    <font>
      <sz val="9"/>
      <color rgb="FFC65911"/>
      <name val="Arial Narrow"/>
      <family val="2"/>
    </font>
    <font>
      <b/>
      <sz val="10"/>
      <color rgb="FF000000"/>
      <name val="Calibri"/>
      <family val="2"/>
    </font>
    <font>
      <b/>
      <sz val="9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Arial Narrow"/>
      <family val="2"/>
    </font>
    <font>
      <b/>
      <sz val="11"/>
      <color rgb="FF974706"/>
      <name val="Arial Narrow"/>
      <family val="2"/>
    </font>
    <font>
      <sz val="11"/>
      <color rgb="FF000000"/>
      <name val="Arial Black"/>
      <family val="2"/>
    </font>
    <font>
      <sz val="7"/>
      <color rgb="FF000000"/>
      <name val="Times New Roman"/>
      <family val="1"/>
    </font>
    <font>
      <b/>
      <sz val="11"/>
      <color rgb="FFFF0000"/>
      <name val="Arial Narrow"/>
      <family val="2"/>
    </font>
    <font>
      <b/>
      <sz val="9"/>
      <color rgb="FFC00000"/>
      <name val="Arial Narrow"/>
      <family val="2"/>
    </font>
    <font>
      <sz val="11"/>
      <color rgb="FF000000"/>
      <name val="Arial Narrow"/>
      <family val="2"/>
    </font>
    <font>
      <b/>
      <sz val="10"/>
      <color rgb="FF974706"/>
      <name val="Arial Narrow"/>
      <family val="2"/>
    </font>
    <font>
      <b/>
      <sz val="7"/>
      <color rgb="FF000000"/>
      <name val="Arial Narrow"/>
      <family val="2"/>
    </font>
    <font>
      <b/>
      <sz val="7"/>
      <color rgb="FF000000"/>
      <name val="Calibri"/>
      <family val="2"/>
    </font>
    <font>
      <sz val="10"/>
      <color rgb="FFFF0000"/>
      <name val="Calibri"/>
      <family val="2"/>
      <scheme val="minor"/>
    </font>
    <font>
      <sz val="9"/>
      <color rgb="FF000000"/>
      <name val="Arial"/>
      <family val="2"/>
    </font>
    <font>
      <b/>
      <sz val="10"/>
      <color theme="1"/>
      <name val="Times New Roman"/>
      <family val="1"/>
    </font>
    <font>
      <sz val="8"/>
      <color theme="1"/>
      <name val="Arial Narrow"/>
      <family val="2"/>
    </font>
    <font>
      <sz val="9"/>
      <color rgb="FFFF0000"/>
      <name val="Arial Narrow"/>
      <family val="2"/>
    </font>
    <font>
      <sz val="11"/>
      <color rgb="FFFF0000"/>
      <name val="Arial Narrow"/>
      <family val="2"/>
    </font>
    <font>
      <sz val="9"/>
      <name val="Arial Narrow"/>
      <family val="2"/>
    </font>
    <font>
      <sz val="10"/>
      <color theme="1"/>
      <name val="Arial Narrow"/>
      <family val="2"/>
    </font>
    <font>
      <sz val="9"/>
      <color rgb="FFC00000"/>
      <name val="Arial Narrow"/>
      <family val="2"/>
    </font>
    <font>
      <b/>
      <sz val="11"/>
      <color rgb="FFC00000"/>
      <name val="Arial Narrow"/>
      <family val="2"/>
    </font>
    <font>
      <sz val="11"/>
      <color rgb="FFC00000"/>
      <name val="Calibri"/>
      <family val="2"/>
      <scheme val="minor"/>
    </font>
    <font>
      <sz val="11"/>
      <color rgb="FFC00000"/>
      <name val="Arial Narrow"/>
      <family val="2"/>
    </font>
    <font>
      <b/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7"/>
      <color rgb="FF000000"/>
      <name val="Calibri"/>
      <family val="2"/>
      <scheme val="minor"/>
    </font>
    <font>
      <sz val="10"/>
      <color theme="1"/>
      <name val="Calibri"/>
      <family val="2"/>
    </font>
    <font>
      <b/>
      <sz val="8"/>
      <color theme="1"/>
      <name val="Arial Narrow"/>
      <family val="2"/>
    </font>
    <font>
      <b/>
      <sz val="8.5"/>
      <color rgb="FF000000"/>
      <name val="Arial Narrow"/>
      <family val="2"/>
    </font>
    <font>
      <sz val="10"/>
      <color rgb="FF000000"/>
      <name val="Calibri"/>
      <family val="2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  <font>
      <b/>
      <sz val="3"/>
      <color theme="1"/>
      <name val="Times New Roman"/>
      <family val="1"/>
    </font>
    <font>
      <sz val="11"/>
      <color theme="1"/>
      <name val="Times New Roman"/>
      <family val="1"/>
    </font>
    <font>
      <sz val="7.5"/>
      <color rgb="FF000000"/>
      <name val="Arial Narrow"/>
      <family val="2"/>
    </font>
    <font>
      <b/>
      <sz val="6"/>
      <color rgb="FF000000"/>
      <name val="Calibri"/>
      <family val="2"/>
    </font>
    <font>
      <sz val="7"/>
      <color rgb="FF000000"/>
      <name val="Calibri"/>
      <family val="2"/>
    </font>
    <font>
      <sz val="6"/>
      <color rgb="FF000000"/>
      <name val="Arial Narrow"/>
      <family val="2"/>
    </font>
    <font>
      <b/>
      <sz val="7"/>
      <color theme="1"/>
      <name val="Arial Narrow"/>
      <family val="2"/>
    </font>
    <font>
      <sz val="11"/>
      <color theme="1"/>
      <name val="Calibri"/>
      <family val="2"/>
    </font>
    <font>
      <b/>
      <sz val="7"/>
      <color rgb="FFC00000"/>
      <name val="Arial Narrow"/>
      <family val="2"/>
    </font>
    <font>
      <b/>
      <sz val="8"/>
      <color rgb="FFC00000"/>
      <name val="Arial Narrow"/>
      <family val="2"/>
    </font>
    <font>
      <sz val="11"/>
      <color theme="5" tint="-0.249977111117893"/>
      <name val="Calibri"/>
      <family val="2"/>
      <scheme val="minor"/>
    </font>
    <font>
      <sz val="7"/>
      <color theme="1"/>
      <name val="Arial Narrow"/>
      <family val="2"/>
    </font>
    <font>
      <b/>
      <sz val="8"/>
      <color rgb="FF000000"/>
      <name val="Arial"/>
      <family val="2"/>
    </font>
    <font>
      <sz val="6"/>
      <color theme="1"/>
      <name val="Arial Narrow"/>
      <family val="2"/>
    </font>
    <font>
      <sz val="4"/>
      <color rgb="FFC00000"/>
      <name val="Times New Roman"/>
      <family val="1"/>
    </font>
    <font>
      <b/>
      <sz val="9"/>
      <color rgb="FF000000"/>
      <name val="Arial"/>
      <family val="2"/>
    </font>
    <font>
      <b/>
      <sz val="10"/>
      <color rgb="FFFF0000"/>
      <name val="Arial Narrow"/>
      <family val="2"/>
    </font>
    <font>
      <b/>
      <sz val="10"/>
      <color rgb="FF000000"/>
      <name val="Arial"/>
      <family val="2"/>
    </font>
    <font>
      <b/>
      <sz val="10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5DFEC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4BD97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4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21">
    <xf numFmtId="0" fontId="0" fillId="0" borderId="0" xfId="0"/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16" xfId="0" applyFont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vertical="center"/>
    </xf>
    <xf numFmtId="0" fontId="10" fillId="7" borderId="15" xfId="0" applyFont="1" applyFill="1" applyBorder="1" applyAlignment="1">
      <alignment horizontal="right" vertical="center"/>
    </xf>
    <xf numFmtId="0" fontId="10" fillId="7" borderId="15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7" fillId="0" borderId="18" xfId="0" applyFont="1" applyBorder="1" applyAlignment="1">
      <alignment horizontal="center" vertical="center" wrapText="1"/>
    </xf>
    <xf numFmtId="0" fontId="22" fillId="0" borderId="15" xfId="0" applyFont="1" applyBorder="1" applyAlignment="1">
      <alignment vertical="center" wrapText="1"/>
    </xf>
    <xf numFmtId="0" fontId="10" fillId="0" borderId="15" xfId="0" applyFont="1" applyBorder="1" applyAlignment="1">
      <alignment vertical="center" wrapText="1"/>
    </xf>
    <xf numFmtId="0" fontId="0" fillId="0" borderId="15" xfId="0" applyBorder="1" applyAlignment="1">
      <alignment horizontal="right" vertical="center"/>
    </xf>
    <xf numFmtId="0" fontId="10" fillId="0" borderId="15" xfId="0" applyFont="1" applyBorder="1" applyAlignment="1">
      <alignment horizontal="right" vertical="center"/>
    </xf>
    <xf numFmtId="3" fontId="0" fillId="0" borderId="0" xfId="0" applyNumberFormat="1"/>
    <xf numFmtId="3" fontId="0" fillId="0" borderId="15" xfId="0" applyNumberFormat="1" applyBorder="1" applyAlignment="1">
      <alignment horizontal="right" vertical="center"/>
    </xf>
    <xf numFmtId="3" fontId="10" fillId="0" borderId="15" xfId="0" applyNumberFormat="1" applyFont="1" applyBorder="1" applyAlignment="1">
      <alignment horizontal="right" vertical="center"/>
    </xf>
    <xf numFmtId="3" fontId="17" fillId="8" borderId="15" xfId="0" applyNumberFormat="1" applyFont="1" applyFill="1" applyBorder="1" applyAlignment="1">
      <alignment horizontal="right" vertical="center"/>
    </xf>
    <xf numFmtId="0" fontId="17" fillId="8" borderId="15" xfId="0" applyFont="1" applyFill="1" applyBorder="1" applyAlignment="1">
      <alignment horizontal="right" vertical="center"/>
    </xf>
    <xf numFmtId="0" fontId="23" fillId="0" borderId="15" xfId="0" applyFont="1" applyBorder="1" applyAlignment="1">
      <alignment vertical="center" wrapText="1"/>
    </xf>
    <xf numFmtId="0" fontId="24" fillId="0" borderId="15" xfId="0" applyFont="1" applyBorder="1" applyAlignment="1">
      <alignment vertical="center" wrapText="1"/>
    </xf>
    <xf numFmtId="0" fontId="4" fillId="0" borderId="27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/>
    </xf>
    <xf numFmtId="0" fontId="5" fillId="0" borderId="9" xfId="0" applyFont="1" applyBorder="1" applyAlignment="1">
      <alignment vertical="center" wrapText="1"/>
    </xf>
    <xf numFmtId="0" fontId="5" fillId="0" borderId="24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5" fillId="0" borderId="27" xfId="0" applyFont="1" applyBorder="1" applyAlignment="1">
      <alignment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/>
    </xf>
    <xf numFmtId="0" fontId="4" fillId="3" borderId="27" xfId="0" applyFont="1" applyFill="1" applyBorder="1" applyAlignment="1">
      <alignment horizontal="center" vertical="center" wrapText="1"/>
    </xf>
    <xf numFmtId="164" fontId="10" fillId="5" borderId="15" xfId="0" applyNumberFormat="1" applyFont="1" applyFill="1" applyBorder="1" applyAlignment="1">
      <alignment horizontal="center" vertical="center" wrapText="1"/>
    </xf>
    <xf numFmtId="9" fontId="10" fillId="3" borderId="15" xfId="1" applyFont="1" applyFill="1" applyBorder="1" applyAlignment="1">
      <alignment horizontal="center" vertical="center"/>
    </xf>
    <xf numFmtId="164" fontId="10" fillId="3" borderId="15" xfId="1" applyNumberFormat="1" applyFont="1" applyFill="1" applyBorder="1" applyAlignment="1">
      <alignment horizontal="center" vertical="center"/>
    </xf>
    <xf numFmtId="0" fontId="27" fillId="3" borderId="15" xfId="0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18" fillId="3" borderId="15" xfId="0" applyFont="1" applyFill="1" applyBorder="1" applyAlignment="1">
      <alignment horizontal="center" vertical="center" wrapText="1"/>
    </xf>
    <xf numFmtId="0" fontId="29" fillId="3" borderId="15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30" fillId="7" borderId="15" xfId="0" applyFont="1" applyFill="1" applyBorder="1" applyAlignment="1">
      <alignment vertical="center"/>
    </xf>
    <xf numFmtId="0" fontId="19" fillId="3" borderId="15" xfId="0" applyFont="1" applyFill="1" applyBorder="1" applyAlignment="1">
      <alignment horizontal="center" vertical="center"/>
    </xf>
    <xf numFmtId="10" fontId="18" fillId="0" borderId="15" xfId="0" applyNumberFormat="1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 wrapText="1"/>
    </xf>
    <xf numFmtId="164" fontId="10" fillId="15" borderId="15" xfId="0" applyNumberFormat="1" applyFont="1" applyFill="1" applyBorder="1" applyAlignment="1">
      <alignment horizontal="center" vertical="center"/>
    </xf>
    <xf numFmtId="164" fontId="10" fillId="6" borderId="15" xfId="0" applyNumberFormat="1" applyFont="1" applyFill="1" applyBorder="1" applyAlignment="1">
      <alignment horizontal="center" vertical="center"/>
    </xf>
    <xf numFmtId="164" fontId="18" fillId="0" borderId="15" xfId="0" applyNumberFormat="1" applyFont="1" applyBorder="1" applyAlignment="1">
      <alignment horizontal="center" vertical="center"/>
    </xf>
    <xf numFmtId="0" fontId="33" fillId="0" borderId="15" xfId="0" applyFont="1" applyBorder="1" applyAlignment="1">
      <alignment horizontal="right" vertical="center"/>
    </xf>
    <xf numFmtId="3" fontId="33" fillId="0" borderId="15" xfId="0" applyNumberFormat="1" applyFont="1" applyBorder="1" applyAlignment="1">
      <alignment horizontal="right" vertical="center"/>
    </xf>
    <xf numFmtId="10" fontId="34" fillId="0" borderId="15" xfId="0" applyNumberFormat="1" applyFont="1" applyBorder="1" applyAlignment="1">
      <alignment horizontal="right" vertical="center"/>
    </xf>
    <xf numFmtId="3" fontId="33" fillId="2" borderId="15" xfId="0" applyNumberFormat="1" applyFont="1" applyFill="1" applyBorder="1" applyAlignment="1">
      <alignment horizontal="right" vertical="center"/>
    </xf>
    <xf numFmtId="9" fontId="34" fillId="2" borderId="15" xfId="0" applyNumberFormat="1" applyFont="1" applyFill="1" applyBorder="1" applyAlignment="1">
      <alignment horizontal="right" vertical="center"/>
    </xf>
    <xf numFmtId="164" fontId="0" fillId="0" borderId="0" xfId="1" applyNumberFormat="1" applyFont="1"/>
    <xf numFmtId="0" fontId="17" fillId="8" borderId="15" xfId="0" applyFont="1" applyFill="1" applyBorder="1" applyAlignment="1">
      <alignment horizontal="center" vertical="center" wrapText="1"/>
    </xf>
    <xf numFmtId="0" fontId="17" fillId="6" borderId="15" xfId="0" applyFont="1" applyFill="1" applyBorder="1" applyAlignment="1">
      <alignment horizontal="center" vertical="center" wrapText="1"/>
    </xf>
    <xf numFmtId="0" fontId="17" fillId="17" borderId="15" xfId="0" applyFont="1" applyFill="1" applyBorder="1" applyAlignment="1">
      <alignment horizontal="center" vertical="center" wrapText="1"/>
    </xf>
    <xf numFmtId="0" fontId="33" fillId="18" borderId="15" xfId="0" applyFont="1" applyFill="1" applyBorder="1" applyAlignment="1">
      <alignment horizontal="center" vertical="center" wrapText="1"/>
    </xf>
    <xf numFmtId="0" fontId="33" fillId="0" borderId="15" xfId="0" applyFont="1" applyBorder="1" applyAlignment="1">
      <alignment vertical="center"/>
    </xf>
    <xf numFmtId="0" fontId="33" fillId="19" borderId="15" xfId="0" applyFont="1" applyFill="1" applyBorder="1" applyAlignment="1">
      <alignment vertical="center" wrapText="1"/>
    </xf>
    <xf numFmtId="0" fontId="39" fillId="0" borderId="15" xfId="0" applyFont="1" applyBorder="1" applyAlignment="1">
      <alignment horizontal="right" vertical="center"/>
    </xf>
    <xf numFmtId="3" fontId="39" fillId="0" borderId="15" xfId="0" applyNumberFormat="1" applyFont="1" applyBorder="1" applyAlignment="1">
      <alignment horizontal="right" vertical="center"/>
    </xf>
    <xf numFmtId="0" fontId="33" fillId="5" borderId="15" xfId="0" applyFont="1" applyFill="1" applyBorder="1" applyAlignment="1">
      <alignment vertical="center"/>
    </xf>
    <xf numFmtId="3" fontId="12" fillId="2" borderId="15" xfId="0" applyNumberFormat="1" applyFont="1" applyFill="1" applyBorder="1" applyAlignment="1">
      <alignment horizontal="right" vertical="center"/>
    </xf>
    <xf numFmtId="0" fontId="26" fillId="4" borderId="15" xfId="0" applyFont="1" applyFill="1" applyBorder="1" applyAlignment="1">
      <alignment vertical="center"/>
    </xf>
    <xf numFmtId="10" fontId="26" fillId="4" borderId="15" xfId="0" applyNumberFormat="1" applyFont="1" applyFill="1" applyBorder="1" applyAlignment="1">
      <alignment horizontal="right" vertical="center"/>
    </xf>
    <xf numFmtId="10" fontId="26" fillId="3" borderId="15" xfId="0" applyNumberFormat="1" applyFont="1" applyFill="1" applyBorder="1" applyAlignment="1">
      <alignment horizontal="right" vertical="center"/>
    </xf>
    <xf numFmtId="0" fontId="40" fillId="4" borderId="15" xfId="0" applyFont="1" applyFill="1" applyBorder="1" applyAlignment="1">
      <alignment horizontal="right" vertical="center"/>
    </xf>
    <xf numFmtId="0" fontId="39" fillId="0" borderId="15" xfId="0" applyFont="1" applyBorder="1" applyAlignment="1">
      <alignment vertical="center"/>
    </xf>
    <xf numFmtId="0" fontId="39" fillId="20" borderId="15" xfId="0" applyFont="1" applyFill="1" applyBorder="1" applyAlignment="1">
      <alignment vertical="center"/>
    </xf>
    <xf numFmtId="3" fontId="33" fillId="20" borderId="15" xfId="0" applyNumberFormat="1" applyFont="1" applyFill="1" applyBorder="1" applyAlignment="1">
      <alignment horizontal="right" vertical="center"/>
    </xf>
    <xf numFmtId="10" fontId="34" fillId="18" borderId="15" xfId="0" applyNumberFormat="1" applyFont="1" applyFill="1" applyBorder="1" applyAlignment="1">
      <alignment horizontal="right" vertical="center"/>
    </xf>
    <xf numFmtId="0" fontId="39" fillId="20" borderId="15" xfId="0" applyFont="1" applyFill="1" applyBorder="1" applyAlignment="1">
      <alignment horizontal="right" vertical="center"/>
    </xf>
    <xf numFmtId="10" fontId="26" fillId="4" borderId="15" xfId="0" applyNumberFormat="1" applyFont="1" applyFill="1" applyBorder="1" applyAlignment="1">
      <alignment vertical="center"/>
    </xf>
    <xf numFmtId="9" fontId="26" fillId="4" borderId="15" xfId="0" applyNumberFormat="1" applyFont="1" applyFill="1" applyBorder="1" applyAlignment="1">
      <alignment horizontal="right" vertical="center"/>
    </xf>
    <xf numFmtId="0" fontId="40" fillId="4" borderId="15" xfId="0" applyFont="1" applyFill="1" applyBorder="1" applyAlignment="1">
      <alignment vertical="center"/>
    </xf>
    <xf numFmtId="10" fontId="34" fillId="21" borderId="15" xfId="0" applyNumberFormat="1" applyFont="1" applyFill="1" applyBorder="1" applyAlignment="1">
      <alignment horizontal="right" vertical="center"/>
    </xf>
    <xf numFmtId="10" fontId="34" fillId="2" borderId="15" xfId="0" applyNumberFormat="1" applyFont="1" applyFill="1" applyBorder="1" applyAlignment="1">
      <alignment horizontal="right" vertical="center"/>
    </xf>
    <xf numFmtId="0" fontId="5" fillId="3" borderId="27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vertical="center"/>
    </xf>
    <xf numFmtId="0" fontId="10" fillId="4" borderId="27" xfId="0" applyFont="1" applyFill="1" applyBorder="1" applyAlignment="1">
      <alignment horizontal="center" vertical="center"/>
    </xf>
    <xf numFmtId="0" fontId="10" fillId="3" borderId="27" xfId="0" applyFont="1" applyFill="1" applyBorder="1" applyAlignment="1">
      <alignment horizontal="center" vertical="center"/>
    </xf>
    <xf numFmtId="10" fontId="10" fillId="5" borderId="27" xfId="0" applyNumberFormat="1" applyFont="1" applyFill="1" applyBorder="1" applyAlignment="1">
      <alignment horizontal="center" vertical="center" wrapText="1"/>
    </xf>
    <xf numFmtId="9" fontId="10" fillId="5" borderId="27" xfId="0" applyNumberFormat="1" applyFont="1" applyFill="1" applyBorder="1" applyAlignment="1">
      <alignment horizontal="center" vertical="center" wrapText="1"/>
    </xf>
    <xf numFmtId="0" fontId="11" fillId="7" borderId="27" xfId="0" applyFont="1" applyFill="1" applyBorder="1" applyAlignment="1">
      <alignment vertical="center"/>
    </xf>
    <xf numFmtId="0" fontId="10" fillId="7" borderId="27" xfId="0" applyFont="1" applyFill="1" applyBorder="1" applyAlignment="1">
      <alignment horizontal="right" vertical="center"/>
    </xf>
    <xf numFmtId="0" fontId="10" fillId="7" borderId="27" xfId="0" applyFont="1" applyFill="1" applyBorder="1" applyAlignment="1">
      <alignment horizontal="center" vertical="center"/>
    </xf>
    <xf numFmtId="10" fontId="10" fillId="7" borderId="27" xfId="0" applyNumberFormat="1" applyFont="1" applyFill="1" applyBorder="1" applyAlignment="1">
      <alignment horizontal="center" vertical="center" wrapText="1"/>
    </xf>
    <xf numFmtId="10" fontId="13" fillId="0" borderId="27" xfId="0" applyNumberFormat="1" applyFont="1" applyBorder="1" applyAlignment="1">
      <alignment horizontal="center" vertical="center"/>
    </xf>
    <xf numFmtId="0" fontId="0" fillId="0" borderId="27" xfId="0" applyBorder="1" applyAlignment="1">
      <alignment vertical="center"/>
    </xf>
    <xf numFmtId="0" fontId="41" fillId="8" borderId="15" xfId="0" applyFont="1" applyFill="1" applyBorder="1" applyAlignment="1">
      <alignment vertical="center" wrapText="1"/>
    </xf>
    <xf numFmtId="0" fontId="41" fillId="8" borderId="15" xfId="0" applyFont="1" applyFill="1" applyBorder="1" applyAlignment="1">
      <alignment horizontal="center" vertical="center" wrapText="1"/>
    </xf>
    <xf numFmtId="0" fontId="41" fillId="23" borderId="15" xfId="0" applyFont="1" applyFill="1" applyBorder="1" applyAlignment="1">
      <alignment horizontal="center" vertical="center" wrapText="1"/>
    </xf>
    <xf numFmtId="0" fontId="41" fillId="10" borderId="15" xfId="0" applyFont="1" applyFill="1" applyBorder="1" applyAlignment="1">
      <alignment horizontal="center" vertical="center" wrapText="1"/>
    </xf>
    <xf numFmtId="0" fontId="17" fillId="0" borderId="15" xfId="0" applyFont="1" applyBorder="1" applyAlignment="1">
      <alignment vertical="center" wrapText="1"/>
    </xf>
    <xf numFmtId="0" fontId="17" fillId="23" borderId="15" xfId="0" applyFont="1" applyFill="1" applyBorder="1" applyAlignment="1">
      <alignment horizontal="right" vertical="center" wrapText="1"/>
    </xf>
    <xf numFmtId="0" fontId="17" fillId="18" borderId="15" xfId="0" applyFont="1" applyFill="1" applyBorder="1" applyAlignment="1">
      <alignment horizontal="right" vertical="center" wrapText="1"/>
    </xf>
    <xf numFmtId="3" fontId="17" fillId="10" borderId="15" xfId="0" applyNumberFormat="1" applyFont="1" applyFill="1" applyBorder="1" applyAlignment="1">
      <alignment horizontal="right" vertical="center"/>
    </xf>
    <xf numFmtId="0" fontId="17" fillId="10" borderId="15" xfId="0" applyFont="1" applyFill="1" applyBorder="1" applyAlignment="1">
      <alignment horizontal="right" vertical="center"/>
    </xf>
    <xf numFmtId="3" fontId="17" fillId="0" borderId="15" xfId="0" applyNumberFormat="1" applyFont="1" applyBorder="1" applyAlignment="1">
      <alignment horizontal="right" vertical="center"/>
    </xf>
    <xf numFmtId="0" fontId="17" fillId="0" borderId="15" xfId="0" applyFont="1" applyBorder="1" applyAlignment="1">
      <alignment horizontal="right" vertical="center"/>
    </xf>
    <xf numFmtId="0" fontId="17" fillId="0" borderId="15" xfId="0" applyFont="1" applyBorder="1" applyAlignment="1">
      <alignment horizontal="center" vertical="center"/>
    </xf>
    <xf numFmtId="0" fontId="22" fillId="8" borderId="15" xfId="0" applyFont="1" applyFill="1" applyBorder="1" applyAlignment="1">
      <alignment vertical="center" wrapText="1"/>
    </xf>
    <xf numFmtId="0" fontId="22" fillId="14" borderId="15" xfId="0" applyFont="1" applyFill="1" applyBorder="1" applyAlignment="1">
      <alignment vertical="center" wrapText="1"/>
    </xf>
    <xf numFmtId="0" fontId="22" fillId="10" borderId="15" xfId="0" applyFont="1" applyFill="1" applyBorder="1" applyAlignment="1">
      <alignment vertical="center" wrapText="1"/>
    </xf>
    <xf numFmtId="0" fontId="22" fillId="0" borderId="18" xfId="0" applyFont="1" applyBorder="1" applyAlignment="1">
      <alignment horizontal="center" vertical="center" wrapText="1"/>
    </xf>
    <xf numFmtId="0" fontId="25" fillId="0" borderId="15" xfId="0" applyFont="1" applyBorder="1" applyAlignment="1">
      <alignment horizontal="right" vertical="center"/>
    </xf>
    <xf numFmtId="3" fontId="23" fillId="0" borderId="15" xfId="0" applyNumberFormat="1" applyFont="1" applyBorder="1" applyAlignment="1">
      <alignment horizontal="right" vertical="center"/>
    </xf>
    <xf numFmtId="0" fontId="22" fillId="0" borderId="15" xfId="0" applyFont="1" applyBorder="1" applyAlignment="1">
      <alignment horizontal="right" vertical="center"/>
    </xf>
    <xf numFmtId="10" fontId="25" fillId="17" borderId="15" xfId="0" applyNumberFormat="1" applyFont="1" applyFill="1" applyBorder="1" applyAlignment="1">
      <alignment horizontal="right" vertical="center"/>
    </xf>
    <xf numFmtId="0" fontId="22" fillId="8" borderId="15" xfId="0" applyFont="1" applyFill="1" applyBorder="1" applyAlignment="1">
      <alignment horizontal="right" vertical="center"/>
    </xf>
    <xf numFmtId="0" fontId="25" fillId="17" borderId="15" xfId="0" applyFont="1" applyFill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3" fontId="22" fillId="10" borderId="15" xfId="0" applyNumberFormat="1" applyFont="1" applyFill="1" applyBorder="1" applyAlignment="1">
      <alignment horizontal="center" vertical="center"/>
    </xf>
    <xf numFmtId="0" fontId="23" fillId="0" borderId="15" xfId="0" applyFont="1" applyBorder="1" applyAlignment="1">
      <alignment horizontal="right" vertical="center"/>
    </xf>
    <xf numFmtId="0" fontId="22" fillId="10" borderId="15" xfId="0" applyFont="1" applyFill="1" applyBorder="1" applyAlignment="1">
      <alignment horizontal="center" vertical="center"/>
    </xf>
    <xf numFmtId="0" fontId="41" fillId="0" borderId="15" xfId="0" applyFont="1" applyBorder="1" applyAlignment="1">
      <alignment vertical="center" wrapText="1"/>
    </xf>
    <xf numFmtId="0" fontId="25" fillId="18" borderId="15" xfId="0" applyFont="1" applyFill="1" applyBorder="1" applyAlignment="1">
      <alignment horizontal="right" vertical="center"/>
    </xf>
    <xf numFmtId="3" fontId="22" fillId="18" borderId="15" xfId="0" applyNumberFormat="1" applyFont="1" applyFill="1" applyBorder="1" applyAlignment="1">
      <alignment horizontal="right" vertical="center"/>
    </xf>
    <xf numFmtId="0" fontId="22" fillId="18" borderId="15" xfId="0" applyFont="1" applyFill="1" applyBorder="1" applyAlignment="1">
      <alignment horizontal="right" vertical="center"/>
    </xf>
    <xf numFmtId="9" fontId="25" fillId="17" borderId="15" xfId="0" applyNumberFormat="1" applyFont="1" applyFill="1" applyBorder="1" applyAlignment="1">
      <alignment horizontal="right" vertical="center"/>
    </xf>
    <xf numFmtId="0" fontId="20" fillId="0" borderId="15" xfId="0" applyFont="1" applyBorder="1" applyAlignment="1">
      <alignment horizontal="right" vertical="center"/>
    </xf>
    <xf numFmtId="0" fontId="27" fillId="3" borderId="27" xfId="0" applyFont="1" applyFill="1" applyBorder="1" applyAlignment="1">
      <alignment horizontal="center" vertical="center"/>
    </xf>
    <xf numFmtId="0" fontId="5" fillId="7" borderId="18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44" fillId="8" borderId="17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vertical="center"/>
    </xf>
    <xf numFmtId="0" fontId="6" fillId="3" borderId="18" xfId="0" applyFont="1" applyFill="1" applyBorder="1" applyAlignment="1">
      <alignment vertical="center"/>
    </xf>
    <xf numFmtId="0" fontId="6" fillId="3" borderId="15" xfId="0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12" fillId="4" borderId="15" xfId="0" applyFont="1" applyFill="1" applyBorder="1" applyAlignment="1">
      <alignment horizontal="center" vertical="center"/>
    </xf>
    <xf numFmtId="10" fontId="12" fillId="6" borderId="15" xfId="0" applyNumberFormat="1" applyFont="1" applyFill="1" applyBorder="1" applyAlignment="1">
      <alignment horizontal="center" vertical="center"/>
    </xf>
    <xf numFmtId="0" fontId="44" fillId="8" borderId="18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vertical="center"/>
    </xf>
    <xf numFmtId="0" fontId="12" fillId="6" borderId="15" xfId="0" applyFont="1" applyFill="1" applyBorder="1" applyAlignment="1">
      <alignment vertical="center"/>
    </xf>
    <xf numFmtId="0" fontId="12" fillId="6" borderId="15" xfId="0" applyFont="1" applyFill="1" applyBorder="1" applyAlignment="1">
      <alignment horizontal="center" vertical="center"/>
    </xf>
    <xf numFmtId="0" fontId="12" fillId="6" borderId="15" xfId="0" applyFont="1" applyFill="1" applyBorder="1" applyAlignment="1">
      <alignment horizontal="right" vertical="center"/>
    </xf>
    <xf numFmtId="10" fontId="12" fillId="0" borderId="15" xfId="0" applyNumberFormat="1" applyFont="1" applyBorder="1" applyAlignment="1">
      <alignment horizontal="right" vertical="center"/>
    </xf>
    <xf numFmtId="0" fontId="22" fillId="23" borderId="15" xfId="0" applyFont="1" applyFill="1" applyBorder="1" applyAlignment="1">
      <alignment horizontal="center" vertical="center" wrapText="1"/>
    </xf>
    <xf numFmtId="0" fontId="22" fillId="8" borderId="15" xfId="0" applyFont="1" applyFill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20" fillId="0" borderId="15" xfId="0" applyFont="1" applyBorder="1" applyAlignment="1">
      <alignment vertical="center" wrapText="1"/>
    </xf>
    <xf numFmtId="0" fontId="22" fillId="25" borderId="15" xfId="0" applyFont="1" applyFill="1" applyBorder="1" applyAlignment="1">
      <alignment horizontal="center" vertical="center" wrapText="1"/>
    </xf>
    <xf numFmtId="0" fontId="46" fillId="0" borderId="15" xfId="0" applyFont="1" applyBorder="1" applyAlignment="1">
      <alignment horizontal="right" vertical="center" wrapText="1"/>
    </xf>
    <xf numFmtId="3" fontId="46" fillId="0" borderId="15" xfId="0" applyNumberFormat="1" applyFont="1" applyBorder="1" applyAlignment="1">
      <alignment horizontal="right" vertical="center" wrapText="1"/>
    </xf>
    <xf numFmtId="3" fontId="22" fillId="8" borderId="15" xfId="0" applyNumberFormat="1" applyFont="1" applyFill="1" applyBorder="1" applyAlignment="1">
      <alignment horizontal="right" vertical="center"/>
    </xf>
    <xf numFmtId="0" fontId="25" fillId="0" borderId="15" xfId="0" applyFont="1" applyBorder="1" applyAlignment="1">
      <alignment horizontal="right" vertical="center" wrapText="1"/>
    </xf>
    <xf numFmtId="0" fontId="20" fillId="25" borderId="15" xfId="0" applyFont="1" applyFill="1" applyBorder="1" applyAlignment="1">
      <alignment horizontal="right" vertical="center" wrapText="1"/>
    </xf>
    <xf numFmtId="0" fontId="22" fillId="8" borderId="15" xfId="0" applyFont="1" applyFill="1" applyBorder="1" applyAlignment="1">
      <alignment horizontal="right" vertical="center" wrapText="1"/>
    </xf>
    <xf numFmtId="0" fontId="20" fillId="26" borderId="15" xfId="0" applyFont="1" applyFill="1" applyBorder="1" applyAlignment="1">
      <alignment horizontal="right" vertical="center" wrapText="1"/>
    </xf>
    <xf numFmtId="9" fontId="27" fillId="3" borderId="15" xfId="1" applyFont="1" applyFill="1" applyBorder="1" applyAlignment="1">
      <alignment horizontal="center" vertical="center"/>
    </xf>
    <xf numFmtId="0" fontId="27" fillId="7" borderId="15" xfId="0" applyFont="1" applyFill="1" applyBorder="1" applyAlignment="1">
      <alignment horizontal="center" vertical="center"/>
    </xf>
    <xf numFmtId="0" fontId="47" fillId="12" borderId="15" xfId="0" applyFont="1" applyFill="1" applyBorder="1" applyAlignment="1">
      <alignment horizontal="center" vertical="center"/>
    </xf>
    <xf numFmtId="0" fontId="47" fillId="3" borderId="15" xfId="0" applyFont="1" applyFill="1" applyBorder="1" applyAlignment="1">
      <alignment horizontal="center" vertical="center"/>
    </xf>
    <xf numFmtId="3" fontId="37" fillId="0" borderId="15" xfId="0" applyNumberFormat="1" applyFont="1" applyBorder="1" applyAlignment="1">
      <alignment horizontal="right" vertical="center"/>
    </xf>
    <xf numFmtId="3" fontId="48" fillId="0" borderId="15" xfId="0" applyNumberFormat="1" applyFont="1" applyBorder="1" applyAlignment="1">
      <alignment horizontal="right" vertical="center"/>
    </xf>
    <xf numFmtId="3" fontId="37" fillId="2" borderId="15" xfId="0" applyNumberFormat="1" applyFont="1" applyFill="1" applyBorder="1" applyAlignment="1">
      <alignment horizontal="right" vertical="center"/>
    </xf>
    <xf numFmtId="0" fontId="23" fillId="8" borderId="15" xfId="0" applyFont="1" applyFill="1" applyBorder="1" applyAlignment="1">
      <alignment vertical="center"/>
    </xf>
    <xf numFmtId="0" fontId="23" fillId="0" borderId="15" xfId="0" applyFont="1" applyBorder="1" applyAlignment="1">
      <alignment horizontal="right" vertical="center" wrapText="1"/>
    </xf>
    <xf numFmtId="0" fontId="22" fillId="18" borderId="15" xfId="0" applyFont="1" applyFill="1" applyBorder="1" applyAlignment="1">
      <alignment horizontal="right" vertical="center" wrapText="1"/>
    </xf>
    <xf numFmtId="0" fontId="23" fillId="23" borderId="15" xfId="0" applyFont="1" applyFill="1" applyBorder="1" applyAlignment="1">
      <alignment horizontal="right" vertical="center"/>
    </xf>
    <xf numFmtId="9" fontId="20" fillId="25" borderId="15" xfId="0" applyNumberFormat="1" applyFont="1" applyFill="1" applyBorder="1" applyAlignment="1">
      <alignment horizontal="right" vertical="center"/>
    </xf>
    <xf numFmtId="0" fontId="25" fillId="23" borderId="15" xfId="0" applyFont="1" applyFill="1" applyBorder="1" applyAlignment="1">
      <alignment horizontal="right" vertical="center"/>
    </xf>
    <xf numFmtId="0" fontId="25" fillId="0" borderId="15" xfId="0" applyFont="1" applyBorder="1" applyAlignment="1">
      <alignment vertical="center"/>
    </xf>
    <xf numFmtId="0" fontId="49" fillId="3" borderId="15" xfId="0" applyFont="1" applyFill="1" applyBorder="1" applyAlignment="1">
      <alignment horizontal="center" vertical="center"/>
    </xf>
    <xf numFmtId="0" fontId="49" fillId="12" borderId="15" xfId="0" applyFont="1" applyFill="1" applyBorder="1" applyAlignment="1">
      <alignment horizontal="center" vertical="center"/>
    </xf>
    <xf numFmtId="9" fontId="49" fillId="3" borderId="15" xfId="1" applyFont="1" applyFill="1" applyBorder="1" applyAlignment="1">
      <alignment horizontal="center" vertical="center"/>
    </xf>
    <xf numFmtId="0" fontId="51" fillId="3" borderId="15" xfId="0" applyFont="1" applyFill="1" applyBorder="1" applyAlignment="1">
      <alignment horizontal="center" vertical="center"/>
    </xf>
    <xf numFmtId="1" fontId="0" fillId="0" borderId="0" xfId="0" applyNumberFormat="1"/>
    <xf numFmtId="3" fontId="52" fillId="0" borderId="15" xfId="0" applyNumberFormat="1" applyFont="1" applyBorder="1" applyAlignment="1">
      <alignment horizontal="right" vertical="center"/>
    </xf>
    <xf numFmtId="3" fontId="24" fillId="0" borderId="17" xfId="0" applyNumberFormat="1" applyFont="1" applyBorder="1" applyAlignment="1">
      <alignment horizontal="right" vertical="center"/>
    </xf>
    <xf numFmtId="3" fontId="24" fillId="0" borderId="9" xfId="0" applyNumberFormat="1" applyFont="1" applyBorder="1" applyAlignment="1">
      <alignment horizontal="right" vertical="center"/>
    </xf>
    <xf numFmtId="3" fontId="41" fillId="0" borderId="9" xfId="0" applyNumberFormat="1" applyFont="1" applyBorder="1" applyAlignment="1">
      <alignment horizontal="right" vertical="center"/>
    </xf>
    <xf numFmtId="1" fontId="53" fillId="0" borderId="0" xfId="0" applyNumberFormat="1" applyFont="1"/>
    <xf numFmtId="1" fontId="18" fillId="3" borderId="15" xfId="0" applyNumberFormat="1" applyFont="1" applyFill="1" applyBorder="1" applyAlignment="1">
      <alignment horizontal="center" vertical="center" wrapText="1"/>
    </xf>
    <xf numFmtId="1" fontId="47" fillId="3" borderId="15" xfId="0" applyNumberFormat="1" applyFont="1" applyFill="1" applyBorder="1" applyAlignment="1">
      <alignment horizontal="center" vertical="center"/>
    </xf>
    <xf numFmtId="3" fontId="54" fillId="0" borderId="15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vertical="center" wrapText="1"/>
    </xf>
    <xf numFmtId="0" fontId="5" fillId="0" borderId="19" xfId="0" applyFont="1" applyBorder="1" applyAlignment="1">
      <alignment vertical="center" wrapText="1"/>
    </xf>
    <xf numFmtId="0" fontId="0" fillId="0" borderId="27" xfId="0" applyBorder="1"/>
    <xf numFmtId="0" fontId="0" fillId="0" borderId="12" xfId="0" applyBorder="1" applyAlignment="1">
      <alignment vertical="center" wrapText="1"/>
    </xf>
    <xf numFmtId="0" fontId="9" fillId="2" borderId="18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13" fillId="3" borderId="10" xfId="0" applyFont="1" applyFill="1" applyBorder="1" applyAlignment="1">
      <alignment vertical="center"/>
    </xf>
    <xf numFmtId="0" fontId="13" fillId="3" borderId="18" xfId="0" applyFont="1" applyFill="1" applyBorder="1" applyAlignment="1">
      <alignment vertical="center"/>
    </xf>
    <xf numFmtId="0" fontId="13" fillId="3" borderId="15" xfId="0" applyFont="1" applyFill="1" applyBorder="1" applyAlignment="1">
      <alignment horizontal="right" vertical="center"/>
    </xf>
    <xf numFmtId="0" fontId="13" fillId="3" borderId="12" xfId="0" applyFont="1" applyFill="1" applyBorder="1" applyAlignment="1">
      <alignment vertical="center"/>
    </xf>
    <xf numFmtId="0" fontId="57" fillId="3" borderId="12" xfId="0" applyFont="1" applyFill="1" applyBorder="1" applyAlignment="1">
      <alignment vertical="center"/>
    </xf>
    <xf numFmtId="0" fontId="56" fillId="3" borderId="12" xfId="0" applyFont="1" applyFill="1" applyBorder="1" applyAlignment="1">
      <alignment vertical="center"/>
    </xf>
    <xf numFmtId="0" fontId="13" fillId="3" borderId="15" xfId="0" applyFont="1" applyFill="1" applyBorder="1" applyAlignment="1">
      <alignment vertical="center"/>
    </xf>
    <xf numFmtId="0" fontId="56" fillId="16" borderId="15" xfId="0" applyFont="1" applyFill="1" applyBorder="1" applyAlignment="1">
      <alignment horizontal="right" vertical="center"/>
    </xf>
    <xf numFmtId="0" fontId="12" fillId="3" borderId="24" xfId="0" applyFont="1" applyFill="1" applyBorder="1" applyAlignment="1">
      <alignment vertical="center"/>
    </xf>
    <xf numFmtId="0" fontId="6" fillId="3" borderId="24" xfId="0" applyFont="1" applyFill="1" applyBorder="1" applyAlignment="1">
      <alignment vertical="center"/>
    </xf>
    <xf numFmtId="0" fontId="12" fillId="27" borderId="9" xfId="0" applyFont="1" applyFill="1" applyBorder="1" applyAlignment="1">
      <alignment horizontal="right" vertical="center"/>
    </xf>
    <xf numFmtId="0" fontId="6" fillId="0" borderId="24" xfId="0" applyFont="1" applyBorder="1" applyAlignment="1">
      <alignment vertical="center"/>
    </xf>
    <xf numFmtId="0" fontId="13" fillId="3" borderId="24" xfId="0" applyFont="1" applyFill="1" applyBorder="1" applyAlignment="1">
      <alignment vertical="center"/>
    </xf>
    <xf numFmtId="0" fontId="13" fillId="3" borderId="9" xfId="0" applyFont="1" applyFill="1" applyBorder="1" applyAlignment="1">
      <alignment vertical="center"/>
    </xf>
    <xf numFmtId="0" fontId="57" fillId="3" borderId="9" xfId="0" applyFont="1" applyFill="1" applyBorder="1" applyAlignment="1">
      <alignment vertical="center"/>
    </xf>
    <xf numFmtId="0" fontId="56" fillId="3" borderId="9" xfId="0" applyFont="1" applyFill="1" applyBorder="1" applyAlignment="1">
      <alignment vertical="center"/>
    </xf>
    <xf numFmtId="0" fontId="12" fillId="6" borderId="24" xfId="0" applyFont="1" applyFill="1" applyBorder="1" applyAlignment="1">
      <alignment vertical="center"/>
    </xf>
    <xf numFmtId="0" fontId="12" fillId="6" borderId="10" xfId="0" applyFont="1" applyFill="1" applyBorder="1" applyAlignment="1">
      <alignment vertical="center"/>
    </xf>
    <xf numFmtId="10" fontId="12" fillId="0" borderId="24" xfId="0" applyNumberFormat="1" applyFont="1" applyBorder="1" applyAlignment="1">
      <alignment vertical="center"/>
    </xf>
    <xf numFmtId="10" fontId="12" fillId="0" borderId="9" xfId="0" applyNumberFormat="1" applyFont="1" applyBorder="1" applyAlignment="1">
      <alignment vertical="center"/>
    </xf>
    <xf numFmtId="0" fontId="13" fillId="16" borderId="9" xfId="0" applyFont="1" applyFill="1" applyBorder="1" applyAlignment="1">
      <alignment vertical="center"/>
    </xf>
    <xf numFmtId="0" fontId="12" fillId="0" borderId="24" xfId="0" applyFont="1" applyBorder="1" applyAlignment="1">
      <alignment vertical="center"/>
    </xf>
    <xf numFmtId="0" fontId="12" fillId="0" borderId="10" xfId="0" applyFont="1" applyBorder="1" applyAlignment="1">
      <alignment vertical="center"/>
    </xf>
    <xf numFmtId="0" fontId="12" fillId="0" borderId="9" xfId="0" applyFont="1" applyBorder="1" applyAlignment="1">
      <alignment vertical="center"/>
    </xf>
    <xf numFmtId="0" fontId="56" fillId="16" borderId="24" xfId="0" applyFont="1" applyFill="1" applyBorder="1" applyAlignment="1">
      <alignment vertical="center"/>
    </xf>
    <xf numFmtId="0" fontId="56" fillId="16" borderId="9" xfId="0" applyFont="1" applyFill="1" applyBorder="1" applyAlignment="1">
      <alignment vertical="center"/>
    </xf>
    <xf numFmtId="0" fontId="12" fillId="16" borderId="9" xfId="0" applyFont="1" applyFill="1" applyBorder="1" applyAlignment="1">
      <alignment vertical="center"/>
    </xf>
    <xf numFmtId="0" fontId="44" fillId="8" borderId="24" xfId="0" applyFont="1" applyFill="1" applyBorder="1" applyAlignment="1">
      <alignment vertical="center"/>
    </xf>
    <xf numFmtId="0" fontId="44" fillId="8" borderId="9" xfId="0" applyFont="1" applyFill="1" applyBorder="1" applyAlignment="1">
      <alignment vertical="center"/>
    </xf>
    <xf numFmtId="0" fontId="6" fillId="16" borderId="9" xfId="0" applyFont="1" applyFill="1" applyBorder="1" applyAlignment="1">
      <alignment vertical="center"/>
    </xf>
    <xf numFmtId="0" fontId="5" fillId="3" borderId="24" xfId="0" applyFont="1" applyFill="1" applyBorder="1" applyAlignment="1">
      <alignment vertical="center" wrapText="1"/>
    </xf>
    <xf numFmtId="0" fontId="5" fillId="3" borderId="9" xfId="0" applyFont="1" applyFill="1" applyBorder="1" applyAlignment="1">
      <alignment vertical="center" wrapText="1"/>
    </xf>
    <xf numFmtId="0" fontId="5" fillId="0" borderId="24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3" fillId="0" borderId="19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0" borderId="12" xfId="0" applyFont="1" applyBorder="1" applyAlignment="1">
      <alignment vertical="center" wrapText="1"/>
    </xf>
    <xf numFmtId="0" fontId="12" fillId="3" borderId="10" xfId="0" applyFont="1" applyFill="1" applyBorder="1" applyAlignment="1">
      <alignment vertical="center"/>
    </xf>
    <xf numFmtId="0" fontId="12" fillId="3" borderId="22" xfId="0" applyFont="1" applyFill="1" applyBorder="1" applyAlignment="1">
      <alignment vertical="center"/>
    </xf>
    <xf numFmtId="0" fontId="12" fillId="6" borderId="22" xfId="0" applyFont="1" applyFill="1" applyBorder="1" applyAlignment="1">
      <alignment vertical="center"/>
    </xf>
    <xf numFmtId="0" fontId="12" fillId="2" borderId="21" xfId="0" applyFont="1" applyFill="1" applyBorder="1" applyAlignment="1">
      <alignment vertical="center"/>
    </xf>
    <xf numFmtId="0" fontId="12" fillId="2" borderId="10" xfId="0" applyFont="1" applyFill="1" applyBorder="1" applyAlignment="1">
      <alignment vertical="center"/>
    </xf>
    <xf numFmtId="0" fontId="12" fillId="2" borderId="22" xfId="0" applyFont="1" applyFill="1" applyBorder="1" applyAlignment="1">
      <alignment vertical="center"/>
    </xf>
    <xf numFmtId="0" fontId="12" fillId="5" borderId="10" xfId="0" applyFont="1" applyFill="1" applyBorder="1" applyAlignment="1">
      <alignment vertical="center"/>
    </xf>
    <xf numFmtId="0" fontId="12" fillId="5" borderId="22" xfId="0" applyFont="1" applyFill="1" applyBorder="1" applyAlignment="1">
      <alignment vertical="center"/>
    </xf>
    <xf numFmtId="0" fontId="12" fillId="28" borderId="24" xfId="0" applyFont="1" applyFill="1" applyBorder="1" applyAlignment="1">
      <alignment vertical="center"/>
    </xf>
    <xf numFmtId="0" fontId="12" fillId="28" borderId="10" xfId="0" applyFont="1" applyFill="1" applyBorder="1" applyAlignment="1">
      <alignment vertical="center"/>
    </xf>
    <xf numFmtId="0" fontId="55" fillId="28" borderId="24" xfId="0" applyFont="1" applyFill="1" applyBorder="1" applyAlignment="1">
      <alignment vertical="center"/>
    </xf>
    <xf numFmtId="0" fontId="12" fillId="28" borderId="26" xfId="0" applyFont="1" applyFill="1" applyBorder="1" applyAlignment="1">
      <alignment vertical="center"/>
    </xf>
    <xf numFmtId="0" fontId="12" fillId="28" borderId="18" xfId="0" applyFont="1" applyFill="1" applyBorder="1" applyAlignment="1">
      <alignment vertical="center"/>
    </xf>
    <xf numFmtId="0" fontId="12" fillId="28" borderId="1" xfId="0" applyFont="1" applyFill="1" applyBorder="1" applyAlignment="1">
      <alignment vertical="center"/>
    </xf>
    <xf numFmtId="0" fontId="12" fillId="28" borderId="19" xfId="0" applyFont="1" applyFill="1" applyBorder="1" applyAlignment="1">
      <alignment vertical="center"/>
    </xf>
    <xf numFmtId="0" fontId="12" fillId="27" borderId="24" xfId="0" applyFont="1" applyFill="1" applyBorder="1" applyAlignment="1">
      <alignment vertical="center"/>
    </xf>
    <xf numFmtId="0" fontId="55" fillId="5" borderId="24" xfId="0" applyFont="1" applyFill="1" applyBorder="1" applyAlignment="1">
      <alignment vertical="center"/>
    </xf>
    <xf numFmtId="0" fontId="12" fillId="5" borderId="24" xfId="0" applyFont="1" applyFill="1" applyBorder="1" applyAlignment="1">
      <alignment vertical="center"/>
    </xf>
    <xf numFmtId="0" fontId="55" fillId="3" borderId="24" xfId="0" applyFont="1" applyFill="1" applyBorder="1" applyAlignment="1">
      <alignment vertical="center"/>
    </xf>
    <xf numFmtId="0" fontId="5" fillId="2" borderId="24" xfId="0" applyFont="1" applyFill="1" applyBorder="1" applyAlignment="1">
      <alignment vertical="center" wrapText="1"/>
    </xf>
    <xf numFmtId="0" fontId="12" fillId="2" borderId="24" xfId="0" applyFont="1" applyFill="1" applyBorder="1" applyAlignment="1">
      <alignment vertical="center"/>
    </xf>
    <xf numFmtId="0" fontId="12" fillId="0" borderId="1" xfId="0" applyFont="1" applyBorder="1" applyAlignment="1">
      <alignment vertical="center" wrapText="1"/>
    </xf>
    <xf numFmtId="0" fontId="12" fillId="0" borderId="19" xfId="0" applyFont="1" applyBorder="1" applyAlignment="1">
      <alignment vertical="center" wrapText="1"/>
    </xf>
    <xf numFmtId="0" fontId="6" fillId="16" borderId="15" xfId="0" applyFont="1" applyFill="1" applyBorder="1" applyAlignment="1">
      <alignment horizontal="center" vertical="center"/>
    </xf>
    <xf numFmtId="0" fontId="56" fillId="3" borderId="15" xfId="0" applyFont="1" applyFill="1" applyBorder="1" applyAlignment="1">
      <alignment horizontal="right" vertical="center"/>
    </xf>
    <xf numFmtId="0" fontId="13" fillId="16" borderId="15" xfId="0" applyFont="1" applyFill="1" applyBorder="1" applyAlignment="1">
      <alignment horizontal="center" vertical="center"/>
    </xf>
    <xf numFmtId="0" fontId="12" fillId="16" borderId="15" xfId="0" applyFont="1" applyFill="1" applyBorder="1" applyAlignment="1">
      <alignment horizontal="center" vertical="center"/>
    </xf>
    <xf numFmtId="0" fontId="13" fillId="16" borderId="15" xfId="0" applyFont="1" applyFill="1" applyBorder="1" applyAlignment="1">
      <alignment horizontal="right" vertical="center"/>
    </xf>
    <xf numFmtId="0" fontId="10" fillId="29" borderId="15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 wrapText="1"/>
    </xf>
    <xf numFmtId="0" fontId="59" fillId="0" borderId="15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 wrapText="1"/>
    </xf>
    <xf numFmtId="0" fontId="22" fillId="30" borderId="15" xfId="0" applyFont="1" applyFill="1" applyBorder="1" applyAlignment="1">
      <alignment horizontal="center" vertical="center"/>
    </xf>
    <xf numFmtId="0" fontId="10" fillId="30" borderId="15" xfId="0" applyFont="1" applyFill="1" applyBorder="1" applyAlignment="1">
      <alignment horizontal="center" vertical="center"/>
    </xf>
    <xf numFmtId="0" fontId="22" fillId="21" borderId="15" xfId="0" applyFont="1" applyFill="1" applyBorder="1" applyAlignment="1">
      <alignment horizontal="center" vertical="center" wrapText="1"/>
    </xf>
    <xf numFmtId="0" fontId="23" fillId="30" borderId="15" xfId="0" applyFont="1" applyFill="1" applyBorder="1" applyAlignment="1">
      <alignment horizontal="center" vertical="center"/>
    </xf>
    <xf numFmtId="0" fontId="60" fillId="0" borderId="15" xfId="0" applyFont="1" applyBorder="1" applyAlignment="1">
      <alignment vertical="center" wrapText="1"/>
    </xf>
    <xf numFmtId="10" fontId="17" fillId="30" borderId="15" xfId="0" applyNumberFormat="1" applyFont="1" applyFill="1" applyBorder="1" applyAlignment="1">
      <alignment horizontal="right" vertical="center"/>
    </xf>
    <xf numFmtId="10" fontId="17" fillId="21" borderId="15" xfId="0" applyNumberFormat="1" applyFont="1" applyFill="1" applyBorder="1" applyAlignment="1">
      <alignment horizontal="right" vertical="center"/>
    </xf>
    <xf numFmtId="0" fontId="10" fillId="0" borderId="15" xfId="0" applyFont="1" applyBorder="1" applyAlignment="1">
      <alignment horizontal="right" vertical="center" wrapText="1"/>
    </xf>
    <xf numFmtId="0" fontId="22" fillId="0" borderId="15" xfId="0" applyFont="1" applyBorder="1" applyAlignment="1">
      <alignment horizontal="right" vertical="center" wrapText="1"/>
    </xf>
    <xf numFmtId="0" fontId="17" fillId="0" borderId="15" xfId="0" applyFont="1" applyBorder="1" applyAlignment="1">
      <alignment horizontal="right" vertical="center" wrapText="1"/>
    </xf>
    <xf numFmtId="9" fontId="17" fillId="0" borderId="15" xfId="0" applyNumberFormat="1" applyFont="1" applyBorder="1" applyAlignment="1">
      <alignment horizontal="right" vertical="center" wrapText="1"/>
    </xf>
    <xf numFmtId="10" fontId="17" fillId="0" borderId="15" xfId="0" applyNumberFormat="1" applyFont="1" applyBorder="1" applyAlignment="1">
      <alignment horizontal="right" vertical="center" wrapText="1"/>
    </xf>
    <xf numFmtId="0" fontId="16" fillId="0" borderId="15" xfId="0" applyFont="1" applyBorder="1" applyAlignment="1">
      <alignment vertical="center" wrapText="1"/>
    </xf>
    <xf numFmtId="164" fontId="6" fillId="0" borderId="15" xfId="0" applyNumberFormat="1" applyFont="1" applyBorder="1" applyAlignment="1">
      <alignment horizontal="right" vertical="center"/>
    </xf>
    <xf numFmtId="0" fontId="61" fillId="0" borderId="15" xfId="0" applyFont="1" applyBorder="1" applyAlignment="1">
      <alignment horizontal="center" vertical="center" wrapText="1"/>
    </xf>
    <xf numFmtId="0" fontId="62" fillId="0" borderId="0" xfId="0" applyFont="1" applyAlignment="1">
      <alignment vertical="center"/>
    </xf>
    <xf numFmtId="0" fontId="23" fillId="0" borderId="15" xfId="0" applyFont="1" applyBorder="1" applyAlignment="1">
      <alignment horizontal="center" vertical="center" wrapText="1"/>
    </xf>
    <xf numFmtId="0" fontId="20" fillId="18" borderId="15" xfId="0" applyFont="1" applyFill="1" applyBorder="1" applyAlignment="1">
      <alignment horizontal="center" vertical="center" wrapText="1"/>
    </xf>
    <xf numFmtId="0" fontId="30" fillId="0" borderId="15" xfId="0" applyFont="1" applyBorder="1" applyAlignment="1">
      <alignment horizontal="center" vertical="center" wrapText="1"/>
    </xf>
    <xf numFmtId="0" fontId="20" fillId="18" borderId="15" xfId="0" applyFont="1" applyFill="1" applyBorder="1" applyAlignment="1">
      <alignment vertical="center" wrapText="1"/>
    </xf>
    <xf numFmtId="0" fontId="32" fillId="0" borderId="15" xfId="0" applyFont="1" applyBorder="1" applyAlignment="1">
      <alignment vertical="center" wrapText="1"/>
    </xf>
    <xf numFmtId="0" fontId="23" fillId="0" borderId="18" xfId="0" applyFont="1" applyBorder="1" applyAlignment="1">
      <alignment horizontal="center" vertical="center" wrapText="1"/>
    </xf>
    <xf numFmtId="0" fontId="25" fillId="27" borderId="15" xfId="0" applyFont="1" applyFill="1" applyBorder="1" applyAlignment="1">
      <alignment horizontal="right" vertical="center"/>
    </xf>
    <xf numFmtId="0" fontId="25" fillId="11" borderId="15" xfId="0" applyFont="1" applyFill="1" applyBorder="1" applyAlignment="1">
      <alignment horizontal="right" vertical="center"/>
    </xf>
    <xf numFmtId="0" fontId="25" fillId="18" borderId="15" xfId="0" applyFont="1" applyFill="1" applyBorder="1" applyAlignment="1">
      <alignment horizontal="right" vertical="center" wrapText="1"/>
    </xf>
    <xf numFmtId="0" fontId="61" fillId="0" borderId="15" xfId="0" applyFont="1" applyBorder="1" applyAlignment="1">
      <alignment horizontal="right" vertical="center" wrapText="1"/>
    </xf>
    <xf numFmtId="0" fontId="25" fillId="31" borderId="15" xfId="0" applyFont="1" applyFill="1" applyBorder="1" applyAlignment="1">
      <alignment horizontal="right" vertical="center" wrapText="1"/>
    </xf>
    <xf numFmtId="0" fontId="61" fillId="32" borderId="15" xfId="0" applyFont="1" applyFill="1" applyBorder="1" applyAlignment="1">
      <alignment horizontal="center" vertical="center" wrapText="1"/>
    </xf>
    <xf numFmtId="0" fontId="61" fillId="0" borderId="15" xfId="0" applyFont="1" applyBorder="1" applyAlignment="1">
      <alignment vertical="center" wrapText="1"/>
    </xf>
    <xf numFmtId="0" fontId="14" fillId="0" borderId="0" xfId="0" applyFont="1" applyAlignment="1">
      <alignment vertical="center"/>
    </xf>
    <xf numFmtId="0" fontId="64" fillId="0" borderId="0" xfId="0" applyFont="1" applyAlignment="1">
      <alignment vertical="center"/>
    </xf>
    <xf numFmtId="0" fontId="65" fillId="0" borderId="0" xfId="0" applyFont="1" applyAlignment="1">
      <alignment vertical="center"/>
    </xf>
    <xf numFmtId="0" fontId="20" fillId="30" borderId="15" xfId="0" applyFont="1" applyFill="1" applyBorder="1" applyAlignment="1">
      <alignment horizontal="center" vertical="center"/>
    </xf>
    <xf numFmtId="0" fontId="42" fillId="0" borderId="15" xfId="0" applyFont="1" applyBorder="1" applyAlignment="1">
      <alignment horizontal="center" vertical="center" wrapText="1"/>
    </xf>
    <xf numFmtId="0" fontId="42" fillId="30" borderId="15" xfId="0" applyFont="1" applyFill="1" applyBorder="1" applyAlignment="1">
      <alignment horizontal="center" vertical="center"/>
    </xf>
    <xf numFmtId="0" fontId="42" fillId="4" borderId="15" xfId="0" applyFont="1" applyFill="1" applyBorder="1" applyAlignment="1">
      <alignment horizontal="center" vertical="center" wrapText="1"/>
    </xf>
    <xf numFmtId="0" fontId="42" fillId="17" borderId="15" xfId="0" applyFont="1" applyFill="1" applyBorder="1" applyAlignment="1">
      <alignment horizontal="center" vertical="center"/>
    </xf>
    <xf numFmtId="0" fontId="41" fillId="0" borderId="18" xfId="0" applyFont="1" applyBorder="1" applyAlignment="1">
      <alignment horizontal="center" vertical="center" wrapText="1"/>
    </xf>
    <xf numFmtId="0" fontId="66" fillId="0" borderId="15" xfId="0" applyFont="1" applyBorder="1" applyAlignment="1">
      <alignment vertical="center" wrapText="1"/>
    </xf>
    <xf numFmtId="0" fontId="25" fillId="15" borderId="15" xfId="0" applyFont="1" applyFill="1" applyBorder="1" applyAlignment="1">
      <alignment horizontal="right" vertical="center" wrapText="1"/>
    </xf>
    <xf numFmtId="0" fontId="20" fillId="10" borderId="15" xfId="0" applyFont="1" applyFill="1" applyBorder="1" applyAlignment="1">
      <alignment horizontal="right" vertical="center" wrapText="1"/>
    </xf>
    <xf numFmtId="3" fontId="25" fillId="22" borderId="15" xfId="0" applyNumberFormat="1" applyFont="1" applyFill="1" applyBorder="1" applyAlignment="1">
      <alignment horizontal="right" vertical="center"/>
    </xf>
    <xf numFmtId="3" fontId="25" fillId="3" borderId="15" xfId="0" applyNumberFormat="1" applyFont="1" applyFill="1" applyBorder="1" applyAlignment="1">
      <alignment horizontal="right" vertical="center"/>
    </xf>
    <xf numFmtId="0" fontId="20" fillId="18" borderId="15" xfId="0" applyFont="1" applyFill="1" applyBorder="1" applyAlignment="1">
      <alignment horizontal="right" vertical="center" wrapText="1"/>
    </xf>
    <xf numFmtId="0" fontId="25" fillId="3" borderId="15" xfId="0" applyFont="1" applyFill="1" applyBorder="1" applyAlignment="1">
      <alignment horizontal="center" vertical="center" wrapText="1"/>
    </xf>
    <xf numFmtId="0" fontId="67" fillId="30" borderId="15" xfId="0" applyFont="1" applyFill="1" applyBorder="1" applyAlignment="1">
      <alignment horizontal="center" vertical="center"/>
    </xf>
    <xf numFmtId="0" fontId="67" fillId="4" borderId="15" xfId="0" applyFont="1" applyFill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0" fontId="42" fillId="0" borderId="15" xfId="0" applyFont="1" applyBorder="1" applyAlignment="1">
      <alignment horizontal="right" vertical="center" wrapText="1"/>
    </xf>
    <xf numFmtId="0" fontId="68" fillId="0" borderId="15" xfId="0" applyFont="1" applyBorder="1" applyAlignment="1">
      <alignment horizontal="center" vertical="center" wrapText="1"/>
    </xf>
    <xf numFmtId="0" fontId="69" fillId="0" borderId="15" xfId="0" applyFont="1" applyBorder="1" applyAlignment="1">
      <alignment vertical="center" wrapText="1"/>
    </xf>
    <xf numFmtId="0" fontId="42" fillId="3" borderId="15" xfId="0" applyFont="1" applyFill="1" applyBorder="1" applyAlignment="1">
      <alignment horizontal="center" vertical="center" wrapText="1"/>
    </xf>
    <xf numFmtId="0" fontId="68" fillId="3" borderId="15" xfId="0" applyFont="1" applyFill="1" applyBorder="1" applyAlignment="1">
      <alignment horizontal="center" vertical="center" wrapText="1"/>
    </xf>
    <xf numFmtId="0" fontId="68" fillId="3" borderId="15" xfId="0" applyFont="1" applyFill="1" applyBorder="1" applyAlignment="1">
      <alignment horizontal="center" vertical="center"/>
    </xf>
    <xf numFmtId="0" fontId="42" fillId="23" borderId="15" xfId="0" applyFont="1" applyFill="1" applyBorder="1" applyAlignment="1">
      <alignment horizontal="center" vertical="center" wrapText="1"/>
    </xf>
    <xf numFmtId="0" fontId="42" fillId="23" borderId="15" xfId="0" applyFont="1" applyFill="1" applyBorder="1" applyAlignment="1">
      <alignment horizontal="center" vertical="center"/>
    </xf>
    <xf numFmtId="0" fontId="20" fillId="27" borderId="15" xfId="0" applyFont="1" applyFill="1" applyBorder="1" applyAlignment="1">
      <alignment vertical="center" wrapText="1"/>
    </xf>
    <xf numFmtId="0" fontId="20" fillId="10" borderId="15" xfId="0" applyFont="1" applyFill="1" applyBorder="1" applyAlignment="1">
      <alignment vertical="center" wrapText="1"/>
    </xf>
    <xf numFmtId="0" fontId="42" fillId="10" borderId="15" xfId="0" applyFont="1" applyFill="1" applyBorder="1" applyAlignment="1">
      <alignment vertical="center" wrapText="1"/>
    </xf>
    <xf numFmtId="0" fontId="42" fillId="27" borderId="15" xfId="0" applyFont="1" applyFill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8" fillId="27" borderId="15" xfId="0" applyFont="1" applyFill="1" applyBorder="1" applyAlignment="1">
      <alignment horizontal="right" vertical="center" wrapText="1"/>
    </xf>
    <xf numFmtId="0" fontId="28" fillId="0" borderId="15" xfId="0" applyFont="1" applyBorder="1" applyAlignment="1">
      <alignment horizontal="right" vertical="center" wrapText="1"/>
    </xf>
    <xf numFmtId="0" fontId="18" fillId="27" borderId="15" xfId="0" applyFont="1" applyFill="1" applyBorder="1" applyAlignment="1">
      <alignment horizontal="right" vertical="center"/>
    </xf>
    <xf numFmtId="0" fontId="28" fillId="0" borderId="15" xfId="0" applyFont="1" applyBorder="1" applyAlignment="1">
      <alignment horizontal="right" vertical="center"/>
    </xf>
    <xf numFmtId="0" fontId="19" fillId="33" borderId="15" xfId="0" applyFont="1" applyFill="1" applyBorder="1" applyAlignment="1">
      <alignment horizontal="right" vertical="center" wrapText="1"/>
    </xf>
    <xf numFmtId="0" fontId="18" fillId="0" borderId="15" xfId="0" applyFont="1" applyBorder="1" applyAlignment="1">
      <alignment horizontal="right" vertical="center"/>
    </xf>
    <xf numFmtId="3" fontId="22" fillId="27" borderId="15" xfId="0" applyNumberFormat="1" applyFont="1" applyFill="1" applyBorder="1" applyAlignment="1">
      <alignment horizontal="right" vertical="center"/>
    </xf>
    <xf numFmtId="3" fontId="23" fillId="6" borderId="15" xfId="0" applyNumberFormat="1" applyFont="1" applyFill="1" applyBorder="1" applyAlignment="1">
      <alignment horizontal="right" vertical="center"/>
    </xf>
    <xf numFmtId="0" fontId="22" fillId="27" borderId="15" xfId="0" applyFont="1" applyFill="1" applyBorder="1" applyAlignment="1">
      <alignment horizontal="right" vertical="center"/>
    </xf>
    <xf numFmtId="0" fontId="25" fillId="0" borderId="24" xfId="0" applyFont="1" applyBorder="1" applyAlignment="1">
      <alignment vertical="center"/>
    </xf>
    <xf numFmtId="0" fontId="25" fillId="0" borderId="10" xfId="0" applyFont="1" applyBorder="1" applyAlignment="1">
      <alignment vertical="center"/>
    </xf>
    <xf numFmtId="0" fontId="10" fillId="8" borderId="21" xfId="0" applyFont="1" applyFill="1" applyBorder="1" applyAlignment="1">
      <alignment vertical="center" wrapText="1"/>
    </xf>
    <xf numFmtId="0" fontId="10" fillId="8" borderId="22" xfId="0" applyFont="1" applyFill="1" applyBorder="1" applyAlignment="1">
      <alignment vertical="center" wrapText="1"/>
    </xf>
    <xf numFmtId="0" fontId="17" fillId="33" borderId="24" xfId="0" applyFont="1" applyFill="1" applyBorder="1" applyAlignment="1">
      <alignment vertical="center" wrapText="1"/>
    </xf>
    <xf numFmtId="0" fontId="17" fillId="33" borderId="10" xfId="0" applyFont="1" applyFill="1" applyBorder="1" applyAlignment="1">
      <alignment vertical="center" wrapText="1"/>
    </xf>
    <xf numFmtId="0" fontId="17" fillId="33" borderId="22" xfId="0" applyFont="1" applyFill="1" applyBorder="1" applyAlignment="1">
      <alignment vertical="center" wrapText="1"/>
    </xf>
    <xf numFmtId="0" fontId="30" fillId="0" borderId="24" xfId="0" applyFont="1" applyBorder="1" applyAlignment="1">
      <alignment vertical="center" wrapText="1"/>
    </xf>
    <xf numFmtId="0" fontId="30" fillId="0" borderId="10" xfId="0" applyFont="1" applyBorder="1" applyAlignment="1">
      <alignment vertical="center" wrapText="1"/>
    </xf>
    <xf numFmtId="0" fontId="30" fillId="0" borderId="22" xfId="0" applyFont="1" applyBorder="1" applyAlignment="1">
      <alignment vertical="center" wrapText="1"/>
    </xf>
    <xf numFmtId="0" fontId="17" fillId="8" borderId="26" xfId="0" applyFont="1" applyFill="1" applyBorder="1" applyAlignment="1">
      <alignment vertical="center"/>
    </xf>
    <xf numFmtId="0" fontId="17" fillId="8" borderId="28" xfId="0" applyFont="1" applyFill="1" applyBorder="1" applyAlignment="1">
      <alignment vertical="center"/>
    </xf>
    <xf numFmtId="0" fontId="17" fillId="8" borderId="26" xfId="0" applyFont="1" applyFill="1" applyBorder="1" applyAlignment="1">
      <alignment vertical="center" wrapText="1"/>
    </xf>
    <xf numFmtId="0" fontId="17" fillId="8" borderId="28" xfId="0" applyFont="1" applyFill="1" applyBorder="1" applyAlignment="1">
      <alignment vertical="center" wrapText="1"/>
    </xf>
    <xf numFmtId="0" fontId="41" fillId="3" borderId="24" xfId="0" applyFont="1" applyFill="1" applyBorder="1" applyAlignment="1">
      <alignment vertical="center" wrapText="1"/>
    </xf>
    <xf numFmtId="0" fontId="41" fillId="3" borderId="10" xfId="0" applyFont="1" applyFill="1" applyBorder="1" applyAlignment="1">
      <alignment vertical="center" wrapText="1"/>
    </xf>
    <xf numFmtId="0" fontId="41" fillId="3" borderId="9" xfId="0" applyFont="1" applyFill="1" applyBorder="1" applyAlignment="1">
      <alignment vertical="center" wrapText="1"/>
    </xf>
    <xf numFmtId="0" fontId="21" fillId="3" borderId="24" xfId="0" applyFont="1" applyFill="1" applyBorder="1" applyAlignment="1">
      <alignment vertical="center" wrapText="1"/>
    </xf>
    <xf numFmtId="0" fontId="21" fillId="3" borderId="10" xfId="0" applyFont="1" applyFill="1" applyBorder="1" applyAlignment="1">
      <alignment vertical="center" wrapText="1"/>
    </xf>
    <xf numFmtId="0" fontId="21" fillId="3" borderId="9" xfId="0" applyFont="1" applyFill="1" applyBorder="1" applyAlignment="1">
      <alignment vertical="center" wrapText="1"/>
    </xf>
    <xf numFmtId="0" fontId="17" fillId="0" borderId="1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17" fillId="0" borderId="3" xfId="0" applyFont="1" applyBorder="1" applyAlignment="1">
      <alignment vertical="center"/>
    </xf>
    <xf numFmtId="0" fontId="17" fillId="0" borderId="19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17" fillId="0" borderId="11" xfId="0" applyFont="1" applyBorder="1" applyAlignment="1">
      <alignment vertical="center"/>
    </xf>
    <xf numFmtId="0" fontId="17" fillId="0" borderId="20" xfId="0" applyFont="1" applyBorder="1" applyAlignment="1">
      <alignment vertical="center"/>
    </xf>
    <xf numFmtId="0" fontId="17" fillId="0" borderId="32" xfId="0" applyFont="1" applyBorder="1" applyAlignment="1">
      <alignment vertical="center"/>
    </xf>
    <xf numFmtId="0" fontId="41" fillId="23" borderId="26" xfId="0" applyFont="1" applyFill="1" applyBorder="1" applyAlignment="1">
      <alignment vertical="center" wrapText="1"/>
    </xf>
    <xf numFmtId="0" fontId="41" fillId="23" borderId="16" xfId="0" applyFont="1" applyFill="1" applyBorder="1" applyAlignment="1">
      <alignment vertical="center" wrapText="1"/>
    </xf>
    <xf numFmtId="0" fontId="41" fillId="23" borderId="18" xfId="0" applyFont="1" applyFill="1" applyBorder="1" applyAlignment="1">
      <alignment vertical="center" wrapText="1"/>
    </xf>
    <xf numFmtId="0" fontId="9" fillId="16" borderId="0" xfId="0" applyFont="1" applyFill="1" applyAlignment="1">
      <alignment horizontal="center" vertical="center" wrapText="1"/>
    </xf>
    <xf numFmtId="0" fontId="5" fillId="16" borderId="2" xfId="0" applyFont="1" applyFill="1" applyBorder="1" applyAlignment="1">
      <alignment horizontal="center" vertical="center" wrapText="1"/>
    </xf>
    <xf numFmtId="0" fontId="0" fillId="16" borderId="12" xfId="0" applyFill="1" applyBorder="1" applyAlignment="1">
      <alignment vertical="center" wrapText="1"/>
    </xf>
    <xf numFmtId="0" fontId="12" fillId="0" borderId="14" xfId="0" applyFont="1" applyBorder="1" applyAlignment="1">
      <alignment vertical="center" wrapText="1"/>
    </xf>
    <xf numFmtId="0" fontId="12" fillId="3" borderId="15" xfId="0" applyFont="1" applyFill="1" applyBorder="1" applyAlignment="1">
      <alignment horizontal="right" vertical="center"/>
    </xf>
    <xf numFmtId="0" fontId="12" fillId="0" borderId="15" xfId="0" applyFont="1" applyBorder="1" applyAlignment="1">
      <alignment horizontal="right" vertical="center"/>
    </xf>
    <xf numFmtId="0" fontId="12" fillId="16" borderId="15" xfId="0" applyFont="1" applyFill="1" applyBorder="1" applyAlignment="1">
      <alignment horizontal="right" vertical="center"/>
    </xf>
    <xf numFmtId="0" fontId="12" fillId="27" borderId="15" xfId="0" applyFont="1" applyFill="1" applyBorder="1" applyAlignment="1">
      <alignment horizontal="right" vertical="center"/>
    </xf>
    <xf numFmtId="0" fontId="6" fillId="3" borderId="15" xfId="0" applyFont="1" applyFill="1" applyBorder="1" applyAlignment="1">
      <alignment horizontal="right" vertical="center"/>
    </xf>
    <xf numFmtId="0" fontId="12" fillId="4" borderId="15" xfId="0" applyFont="1" applyFill="1" applyBorder="1" applyAlignment="1">
      <alignment horizontal="right" vertical="center"/>
    </xf>
    <xf numFmtId="0" fontId="6" fillId="4" borderId="15" xfId="0" applyFont="1" applyFill="1" applyBorder="1" applyAlignment="1">
      <alignment horizontal="right" vertical="center"/>
    </xf>
    <xf numFmtId="0" fontId="12" fillId="0" borderId="15" xfId="0" applyFont="1" applyBorder="1" applyAlignment="1">
      <alignment vertical="center"/>
    </xf>
    <xf numFmtId="0" fontId="41" fillId="34" borderId="27" xfId="0" applyFont="1" applyFill="1" applyBorder="1" applyAlignment="1">
      <alignment horizontal="center" vertical="center" wrapText="1"/>
    </xf>
    <xf numFmtId="0" fontId="22" fillId="34" borderId="27" xfId="0" applyFont="1" applyFill="1" applyBorder="1" applyAlignment="1">
      <alignment horizontal="center" vertical="center" wrapText="1"/>
    </xf>
    <xf numFmtId="0" fontId="18" fillId="3" borderId="27" xfId="0" applyFont="1" applyFill="1" applyBorder="1" applyAlignment="1">
      <alignment horizontal="center" vertical="center" wrapText="1"/>
    </xf>
    <xf numFmtId="3" fontId="50" fillId="0" borderId="27" xfId="0" applyNumberFormat="1" applyFont="1" applyBorder="1" applyAlignment="1">
      <alignment horizontal="right" vertical="center"/>
    </xf>
    <xf numFmtId="0" fontId="26" fillId="5" borderId="27" xfId="0" applyFont="1" applyFill="1" applyBorder="1" applyAlignment="1">
      <alignment horizontal="right" vertical="center"/>
    </xf>
    <xf numFmtId="0" fontId="18" fillId="3" borderId="27" xfId="0" applyFont="1" applyFill="1" applyBorder="1" applyAlignment="1">
      <alignment horizontal="center" vertical="center"/>
    </xf>
    <xf numFmtId="0" fontId="30" fillId="7" borderId="27" xfId="0" applyFont="1" applyFill="1" applyBorder="1" applyAlignment="1">
      <alignment vertical="center"/>
    </xf>
    <xf numFmtId="0" fontId="19" fillId="3" borderId="27" xfId="0" applyFont="1" applyFill="1" applyBorder="1" applyAlignment="1">
      <alignment horizontal="center" vertical="center"/>
    </xf>
    <xf numFmtId="0" fontId="50" fillId="0" borderId="27" xfId="0" applyFont="1" applyBorder="1" applyAlignment="1">
      <alignment horizontal="right" vertical="center"/>
    </xf>
    <xf numFmtId="0" fontId="26" fillId="27" borderId="27" xfId="0" applyFont="1" applyFill="1" applyBorder="1" applyAlignment="1">
      <alignment horizontal="right" vertical="center"/>
    </xf>
    <xf numFmtId="3" fontId="26" fillId="30" borderId="27" xfId="0" applyNumberFormat="1" applyFont="1" applyFill="1" applyBorder="1" applyAlignment="1">
      <alignment horizontal="right" vertical="center"/>
    </xf>
    <xf numFmtId="0" fontId="26" fillId="30" borderId="27" xfId="0" applyFont="1" applyFill="1" applyBorder="1" applyAlignment="1">
      <alignment horizontal="right" vertical="center"/>
    </xf>
    <xf numFmtId="0" fontId="18" fillId="3" borderId="29" xfId="0" applyFont="1" applyFill="1" applyBorder="1" applyAlignment="1">
      <alignment horizontal="center" vertical="center" wrapText="1"/>
    </xf>
    <xf numFmtId="0" fontId="18" fillId="3" borderId="29" xfId="0" applyFont="1" applyFill="1" applyBorder="1" applyAlignment="1">
      <alignment horizontal="center" vertical="center"/>
    </xf>
    <xf numFmtId="0" fontId="19" fillId="3" borderId="29" xfId="0" applyFont="1" applyFill="1" applyBorder="1" applyAlignment="1">
      <alignment horizontal="center" vertical="center"/>
    </xf>
    <xf numFmtId="0" fontId="0" fillId="12" borderId="27" xfId="0" applyFill="1" applyBorder="1"/>
    <xf numFmtId="3" fontId="18" fillId="12" borderId="15" xfId="0" applyNumberFormat="1" applyFont="1" applyFill="1" applyBorder="1" applyAlignment="1">
      <alignment horizontal="right" vertical="center"/>
    </xf>
    <xf numFmtId="3" fontId="0" fillId="0" borderId="27" xfId="0" applyNumberFormat="1" applyBorder="1"/>
    <xf numFmtId="0" fontId="12" fillId="3" borderId="27" xfId="0" applyFont="1" applyFill="1" applyBorder="1" applyAlignment="1">
      <alignment vertical="center"/>
    </xf>
    <xf numFmtId="0" fontId="5" fillId="0" borderId="27" xfId="0" applyFont="1" applyBorder="1" applyAlignment="1">
      <alignment vertical="center"/>
    </xf>
    <xf numFmtId="0" fontId="5" fillId="2" borderId="27" xfId="0" applyFont="1" applyFill="1" applyBorder="1" applyAlignment="1">
      <alignment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5" fillId="12" borderId="27" xfId="0" applyFont="1" applyFill="1" applyBorder="1" applyAlignment="1">
      <alignment horizontal="center" vertical="center" wrapText="1"/>
    </xf>
    <xf numFmtId="0" fontId="5" fillId="13" borderId="27" xfId="0" applyFont="1" applyFill="1" applyBorder="1" applyAlignment="1">
      <alignment horizontal="center" vertical="center" wrapText="1"/>
    </xf>
    <xf numFmtId="0" fontId="44" fillId="8" borderId="27" xfId="0" applyFont="1" applyFill="1" applyBorder="1" applyAlignment="1">
      <alignment vertical="center"/>
    </xf>
    <xf numFmtId="0" fontId="6" fillId="3" borderId="27" xfId="0" applyFont="1" applyFill="1" applyBorder="1" applyAlignment="1">
      <alignment vertical="center"/>
    </xf>
    <xf numFmtId="0" fontId="6" fillId="3" borderId="27" xfId="0" applyFont="1" applyFill="1" applyBorder="1" applyAlignment="1">
      <alignment horizontal="center" vertical="center"/>
    </xf>
    <xf numFmtId="0" fontId="12" fillId="12" borderId="27" xfId="0" applyFont="1" applyFill="1" applyBorder="1" applyAlignment="1">
      <alignment vertical="center"/>
    </xf>
    <xf numFmtId="164" fontId="74" fillId="13" borderId="27" xfId="1" applyNumberFormat="1" applyFont="1" applyFill="1" applyBorder="1" applyAlignment="1">
      <alignment vertical="center"/>
    </xf>
    <xf numFmtId="164" fontId="12" fillId="13" borderId="27" xfId="1" applyNumberFormat="1" applyFont="1" applyFill="1" applyBorder="1" applyAlignment="1">
      <alignment vertical="center"/>
    </xf>
    <xf numFmtId="0" fontId="74" fillId="12" borderId="27" xfId="0" applyFont="1" applyFill="1" applyBorder="1" applyAlignment="1">
      <alignment vertical="center"/>
    </xf>
    <xf numFmtId="164" fontId="2" fillId="13" borderId="27" xfId="1" applyNumberFormat="1" applyFont="1" applyFill="1" applyBorder="1" applyAlignment="1">
      <alignment vertical="center"/>
    </xf>
    <xf numFmtId="0" fontId="12" fillId="2" borderId="27" xfId="0" applyFont="1" applyFill="1" applyBorder="1" applyAlignment="1">
      <alignment vertical="center"/>
    </xf>
    <xf numFmtId="0" fontId="12" fillId="36" borderId="27" xfId="0" applyFont="1" applyFill="1" applyBorder="1" applyAlignment="1">
      <alignment vertical="center"/>
    </xf>
    <xf numFmtId="0" fontId="12" fillId="28" borderId="27" xfId="0" applyFont="1" applyFill="1" applyBorder="1" applyAlignment="1">
      <alignment vertical="center"/>
    </xf>
    <xf numFmtId="0" fontId="0" fillId="36" borderId="27" xfId="0" applyFill="1" applyBorder="1"/>
    <xf numFmtId="0" fontId="12" fillId="0" borderId="27" xfId="0" applyFont="1" applyBorder="1" applyAlignment="1">
      <alignment vertical="center"/>
    </xf>
    <xf numFmtId="10" fontId="23" fillId="0" borderId="15" xfId="0" applyNumberFormat="1" applyFont="1" applyBorder="1" applyAlignment="1">
      <alignment horizontal="right" vertical="center" wrapText="1"/>
    </xf>
    <xf numFmtId="10" fontId="17" fillId="2" borderId="15" xfId="0" applyNumberFormat="1" applyFont="1" applyFill="1" applyBorder="1" applyAlignment="1">
      <alignment horizontal="right" vertical="center" wrapText="1"/>
    </xf>
    <xf numFmtId="10" fontId="59" fillId="0" borderId="15" xfId="0" applyNumberFormat="1" applyFont="1" applyBorder="1" applyAlignment="1">
      <alignment horizontal="right" vertical="center" wrapText="1"/>
    </xf>
    <xf numFmtId="10" fontId="22" fillId="2" borderId="15" xfId="0" applyNumberFormat="1" applyFont="1" applyFill="1" applyBorder="1" applyAlignment="1">
      <alignment horizontal="right" vertical="center" wrapText="1"/>
    </xf>
    <xf numFmtId="0" fontId="22" fillId="4" borderId="15" xfId="0" applyFont="1" applyFill="1" applyBorder="1" applyAlignment="1">
      <alignment horizontal="center" vertical="center"/>
    </xf>
    <xf numFmtId="0" fontId="22" fillId="4" borderId="15" xfId="0" applyFont="1" applyFill="1" applyBorder="1" applyAlignment="1">
      <alignment horizontal="center" vertical="center" wrapText="1"/>
    </xf>
    <xf numFmtId="0" fontId="22" fillId="3" borderId="15" xfId="0" applyFont="1" applyFill="1" applyBorder="1" applyAlignment="1">
      <alignment horizontal="center" vertical="center"/>
    </xf>
    <xf numFmtId="0" fontId="22" fillId="3" borderId="15" xfId="0" applyFont="1" applyFill="1" applyBorder="1" applyAlignment="1">
      <alignment horizontal="center" vertical="center" wrapText="1"/>
    </xf>
    <xf numFmtId="0" fontId="22" fillId="30" borderId="15" xfId="0" applyFont="1" applyFill="1" applyBorder="1" applyAlignment="1">
      <alignment horizontal="center" vertical="center" wrapText="1"/>
    </xf>
    <xf numFmtId="0" fontId="41" fillId="0" borderId="18" xfId="0" applyFont="1" applyBorder="1" applyAlignment="1">
      <alignment vertical="center" wrapText="1"/>
    </xf>
    <xf numFmtId="0" fontId="24" fillId="0" borderId="12" xfId="0" applyFont="1" applyBorder="1" applyAlignment="1">
      <alignment vertical="center"/>
    </xf>
    <xf numFmtId="10" fontId="22" fillId="37" borderId="18" xfId="0" applyNumberFormat="1" applyFont="1" applyFill="1" applyBorder="1" applyAlignment="1">
      <alignment horizontal="center" vertical="center" wrapText="1"/>
    </xf>
    <xf numFmtId="0" fontId="23" fillId="14" borderId="15" xfId="0" applyFont="1" applyFill="1" applyBorder="1" applyAlignment="1">
      <alignment horizontal="right" vertical="center"/>
    </xf>
    <xf numFmtId="0" fontId="23" fillId="3" borderId="15" xfId="0" applyFont="1" applyFill="1" applyBorder="1" applyAlignment="1">
      <alignment horizontal="right" vertical="center"/>
    </xf>
    <xf numFmtId="0" fontId="24" fillId="0" borderId="12" xfId="0" applyFont="1" applyBorder="1" applyAlignment="1">
      <alignment vertical="center" wrapText="1"/>
    </xf>
    <xf numFmtId="0" fontId="24" fillId="0" borderId="12" xfId="0" applyFont="1" applyBorder="1" applyAlignment="1">
      <alignment horizontal="center" vertical="center" wrapText="1"/>
    </xf>
    <xf numFmtId="10" fontId="22" fillId="2" borderId="18" xfId="0" applyNumberFormat="1" applyFont="1" applyFill="1" applyBorder="1" applyAlignment="1">
      <alignment horizontal="center" vertical="center" wrapText="1"/>
    </xf>
    <xf numFmtId="0" fontId="41" fillId="14" borderId="15" xfId="0" applyFont="1" applyFill="1" applyBorder="1" applyAlignment="1">
      <alignment horizontal="right" vertical="center"/>
    </xf>
    <xf numFmtId="0" fontId="41" fillId="0" borderId="15" xfId="0" applyFont="1" applyBorder="1" applyAlignment="1">
      <alignment horizontal="right" vertical="center"/>
    </xf>
    <xf numFmtId="0" fontId="41" fillId="8" borderId="15" xfId="0" applyFont="1" applyFill="1" applyBorder="1" applyAlignment="1">
      <alignment horizontal="right" vertical="center" wrapText="1"/>
    </xf>
    <xf numFmtId="0" fontId="58" fillId="0" borderId="0" xfId="0" applyFont="1" applyAlignment="1">
      <alignment horizontal="left" vertical="center" indent="5"/>
    </xf>
    <xf numFmtId="0" fontId="70" fillId="0" borderId="18" xfId="0" applyFont="1" applyBorder="1" applyAlignment="1">
      <alignment vertical="center" wrapText="1"/>
    </xf>
    <xf numFmtId="0" fontId="75" fillId="0" borderId="15" xfId="0" applyFont="1" applyBorder="1" applyAlignment="1">
      <alignment vertical="center"/>
    </xf>
    <xf numFmtId="9" fontId="76" fillId="15" borderId="15" xfId="0" applyNumberFormat="1" applyFont="1" applyFill="1" applyBorder="1" applyAlignment="1">
      <alignment horizontal="right" vertical="center" wrapText="1"/>
    </xf>
    <xf numFmtId="0" fontId="22" fillId="14" borderId="15" xfId="0" applyFont="1" applyFill="1" applyBorder="1" applyAlignment="1">
      <alignment horizontal="right" vertical="center"/>
    </xf>
    <xf numFmtId="0" fontId="77" fillId="0" borderId="15" xfId="0" applyFont="1" applyBorder="1" applyAlignment="1">
      <alignment vertical="center" wrapText="1"/>
    </xf>
    <xf numFmtId="0" fontId="70" fillId="0" borderId="18" xfId="0" applyFont="1" applyBorder="1" applyAlignment="1">
      <alignment horizontal="center" vertical="center" wrapText="1"/>
    </xf>
    <xf numFmtId="0" fontId="75" fillId="0" borderId="15" xfId="0" applyFont="1" applyBorder="1" applyAlignment="1">
      <alignment horizontal="center" vertical="center" wrapText="1"/>
    </xf>
    <xf numFmtId="9" fontId="76" fillId="2" borderId="15" xfId="0" applyNumberFormat="1" applyFont="1" applyFill="1" applyBorder="1" applyAlignment="1">
      <alignment horizontal="right" vertical="center" wrapText="1"/>
    </xf>
    <xf numFmtId="0" fontId="78" fillId="0" borderId="0" xfId="0" applyFont="1" applyAlignment="1">
      <alignment horizontal="justify" vertical="center"/>
    </xf>
    <xf numFmtId="0" fontId="78" fillId="0" borderId="0" xfId="0" applyFont="1" applyAlignment="1">
      <alignment vertical="center"/>
    </xf>
    <xf numFmtId="0" fontId="79" fillId="0" borderId="15" xfId="0" applyFont="1" applyBorder="1" applyAlignment="1">
      <alignment horizontal="center" vertical="center" wrapText="1"/>
    </xf>
    <xf numFmtId="0" fontId="24" fillId="0" borderId="15" xfId="0" applyFont="1" applyBorder="1" applyAlignment="1">
      <alignment vertical="center"/>
    </xf>
    <xf numFmtId="0" fontId="24" fillId="0" borderId="15" xfId="0" applyFont="1" applyBorder="1" applyAlignment="1">
      <alignment horizontal="center" vertical="center" wrapText="1"/>
    </xf>
    <xf numFmtId="0" fontId="41" fillId="0" borderId="15" xfId="0" applyFont="1" applyBorder="1" applyAlignment="1">
      <alignment horizontal="right" vertical="center" wrapText="1"/>
    </xf>
    <xf numFmtId="0" fontId="80" fillId="5" borderId="27" xfId="0" applyFont="1" applyFill="1" applyBorder="1" applyAlignment="1">
      <alignment horizontal="right" vertical="center"/>
    </xf>
    <xf numFmtId="164" fontId="23" fillId="0" borderId="15" xfId="0" applyNumberFormat="1" applyFont="1" applyBorder="1" applyAlignment="1">
      <alignment horizontal="right" vertical="center" wrapText="1"/>
    </xf>
    <xf numFmtId="164" fontId="17" fillId="37" borderId="15" xfId="0" applyNumberFormat="1" applyFont="1" applyFill="1" applyBorder="1" applyAlignment="1">
      <alignment horizontal="right" vertical="center" wrapText="1"/>
    </xf>
    <xf numFmtId="164" fontId="17" fillId="2" borderId="15" xfId="0" applyNumberFormat="1" applyFont="1" applyFill="1" applyBorder="1" applyAlignment="1">
      <alignment horizontal="right" vertical="center" wrapText="1"/>
    </xf>
    <xf numFmtId="164" fontId="59" fillId="0" borderId="15" xfId="0" applyNumberFormat="1" applyFont="1" applyBorder="1" applyAlignment="1">
      <alignment horizontal="right" vertical="center" wrapText="1"/>
    </xf>
    <xf numFmtId="164" fontId="22" fillId="37" borderId="15" xfId="0" applyNumberFormat="1" applyFont="1" applyFill="1" applyBorder="1" applyAlignment="1">
      <alignment horizontal="right" vertical="center" wrapText="1"/>
    </xf>
    <xf numFmtId="164" fontId="22" fillId="2" borderId="15" xfId="0" applyNumberFormat="1" applyFont="1" applyFill="1" applyBorder="1" applyAlignment="1">
      <alignment horizontal="right" vertical="center" wrapText="1"/>
    </xf>
    <xf numFmtId="0" fontId="81" fillId="0" borderId="15" xfId="0" applyFont="1" applyBorder="1" applyAlignment="1">
      <alignment horizontal="center" vertical="center" wrapText="1"/>
    </xf>
    <xf numFmtId="0" fontId="63" fillId="0" borderId="15" xfId="0" applyFont="1" applyBorder="1" applyAlignment="1">
      <alignment horizontal="center" vertical="center" wrapText="1"/>
    </xf>
    <xf numFmtId="43" fontId="16" fillId="38" borderId="27" xfId="2" applyFont="1" applyFill="1" applyBorder="1"/>
    <xf numFmtId="43" fontId="82" fillId="38" borderId="27" xfId="2" applyFont="1" applyFill="1" applyBorder="1"/>
    <xf numFmtId="164" fontId="23" fillId="0" borderId="27" xfId="0" applyNumberFormat="1" applyFont="1" applyBorder="1" applyAlignment="1">
      <alignment horizontal="right" vertical="center" wrapText="1"/>
    </xf>
    <xf numFmtId="164" fontId="59" fillId="0" borderId="27" xfId="0" applyNumberFormat="1" applyFont="1" applyBorder="1" applyAlignment="1">
      <alignment horizontal="right" vertical="center" wrapText="1"/>
    </xf>
    <xf numFmtId="0" fontId="5" fillId="0" borderId="36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 wrapText="1"/>
    </xf>
    <xf numFmtId="0" fontId="4" fillId="3" borderId="36" xfId="0" applyFont="1" applyFill="1" applyBorder="1" applyAlignment="1">
      <alignment horizontal="center" vertical="center" wrapText="1"/>
    </xf>
    <xf numFmtId="164" fontId="17" fillId="0" borderId="27" xfId="0" applyNumberFormat="1" applyFont="1" applyBorder="1" applyAlignment="1">
      <alignment horizontal="right" vertical="center" wrapText="1"/>
    </xf>
    <xf numFmtId="0" fontId="79" fillId="0" borderId="14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76" fillId="0" borderId="14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vertical="center"/>
    </xf>
    <xf numFmtId="0" fontId="19" fillId="7" borderId="15" xfId="0" applyFont="1" applyFill="1" applyBorder="1" applyAlignment="1">
      <alignment vertical="center"/>
    </xf>
    <xf numFmtId="0" fontId="4" fillId="0" borderId="27" xfId="0" applyFont="1" applyBorder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4" fillId="3" borderId="27" xfId="0" applyFont="1" applyFill="1" applyBorder="1" applyAlignment="1">
      <alignment vertical="center"/>
    </xf>
    <xf numFmtId="164" fontId="10" fillId="15" borderId="27" xfId="0" applyNumberFormat="1" applyFont="1" applyFill="1" applyBorder="1" applyAlignment="1">
      <alignment horizontal="center" vertical="center"/>
    </xf>
    <xf numFmtId="0" fontId="29" fillId="3" borderId="27" xfId="0" applyFont="1" applyFill="1" applyBorder="1" applyAlignment="1">
      <alignment horizontal="center" vertical="center"/>
    </xf>
    <xf numFmtId="164" fontId="10" fillId="5" borderId="27" xfId="0" applyNumberFormat="1" applyFont="1" applyFill="1" applyBorder="1" applyAlignment="1">
      <alignment horizontal="center" vertical="center" wrapText="1"/>
    </xf>
    <xf numFmtId="164" fontId="10" fillId="6" borderId="27" xfId="0" applyNumberFormat="1" applyFont="1" applyFill="1" applyBorder="1" applyAlignment="1">
      <alignment horizontal="center" vertical="center"/>
    </xf>
    <xf numFmtId="9" fontId="10" fillId="3" borderId="27" xfId="1" applyFont="1" applyFill="1" applyBorder="1" applyAlignment="1">
      <alignment horizontal="center" vertical="center"/>
    </xf>
    <xf numFmtId="10" fontId="10" fillId="3" borderId="27" xfId="1" applyNumberFormat="1" applyFont="1" applyFill="1" applyBorder="1" applyAlignment="1">
      <alignment horizontal="center" vertical="center"/>
    </xf>
    <xf numFmtId="10" fontId="18" fillId="0" borderId="27" xfId="0" applyNumberFormat="1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 wrapText="1"/>
    </xf>
    <xf numFmtId="0" fontId="32" fillId="0" borderId="24" xfId="0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32" fillId="0" borderId="9" xfId="0" applyFont="1" applyBorder="1" applyAlignment="1">
      <alignment horizontal="center" vertical="center"/>
    </xf>
    <xf numFmtId="10" fontId="23" fillId="3" borderId="24" xfId="1" applyNumberFormat="1" applyFont="1" applyFill="1" applyBorder="1" applyAlignment="1">
      <alignment horizontal="center" vertical="center"/>
    </xf>
    <xf numFmtId="10" fontId="23" fillId="3" borderId="10" xfId="1" applyNumberFormat="1" applyFont="1" applyFill="1" applyBorder="1" applyAlignment="1">
      <alignment horizontal="center" vertical="center"/>
    </xf>
    <xf numFmtId="10" fontId="23" fillId="3" borderId="9" xfId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textRotation="90" wrapText="1"/>
    </xf>
    <xf numFmtId="0" fontId="3" fillId="2" borderId="18" xfId="0" applyFont="1" applyFill="1" applyBorder="1" applyAlignment="1">
      <alignment horizontal="center" vertical="center" textRotation="90" wrapText="1"/>
    </xf>
    <xf numFmtId="0" fontId="7" fillId="2" borderId="26" xfId="0" applyFont="1" applyFill="1" applyBorder="1" applyAlignment="1">
      <alignment horizontal="center" vertical="center" textRotation="90" wrapText="1"/>
    </xf>
    <xf numFmtId="0" fontId="7" fillId="2" borderId="18" xfId="0" applyFont="1" applyFill="1" applyBorder="1" applyAlignment="1">
      <alignment horizontal="center" vertical="center" textRotation="90" wrapText="1"/>
    </xf>
    <xf numFmtId="0" fontId="18" fillId="0" borderId="24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0" fillId="7" borderId="24" xfId="0" applyFont="1" applyFill="1" applyBorder="1" applyAlignment="1">
      <alignment horizontal="center" vertical="center"/>
    </xf>
    <xf numFmtId="0" fontId="30" fillId="7" borderId="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 textRotation="90" wrapText="1"/>
    </xf>
    <xf numFmtId="0" fontId="7" fillId="2" borderId="27" xfId="0" applyFont="1" applyFill="1" applyBorder="1" applyAlignment="1">
      <alignment horizontal="center" vertical="center" textRotation="90" wrapText="1"/>
    </xf>
    <xf numFmtId="0" fontId="9" fillId="0" borderId="27" xfId="0" applyFont="1" applyBorder="1" applyAlignment="1">
      <alignment horizontal="center" vertical="center" textRotation="90" wrapText="1"/>
    </xf>
    <xf numFmtId="0" fontId="5" fillId="0" borderId="27" xfId="0" applyFont="1" applyBorder="1" applyAlignment="1">
      <alignment horizontal="center" vertical="center" textRotation="90" wrapText="1"/>
    </xf>
    <xf numFmtId="0" fontId="8" fillId="0" borderId="27" xfId="0" applyFont="1" applyBorder="1" applyAlignment="1">
      <alignment horizontal="center" vertical="center" textRotation="90" wrapText="1"/>
    </xf>
    <xf numFmtId="0" fontId="11" fillId="7" borderId="27" xfId="0" applyFont="1" applyFill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/>
    </xf>
    <xf numFmtId="10" fontId="23" fillId="3" borderId="27" xfId="1" applyNumberFormat="1" applyFont="1" applyFill="1" applyBorder="1" applyAlignment="1">
      <alignment horizontal="center" vertical="center"/>
    </xf>
    <xf numFmtId="0" fontId="17" fillId="8" borderId="26" xfId="0" applyFont="1" applyFill="1" applyBorder="1" applyAlignment="1">
      <alignment horizontal="center" vertical="center"/>
    </xf>
    <xf numFmtId="0" fontId="17" fillId="8" borderId="18" xfId="0" applyFont="1" applyFill="1" applyBorder="1" applyAlignment="1">
      <alignment horizontal="center" vertical="center"/>
    </xf>
    <xf numFmtId="0" fontId="17" fillId="8" borderId="26" xfId="0" applyFont="1" applyFill="1" applyBorder="1" applyAlignment="1">
      <alignment horizontal="center" vertical="center" wrapText="1"/>
    </xf>
    <xf numFmtId="0" fontId="17" fillId="8" borderId="18" xfId="0" applyFont="1" applyFill="1" applyBorder="1" applyAlignment="1">
      <alignment horizontal="center" vertical="center" wrapText="1"/>
    </xf>
    <xf numFmtId="0" fontId="10" fillId="22" borderId="24" xfId="0" applyFont="1" applyFill="1" applyBorder="1" applyAlignment="1">
      <alignment horizontal="center" vertical="center"/>
    </xf>
    <xf numFmtId="0" fontId="10" fillId="22" borderId="10" xfId="0" applyFont="1" applyFill="1" applyBorder="1" applyAlignment="1">
      <alignment horizontal="center" vertical="center"/>
    </xf>
    <xf numFmtId="0" fontId="10" fillId="22" borderId="9" xfId="0" applyFont="1" applyFill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24" fillId="18" borderId="26" xfId="0" applyFont="1" applyFill="1" applyBorder="1" applyAlignment="1">
      <alignment vertical="center" textRotation="90" wrapText="1"/>
    </xf>
    <xf numFmtId="0" fontId="24" fillId="18" borderId="18" xfId="0" applyFont="1" applyFill="1" applyBorder="1" applyAlignment="1">
      <alignment vertical="center" textRotation="90" wrapText="1"/>
    </xf>
    <xf numFmtId="0" fontId="17" fillId="8" borderId="24" xfId="0" applyFont="1" applyFill="1" applyBorder="1" applyAlignment="1">
      <alignment horizontal="center" vertical="center" wrapText="1"/>
    </xf>
    <xf numFmtId="0" fontId="17" fillId="8" borderId="10" xfId="0" applyFont="1" applyFill="1" applyBorder="1" applyAlignment="1">
      <alignment horizontal="center" vertical="center" wrapText="1"/>
    </xf>
    <xf numFmtId="0" fontId="17" fillId="8" borderId="9" xfId="0" applyFont="1" applyFill="1" applyBorder="1" applyAlignment="1">
      <alignment horizontal="center" vertical="center" wrapText="1"/>
    </xf>
    <xf numFmtId="0" fontId="17" fillId="0" borderId="24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0" fontId="41" fillId="0" borderId="10" xfId="0" applyFont="1" applyBorder="1" applyAlignment="1">
      <alignment horizontal="center" vertical="center"/>
    </xf>
    <xf numFmtId="0" fontId="41" fillId="0" borderId="9" xfId="0" applyFont="1" applyBorder="1" applyAlignment="1">
      <alignment horizontal="center" vertical="center"/>
    </xf>
    <xf numFmtId="0" fontId="30" fillId="7" borderId="27" xfId="0" applyFont="1" applyFill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0" fontId="35" fillId="0" borderId="10" xfId="0" applyFont="1" applyBorder="1" applyAlignment="1">
      <alignment horizontal="center" vertical="center"/>
    </xf>
    <xf numFmtId="0" fontId="35" fillId="0" borderId="22" xfId="0" applyFont="1" applyBorder="1" applyAlignment="1">
      <alignment horizontal="center" vertical="center"/>
    </xf>
    <xf numFmtId="0" fontId="33" fillId="3" borderId="26" xfId="0" applyFont="1" applyFill="1" applyBorder="1" applyAlignment="1">
      <alignment horizontal="center" vertical="center" wrapText="1"/>
    </xf>
    <xf numFmtId="0" fontId="33" fillId="3" borderId="18" xfId="0" applyFont="1" applyFill="1" applyBorder="1" applyAlignment="1">
      <alignment horizontal="center" vertical="center" wrapText="1"/>
    </xf>
    <xf numFmtId="0" fontId="33" fillId="16" borderId="24" xfId="0" applyFont="1" applyFill="1" applyBorder="1" applyAlignment="1">
      <alignment horizontal="center" vertical="center" wrapText="1"/>
    </xf>
    <xf numFmtId="0" fontId="33" fillId="16" borderId="10" xfId="0" applyFont="1" applyFill="1" applyBorder="1" applyAlignment="1">
      <alignment horizontal="center" vertical="center" wrapText="1"/>
    </xf>
    <xf numFmtId="0" fontId="33" fillId="16" borderId="9" xfId="0" applyFont="1" applyFill="1" applyBorder="1" applyAlignment="1">
      <alignment horizontal="center" vertical="center" wrapText="1"/>
    </xf>
    <xf numFmtId="0" fontId="33" fillId="3" borderId="16" xfId="0" applyFont="1" applyFill="1" applyBorder="1" applyAlignment="1">
      <alignment horizontal="center" vertical="center" wrapText="1"/>
    </xf>
    <xf numFmtId="0" fontId="33" fillId="3" borderId="28" xfId="0" applyFont="1" applyFill="1" applyBorder="1" applyAlignment="1">
      <alignment horizontal="center" vertical="center" wrapText="1"/>
    </xf>
    <xf numFmtId="0" fontId="33" fillId="3" borderId="25" xfId="0" applyFont="1" applyFill="1" applyBorder="1" applyAlignment="1">
      <alignment horizontal="center" vertical="center" wrapText="1"/>
    </xf>
    <xf numFmtId="0" fontId="33" fillId="5" borderId="24" xfId="0" applyFont="1" applyFill="1" applyBorder="1" applyAlignment="1">
      <alignment vertical="center"/>
    </xf>
    <xf numFmtId="0" fontId="33" fillId="5" borderId="9" xfId="0" applyFont="1" applyFill="1" applyBorder="1" applyAlignment="1">
      <alignment vertical="center"/>
    </xf>
    <xf numFmtId="0" fontId="33" fillId="0" borderId="26" xfId="0" applyFont="1" applyBorder="1" applyAlignment="1">
      <alignment vertical="center"/>
    </xf>
    <xf numFmtId="0" fontId="33" fillId="0" borderId="16" xfId="0" applyFont="1" applyBorder="1" applyAlignment="1">
      <alignment vertical="center"/>
    </xf>
    <xf numFmtId="0" fontId="33" fillId="0" borderId="18" xfId="0" applyFont="1" applyBorder="1" applyAlignment="1">
      <alignment vertical="center"/>
    </xf>
    <xf numFmtId="0" fontId="33" fillId="0" borderId="24" xfId="0" applyFont="1" applyBorder="1" applyAlignment="1">
      <alignment vertical="center"/>
    </xf>
    <xf numFmtId="0" fontId="33" fillId="0" borderId="9" xfId="0" applyFont="1" applyBorder="1" applyAlignment="1">
      <alignment vertical="center"/>
    </xf>
    <xf numFmtId="0" fontId="33" fillId="9" borderId="24" xfId="0" applyFont="1" applyFill="1" applyBorder="1" applyAlignment="1">
      <alignment vertical="center"/>
    </xf>
    <xf numFmtId="0" fontId="33" fillId="9" borderId="9" xfId="0" applyFont="1" applyFill="1" applyBorder="1" applyAlignment="1">
      <alignment vertical="center"/>
    </xf>
    <xf numFmtId="0" fontId="33" fillId="0" borderId="26" xfId="0" applyFont="1" applyBorder="1" applyAlignment="1">
      <alignment vertical="center" wrapText="1"/>
    </xf>
    <xf numFmtId="0" fontId="33" fillId="0" borderId="18" xfId="0" applyFont="1" applyBorder="1" applyAlignment="1">
      <alignment vertical="center" wrapText="1"/>
    </xf>
    <xf numFmtId="0" fontId="33" fillId="3" borderId="25" xfId="0" applyFont="1" applyFill="1" applyBorder="1" applyAlignment="1">
      <alignment vertical="center" wrapText="1"/>
    </xf>
    <xf numFmtId="0" fontId="33" fillId="3" borderId="16" xfId="0" applyFont="1" applyFill="1" applyBorder="1" applyAlignment="1">
      <alignment vertical="center" wrapText="1"/>
    </xf>
    <xf numFmtId="0" fontId="33" fillId="3" borderId="28" xfId="0" applyFont="1" applyFill="1" applyBorder="1" applyAlignment="1">
      <alignment vertical="center" wrapText="1"/>
    </xf>
    <xf numFmtId="0" fontId="22" fillId="8" borderId="24" xfId="0" applyFont="1" applyFill="1" applyBorder="1" applyAlignment="1">
      <alignment vertical="center" wrapText="1"/>
    </xf>
    <xf numFmtId="0" fontId="22" fillId="8" borderId="10" xfId="0" applyFont="1" applyFill="1" applyBorder="1" applyAlignment="1">
      <alignment vertical="center" wrapText="1"/>
    </xf>
    <xf numFmtId="0" fontId="22" fillId="8" borderId="9" xfId="0" applyFont="1" applyFill="1" applyBorder="1" applyAlignment="1">
      <alignment vertical="center" wrapText="1"/>
    </xf>
    <xf numFmtId="0" fontId="20" fillId="0" borderId="24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9" xfId="0" applyFont="1" applyBorder="1" applyAlignment="1">
      <alignment vertical="center"/>
    </xf>
    <xf numFmtId="0" fontId="42" fillId="0" borderId="24" xfId="0" applyFont="1" applyBorder="1" applyAlignment="1">
      <alignment vertical="center"/>
    </xf>
    <xf numFmtId="0" fontId="42" fillId="0" borderId="10" xfId="0" applyFont="1" applyBorder="1" applyAlignment="1">
      <alignment vertical="center"/>
    </xf>
    <xf numFmtId="0" fontId="42" fillId="0" borderId="9" xfId="0" applyFont="1" applyBorder="1" applyAlignment="1">
      <alignment vertical="center"/>
    </xf>
    <xf numFmtId="0" fontId="22" fillId="8" borderId="26" xfId="0" applyFont="1" applyFill="1" applyBorder="1" applyAlignment="1">
      <alignment vertical="center"/>
    </xf>
    <xf numFmtId="0" fontId="22" fillId="8" borderId="18" xfId="0" applyFont="1" applyFill="1" applyBorder="1" applyAlignment="1">
      <alignment vertical="center"/>
    </xf>
    <xf numFmtId="0" fontId="22" fillId="8" borderId="26" xfId="0" applyFont="1" applyFill="1" applyBorder="1" applyAlignment="1">
      <alignment vertical="center" wrapText="1"/>
    </xf>
    <xf numFmtId="0" fontId="22" fillId="8" borderId="18" xfId="0" applyFont="1" applyFill="1" applyBorder="1" applyAlignment="1">
      <alignment vertical="center" wrapText="1"/>
    </xf>
    <xf numFmtId="0" fontId="25" fillId="22" borderId="24" xfId="0" applyFont="1" applyFill="1" applyBorder="1" applyAlignment="1">
      <alignment horizontal="center" vertical="center"/>
    </xf>
    <xf numFmtId="0" fontId="25" fillId="22" borderId="10" xfId="0" applyFont="1" applyFill="1" applyBorder="1" applyAlignment="1">
      <alignment horizontal="center" vertical="center"/>
    </xf>
    <xf numFmtId="0" fontId="25" fillId="22" borderId="9" xfId="0" applyFont="1" applyFill="1" applyBorder="1" applyAlignment="1">
      <alignment horizontal="center" vertical="center"/>
    </xf>
    <xf numFmtId="0" fontId="25" fillId="24" borderId="24" xfId="0" applyFont="1" applyFill="1" applyBorder="1" applyAlignment="1">
      <alignment horizontal="center" vertical="center"/>
    </xf>
    <xf numFmtId="0" fontId="25" fillId="24" borderId="10" xfId="0" applyFont="1" applyFill="1" applyBorder="1" applyAlignment="1">
      <alignment horizontal="center" vertical="center"/>
    </xf>
    <xf numFmtId="0" fontId="25" fillId="24" borderId="9" xfId="0" applyFont="1" applyFill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43" fillId="0" borderId="26" xfId="0" applyFont="1" applyBorder="1" applyAlignment="1">
      <alignment horizontal="center" vertical="center" wrapText="1"/>
    </xf>
    <xf numFmtId="0" fontId="43" fillId="0" borderId="16" xfId="0" applyFont="1" applyBorder="1" applyAlignment="1">
      <alignment horizontal="center" vertical="center" wrapText="1"/>
    </xf>
    <xf numFmtId="0" fontId="43" fillId="0" borderId="28" xfId="0" applyFont="1" applyBorder="1" applyAlignment="1">
      <alignment horizontal="center" vertical="center" wrapText="1"/>
    </xf>
    <xf numFmtId="0" fontId="6" fillId="5" borderId="26" xfId="0" applyFont="1" applyFill="1" applyBorder="1" applyAlignment="1">
      <alignment horizontal="center" vertical="center" wrapText="1"/>
    </xf>
    <xf numFmtId="0" fontId="6" fillId="5" borderId="16" xfId="0" applyFont="1" applyFill="1" applyBorder="1" applyAlignment="1">
      <alignment horizontal="center" vertical="center" wrapText="1"/>
    </xf>
    <xf numFmtId="0" fontId="6" fillId="5" borderId="18" xfId="0" applyFont="1" applyFill="1" applyBorder="1" applyAlignment="1">
      <alignment horizontal="center" vertical="center" wrapText="1"/>
    </xf>
    <xf numFmtId="0" fontId="13" fillId="6" borderId="23" xfId="0" applyFont="1" applyFill="1" applyBorder="1" applyAlignment="1">
      <alignment horizontal="center" vertical="center"/>
    </xf>
    <xf numFmtId="0" fontId="13" fillId="6" borderId="13" xfId="0" applyFont="1" applyFill="1" applyBorder="1" applyAlignment="1">
      <alignment horizontal="center" vertical="center"/>
    </xf>
    <xf numFmtId="0" fontId="13" fillId="3" borderId="26" xfId="0" applyFont="1" applyFill="1" applyBorder="1" applyAlignment="1">
      <alignment horizontal="center" vertical="center"/>
    </xf>
    <xf numFmtId="0" fontId="13" fillId="3" borderId="28" xfId="0" applyFont="1" applyFill="1" applyBorder="1" applyAlignment="1">
      <alignment horizontal="center" vertical="center"/>
    </xf>
    <xf numFmtId="0" fontId="13" fillId="5" borderId="26" xfId="0" applyFont="1" applyFill="1" applyBorder="1" applyAlignment="1">
      <alignment horizontal="center" vertical="center"/>
    </xf>
    <xf numFmtId="0" fontId="13" fillId="5" borderId="28" xfId="0" applyFont="1" applyFill="1" applyBorder="1" applyAlignment="1">
      <alignment horizontal="center" vertical="center"/>
    </xf>
    <xf numFmtId="0" fontId="13" fillId="6" borderId="26" xfId="0" applyFont="1" applyFill="1" applyBorder="1" applyAlignment="1">
      <alignment horizontal="center" vertical="center"/>
    </xf>
    <xf numFmtId="0" fontId="13" fillId="6" borderId="28" xfId="0" applyFont="1" applyFill="1" applyBorder="1" applyAlignment="1">
      <alignment horizontal="center" vertical="center"/>
    </xf>
    <xf numFmtId="0" fontId="12" fillId="6" borderId="24" xfId="0" applyFont="1" applyFill="1" applyBorder="1" applyAlignment="1">
      <alignment horizontal="center" vertical="center"/>
    </xf>
    <xf numFmtId="0" fontId="12" fillId="6" borderId="9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13" fillId="3" borderId="21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13" fillId="3" borderId="24" xfId="0" applyFont="1" applyFill="1" applyBorder="1" applyAlignment="1">
      <alignment horizontal="center" vertical="center"/>
    </xf>
    <xf numFmtId="0" fontId="22" fillId="8" borderId="24" xfId="0" applyFont="1" applyFill="1" applyBorder="1" applyAlignment="1">
      <alignment horizontal="center" vertical="center" wrapText="1"/>
    </xf>
    <xf numFmtId="0" fontId="22" fillId="8" borderId="10" xfId="0" applyFont="1" applyFill="1" applyBorder="1" applyAlignment="1">
      <alignment horizontal="center" vertical="center" wrapText="1"/>
    </xf>
    <xf numFmtId="0" fontId="22" fillId="8" borderId="22" xfId="0" applyFont="1" applyFill="1" applyBorder="1" applyAlignment="1">
      <alignment horizontal="center" vertical="center" wrapText="1"/>
    </xf>
    <xf numFmtId="0" fontId="22" fillId="23" borderId="26" xfId="0" applyFont="1" applyFill="1" applyBorder="1" applyAlignment="1">
      <alignment horizontal="center" vertical="center" wrapText="1"/>
    </xf>
    <xf numFmtId="0" fontId="22" fillId="23" borderId="28" xfId="0" applyFont="1" applyFill="1" applyBorder="1" applyAlignment="1">
      <alignment horizontal="center" vertical="center" wrapText="1"/>
    </xf>
    <xf numFmtId="0" fontId="21" fillId="23" borderId="24" xfId="0" applyFont="1" applyFill="1" applyBorder="1" applyAlignment="1">
      <alignment horizontal="center" vertical="center" wrapText="1"/>
    </xf>
    <xf numFmtId="0" fontId="21" fillId="23" borderId="10" xfId="0" applyFont="1" applyFill="1" applyBorder="1" applyAlignment="1">
      <alignment horizontal="center" vertical="center" wrapText="1"/>
    </xf>
    <xf numFmtId="0" fontId="21" fillId="23" borderId="22" xfId="0" applyFont="1" applyFill="1" applyBorder="1" applyAlignment="1">
      <alignment horizontal="center" vertical="center" wrapText="1"/>
    </xf>
    <xf numFmtId="0" fontId="41" fillId="6" borderId="21" xfId="0" applyFont="1" applyFill="1" applyBorder="1" applyAlignment="1">
      <alignment horizontal="center" vertical="center" wrapText="1"/>
    </xf>
    <xf numFmtId="0" fontId="41" fillId="6" borderId="10" xfId="0" applyFont="1" applyFill="1" applyBorder="1" applyAlignment="1">
      <alignment horizontal="center" vertical="center" wrapText="1"/>
    </xf>
    <xf numFmtId="0" fontId="41" fillId="6" borderId="22" xfId="0" applyFont="1" applyFill="1" applyBorder="1" applyAlignment="1">
      <alignment horizontal="center" vertical="center" wrapText="1"/>
    </xf>
    <xf numFmtId="0" fontId="18" fillId="0" borderId="24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textRotation="90" wrapText="1"/>
    </xf>
    <xf numFmtId="0" fontId="7" fillId="2" borderId="19" xfId="0" applyFont="1" applyFill="1" applyBorder="1" applyAlignment="1">
      <alignment horizontal="center" vertical="center" textRotation="90" wrapText="1"/>
    </xf>
    <xf numFmtId="0" fontId="4" fillId="0" borderId="29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29" borderId="29" xfId="0" applyFont="1" applyFill="1" applyBorder="1" applyAlignment="1">
      <alignment horizontal="center" vertical="center" wrapText="1"/>
    </xf>
    <xf numFmtId="0" fontId="4" fillId="29" borderId="30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58" fillId="0" borderId="24" xfId="0" applyFont="1" applyBorder="1" applyAlignment="1">
      <alignment horizontal="center" vertical="center"/>
    </xf>
    <xf numFmtId="0" fontId="58" fillId="0" borderId="10" xfId="0" applyFont="1" applyBorder="1" applyAlignment="1">
      <alignment horizontal="center" vertical="center"/>
    </xf>
    <xf numFmtId="0" fontId="58" fillId="0" borderId="9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17" fillId="3" borderId="10" xfId="0" applyFont="1" applyFill="1" applyBorder="1" applyAlignment="1">
      <alignment horizontal="center" vertical="center" wrapText="1"/>
    </xf>
    <xf numFmtId="0" fontId="17" fillId="3" borderId="9" xfId="0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 wrapText="1"/>
    </xf>
    <xf numFmtId="0" fontId="22" fillId="0" borderId="18" xfId="0" applyFont="1" applyBorder="1" applyAlignment="1">
      <alignment horizontal="center" vertical="center" wrapText="1"/>
    </xf>
    <xf numFmtId="0" fontId="28" fillId="0" borderId="24" xfId="0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0" fontId="22" fillId="23" borderId="16" xfId="0" applyFont="1" applyFill="1" applyBorder="1" applyAlignment="1">
      <alignment horizontal="center" vertical="center" wrapText="1"/>
    </xf>
    <xf numFmtId="0" fontId="22" fillId="23" borderId="18" xfId="0" applyFont="1" applyFill="1" applyBorder="1" applyAlignment="1">
      <alignment horizontal="center" vertical="center" wrapText="1"/>
    </xf>
    <xf numFmtId="0" fontId="12" fillId="3" borderId="21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22" xfId="0" applyFont="1" applyFill="1" applyBorder="1" applyAlignment="1">
      <alignment horizontal="center" vertical="center"/>
    </xf>
    <xf numFmtId="0" fontId="12" fillId="6" borderId="10" xfId="0" applyFont="1" applyFill="1" applyBorder="1" applyAlignment="1">
      <alignment horizontal="center" vertical="center"/>
    </xf>
    <xf numFmtId="0" fontId="12" fillId="6" borderId="22" xfId="0" applyFont="1" applyFill="1" applyBorder="1" applyAlignment="1">
      <alignment horizontal="center" vertical="center"/>
    </xf>
    <xf numFmtId="0" fontId="12" fillId="2" borderId="21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5" borderId="21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center" vertical="center"/>
    </xf>
    <xf numFmtId="0" fontId="12" fillId="5" borderId="22" xfId="0" applyFont="1" applyFill="1" applyBorder="1" applyAlignment="1">
      <alignment horizontal="center" vertical="center"/>
    </xf>
    <xf numFmtId="0" fontId="12" fillId="6" borderId="21" xfId="0" applyFont="1" applyFill="1" applyBorder="1" applyAlignment="1">
      <alignment horizontal="center" vertical="center"/>
    </xf>
    <xf numFmtId="0" fontId="12" fillId="6" borderId="24" xfId="0" applyFont="1" applyFill="1" applyBorder="1" applyAlignment="1">
      <alignment vertical="center"/>
    </xf>
    <xf numFmtId="0" fontId="12" fillId="6" borderId="10" xfId="0" applyFont="1" applyFill="1" applyBorder="1" applyAlignment="1">
      <alignment vertical="center"/>
    </xf>
    <xf numFmtId="0" fontId="12" fillId="6" borderId="9" xfId="0" applyFont="1" applyFill="1" applyBorder="1" applyAlignment="1">
      <alignment vertical="center"/>
    </xf>
    <xf numFmtId="0" fontId="12" fillId="0" borderId="24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12" fillId="3" borderId="24" xfId="0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23" fillId="8" borderId="24" xfId="0" applyFont="1" applyFill="1" applyBorder="1" applyAlignment="1">
      <alignment horizontal="center" vertical="center" wrapText="1"/>
    </xf>
    <xf numFmtId="0" fontId="23" fillId="8" borderId="10" xfId="0" applyFont="1" applyFill="1" applyBorder="1" applyAlignment="1">
      <alignment horizontal="center" vertical="center" wrapText="1"/>
    </xf>
    <xf numFmtId="0" fontId="23" fillId="8" borderId="22" xfId="0" applyFont="1" applyFill="1" applyBorder="1" applyAlignment="1">
      <alignment horizontal="center" vertical="center" wrapText="1"/>
    </xf>
    <xf numFmtId="0" fontId="25" fillId="0" borderId="24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25" fillId="0" borderId="22" xfId="0" applyFont="1" applyBorder="1" applyAlignment="1">
      <alignment horizontal="center" vertical="center" wrapText="1"/>
    </xf>
    <xf numFmtId="0" fontId="30" fillId="0" borderId="24" xfId="0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30" fillId="0" borderId="22" xfId="0" applyFont="1" applyBorder="1" applyAlignment="1">
      <alignment horizontal="center" vertical="center"/>
    </xf>
    <xf numFmtId="0" fontId="61" fillId="0" borderId="21" xfId="0" applyFont="1" applyBorder="1" applyAlignment="1">
      <alignment horizontal="center" vertical="center"/>
    </xf>
    <xf numFmtId="0" fontId="61" fillId="0" borderId="10" xfId="0" applyFont="1" applyBorder="1" applyAlignment="1">
      <alignment horizontal="center" vertical="center"/>
    </xf>
    <xf numFmtId="0" fontId="61" fillId="0" borderId="22" xfId="0" applyFont="1" applyBorder="1" applyAlignment="1">
      <alignment horizontal="center" vertical="center"/>
    </xf>
    <xf numFmtId="0" fontId="22" fillId="8" borderId="26" xfId="0" applyFont="1" applyFill="1" applyBorder="1" applyAlignment="1">
      <alignment horizontal="center" vertical="center"/>
    </xf>
    <xf numFmtId="0" fontId="22" fillId="8" borderId="28" xfId="0" applyFont="1" applyFill="1" applyBorder="1" applyAlignment="1">
      <alignment horizontal="center" vertical="center"/>
    </xf>
    <xf numFmtId="0" fontId="22" fillId="8" borderId="26" xfId="0" applyFont="1" applyFill="1" applyBorder="1" applyAlignment="1">
      <alignment horizontal="center" vertical="center" wrapText="1"/>
    </xf>
    <xf numFmtId="0" fontId="22" fillId="8" borderId="28" xfId="0" applyFont="1" applyFill="1" applyBorder="1" applyAlignment="1">
      <alignment horizontal="center" vertical="center" wrapText="1"/>
    </xf>
    <xf numFmtId="0" fontId="22" fillId="0" borderId="21" xfId="0" applyFont="1" applyBorder="1" applyAlignment="1">
      <alignment horizontal="center" vertical="center" wrapText="1"/>
    </xf>
    <xf numFmtId="0" fontId="22" fillId="0" borderId="22" xfId="0" applyFont="1" applyBorder="1" applyAlignment="1">
      <alignment horizontal="center" vertical="center" wrapText="1"/>
    </xf>
    <xf numFmtId="0" fontId="41" fillId="8" borderId="24" xfId="0" applyFont="1" applyFill="1" applyBorder="1" applyAlignment="1">
      <alignment horizontal="center" vertical="center" wrapText="1"/>
    </xf>
    <xf numFmtId="0" fontId="41" fillId="8" borderId="10" xfId="0" applyFont="1" applyFill="1" applyBorder="1" applyAlignment="1">
      <alignment horizontal="center" vertical="center" wrapText="1"/>
    </xf>
    <xf numFmtId="0" fontId="41" fillId="8" borderId="9" xfId="0" applyFont="1" applyFill="1" applyBorder="1" applyAlignment="1">
      <alignment horizontal="center" vertical="center" wrapText="1"/>
    </xf>
    <xf numFmtId="0" fontId="41" fillId="23" borderId="26" xfId="0" applyFont="1" applyFill="1" applyBorder="1" applyAlignment="1">
      <alignment horizontal="center" vertical="center" wrapText="1"/>
    </xf>
    <xf numFmtId="0" fontId="41" fillId="23" borderId="16" xfId="0" applyFont="1" applyFill="1" applyBorder="1" applyAlignment="1">
      <alignment horizontal="center" vertical="center" wrapText="1"/>
    </xf>
    <xf numFmtId="0" fontId="41" fillId="23" borderId="18" xfId="0" applyFont="1" applyFill="1" applyBorder="1" applyAlignment="1">
      <alignment horizontal="center" vertical="center" wrapText="1"/>
    </xf>
    <xf numFmtId="0" fontId="42" fillId="0" borderId="24" xfId="0" applyFont="1" applyBorder="1" applyAlignment="1">
      <alignment horizontal="center" vertical="center" wrapText="1"/>
    </xf>
    <xf numFmtId="0" fontId="42" fillId="0" borderId="9" xfId="0" applyFont="1" applyBorder="1" applyAlignment="1">
      <alignment horizontal="center" vertical="center" wrapText="1"/>
    </xf>
    <xf numFmtId="0" fontId="22" fillId="6" borderId="24" xfId="0" applyFont="1" applyFill="1" applyBorder="1" applyAlignment="1">
      <alignment horizontal="center" vertical="center" wrapText="1"/>
    </xf>
    <xf numFmtId="0" fontId="22" fillId="6" borderId="10" xfId="0" applyFont="1" applyFill="1" applyBorder="1" applyAlignment="1">
      <alignment horizontal="center" vertical="center" wrapText="1"/>
    </xf>
    <xf numFmtId="0" fontId="22" fillId="6" borderId="9" xfId="0" applyFont="1" applyFill="1" applyBorder="1" applyAlignment="1">
      <alignment horizontal="center" vertical="center" wrapText="1"/>
    </xf>
    <xf numFmtId="0" fontId="22" fillId="23" borderId="24" xfId="0" applyFont="1" applyFill="1" applyBorder="1" applyAlignment="1">
      <alignment horizontal="center" vertical="center" wrapText="1"/>
    </xf>
    <xf numFmtId="0" fontId="22" fillId="23" borderId="10" xfId="0" applyFont="1" applyFill="1" applyBorder="1" applyAlignment="1">
      <alignment horizontal="center" vertical="center" wrapText="1"/>
    </xf>
    <xf numFmtId="0" fontId="22" fillId="23" borderId="9" xfId="0" applyFont="1" applyFill="1" applyBorder="1" applyAlignment="1">
      <alignment horizontal="center" vertical="center" wrapText="1"/>
    </xf>
    <xf numFmtId="0" fontId="22" fillId="8" borderId="18" xfId="0" applyFont="1" applyFill="1" applyBorder="1" applyAlignment="1">
      <alignment horizontal="center" vertical="center"/>
    </xf>
    <xf numFmtId="0" fontId="22" fillId="8" borderId="18" xfId="0" applyFont="1" applyFill="1" applyBorder="1" applyAlignment="1">
      <alignment horizontal="center" vertical="center" wrapText="1"/>
    </xf>
    <xf numFmtId="0" fontId="67" fillId="0" borderId="24" xfId="0" applyFont="1" applyBorder="1" applyAlignment="1">
      <alignment horizontal="center" vertical="center" wrapText="1"/>
    </xf>
    <xf numFmtId="0" fontId="67" fillId="0" borderId="10" xfId="0" applyFont="1" applyBorder="1" applyAlignment="1">
      <alignment horizontal="center" vertical="center" wrapText="1"/>
    </xf>
    <xf numFmtId="0" fontId="12" fillId="16" borderId="20" xfId="0" applyFont="1" applyFill="1" applyBorder="1" applyAlignment="1">
      <alignment horizontal="center" vertical="center"/>
    </xf>
    <xf numFmtId="0" fontId="12" fillId="16" borderId="2" xfId="0" applyFont="1" applyFill="1" applyBorder="1" applyAlignment="1">
      <alignment horizontal="center" vertical="center"/>
    </xf>
    <xf numFmtId="0" fontId="12" fillId="16" borderId="23" xfId="0" applyFont="1" applyFill="1" applyBorder="1" applyAlignment="1">
      <alignment horizontal="center" vertical="center"/>
    </xf>
    <xf numFmtId="0" fontId="12" fillId="16" borderId="32" xfId="0" applyFont="1" applyFill="1" applyBorder="1" applyAlignment="1">
      <alignment horizontal="center" vertical="center"/>
    </xf>
    <xf numFmtId="0" fontId="12" fillId="16" borderId="12" xfId="0" applyFont="1" applyFill="1" applyBorder="1" applyAlignment="1">
      <alignment horizontal="center" vertical="center"/>
    </xf>
    <xf numFmtId="0" fontId="12" fillId="16" borderId="15" xfId="0" applyFont="1" applyFill="1" applyBorder="1" applyAlignment="1">
      <alignment horizontal="center" vertical="center"/>
    </xf>
    <xf numFmtId="0" fontId="22" fillId="33" borderId="24" xfId="0" applyFont="1" applyFill="1" applyBorder="1" applyAlignment="1">
      <alignment horizontal="center" vertical="center" wrapText="1"/>
    </xf>
    <xf numFmtId="0" fontId="22" fillId="33" borderId="10" xfId="0" applyFont="1" applyFill="1" applyBorder="1" applyAlignment="1">
      <alignment horizontal="center" vertical="center" wrapText="1"/>
    </xf>
    <xf numFmtId="0" fontId="22" fillId="33" borderId="9" xfId="0" applyFont="1" applyFill="1" applyBorder="1" applyAlignment="1">
      <alignment horizontal="center" vertical="center" wrapText="1"/>
    </xf>
    <xf numFmtId="0" fontId="22" fillId="0" borderId="24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5" fillId="0" borderId="24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19" fillId="7" borderId="24" xfId="0" applyFont="1" applyFill="1" applyBorder="1" applyAlignment="1">
      <alignment horizontal="center" vertical="center"/>
    </xf>
    <xf numFmtId="0" fontId="19" fillId="7" borderId="9" xfId="0" applyFont="1" applyFill="1" applyBorder="1" applyAlignment="1">
      <alignment horizontal="center" vertical="center"/>
    </xf>
    <xf numFmtId="0" fontId="31" fillId="0" borderId="27" xfId="0" applyFont="1" applyBorder="1" applyAlignment="1">
      <alignment horizontal="center" vertical="center"/>
    </xf>
    <xf numFmtId="0" fontId="71" fillId="0" borderId="2" xfId="0" applyFont="1" applyBorder="1" applyAlignment="1">
      <alignment horizontal="center" vertical="center"/>
    </xf>
    <xf numFmtId="0" fontId="71" fillId="0" borderId="0" xfId="0" applyFont="1" applyBorder="1" applyAlignment="1">
      <alignment horizontal="center" vertical="center"/>
    </xf>
    <xf numFmtId="0" fontId="71" fillId="0" borderId="12" xfId="0" applyFont="1" applyBorder="1" applyAlignment="1">
      <alignment horizontal="center" vertical="center"/>
    </xf>
    <xf numFmtId="0" fontId="71" fillId="0" borderId="27" xfId="0" applyFont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 textRotation="90" wrapText="1"/>
    </xf>
    <xf numFmtId="0" fontId="22" fillId="0" borderId="27" xfId="0" applyFont="1" applyBorder="1" applyAlignment="1">
      <alignment horizontal="center" vertical="center"/>
    </xf>
    <xf numFmtId="0" fontId="22" fillId="0" borderId="27" xfId="0" applyFont="1" applyBorder="1" applyAlignment="1">
      <alignment horizontal="center" vertical="center" wrapText="1"/>
    </xf>
    <xf numFmtId="0" fontId="59" fillId="0" borderId="27" xfId="0" applyFont="1" applyBorder="1" applyAlignment="1">
      <alignment horizontal="center" vertical="center"/>
    </xf>
    <xf numFmtId="0" fontId="59" fillId="0" borderId="27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32" fillId="0" borderId="26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 textRotation="90" wrapText="1"/>
    </xf>
    <xf numFmtId="0" fontId="3" fillId="2" borderId="36" xfId="0" applyFont="1" applyFill="1" applyBorder="1" applyAlignment="1">
      <alignment horizontal="center" vertical="center" textRotation="90" wrapText="1"/>
    </xf>
    <xf numFmtId="0" fontId="7" fillId="2" borderId="36" xfId="0" applyFont="1" applyFill="1" applyBorder="1" applyAlignment="1">
      <alignment horizontal="center" vertical="center" textRotation="90" wrapText="1"/>
    </xf>
    <xf numFmtId="0" fontId="12" fillId="6" borderId="27" xfId="0" applyFont="1" applyFill="1" applyBorder="1" applyAlignment="1">
      <alignment horizontal="center" vertical="center"/>
    </xf>
    <xf numFmtId="0" fontId="6" fillId="6" borderId="29" xfId="0" applyFont="1" applyFill="1" applyBorder="1" applyAlignment="1">
      <alignment horizontal="center" vertical="center"/>
    </xf>
    <xf numFmtId="0" fontId="6" fillId="6" borderId="31" xfId="0" applyFont="1" applyFill="1" applyBorder="1" applyAlignment="1">
      <alignment horizontal="center" vertical="center"/>
    </xf>
    <xf numFmtId="0" fontId="6" fillId="6" borderId="30" xfId="0" applyFont="1" applyFill="1" applyBorder="1" applyAlignment="1">
      <alignment horizontal="center" vertical="center"/>
    </xf>
    <xf numFmtId="0" fontId="12" fillId="35" borderId="29" xfId="0" applyFont="1" applyFill="1" applyBorder="1" applyAlignment="1">
      <alignment horizontal="center" vertical="center"/>
    </xf>
    <xf numFmtId="0" fontId="12" fillId="35" borderId="31" xfId="0" applyFont="1" applyFill="1" applyBorder="1" applyAlignment="1">
      <alignment horizontal="center" vertical="center"/>
    </xf>
    <xf numFmtId="0" fontId="12" fillId="35" borderId="30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0" fontId="17" fillId="4" borderId="19" xfId="0" applyFont="1" applyFill="1" applyBorder="1" applyAlignment="1">
      <alignment horizontal="center" vertical="center" wrapText="1"/>
    </xf>
    <xf numFmtId="0" fontId="41" fillId="11" borderId="26" xfId="0" applyFont="1" applyFill="1" applyBorder="1" applyAlignment="1">
      <alignment horizontal="center" vertical="center"/>
    </xf>
    <xf numFmtId="0" fontId="41" fillId="11" borderId="16" xfId="0" applyFont="1" applyFill="1" applyBorder="1" applyAlignment="1">
      <alignment horizontal="center" vertical="center"/>
    </xf>
    <xf numFmtId="0" fontId="41" fillId="11" borderId="28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 wrapText="1"/>
    </xf>
    <xf numFmtId="0" fontId="17" fillId="4" borderId="4" xfId="0" applyFont="1" applyFill="1" applyBorder="1" applyAlignment="1">
      <alignment horizontal="center" vertical="center" wrapText="1"/>
    </xf>
    <xf numFmtId="0" fontId="17" fillId="4" borderId="5" xfId="0" applyFont="1" applyFill="1" applyBorder="1" applyAlignment="1">
      <alignment horizontal="center"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17" fillId="4" borderId="8" xfId="0" applyFont="1" applyFill="1" applyBorder="1" applyAlignment="1">
      <alignment horizontal="center" vertical="center" wrapText="1"/>
    </xf>
    <xf numFmtId="0" fontId="32" fillId="0" borderId="18" xfId="0" applyFont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12" fillId="5" borderId="27" xfId="0" applyFont="1" applyFill="1" applyBorder="1" applyAlignment="1">
      <alignment horizontal="center" vertical="center"/>
    </xf>
    <xf numFmtId="0" fontId="22" fillId="0" borderId="24" xfId="0" applyFont="1" applyBorder="1" applyAlignment="1">
      <alignment horizontal="center" vertical="center" wrapText="1"/>
    </xf>
    <xf numFmtId="0" fontId="24" fillId="0" borderId="33" xfId="0" applyFont="1" applyBorder="1" applyAlignment="1">
      <alignment horizontal="center" vertical="center"/>
    </xf>
    <xf numFmtId="0" fontId="24" fillId="0" borderId="34" xfId="0" applyFont="1" applyBorder="1" applyAlignment="1">
      <alignment horizontal="center" vertical="center"/>
    </xf>
    <xf numFmtId="0" fontId="24" fillId="0" borderId="35" xfId="0" applyFont="1" applyBorder="1" applyAlignment="1">
      <alignment horizontal="center" vertical="center"/>
    </xf>
    <xf numFmtId="0" fontId="70" fillId="11" borderId="26" xfId="0" applyFont="1" applyFill="1" applyBorder="1" applyAlignment="1">
      <alignment horizontal="center" vertical="center"/>
    </xf>
    <xf numFmtId="0" fontId="70" fillId="11" borderId="16" xfId="0" applyFont="1" applyFill="1" applyBorder="1" applyAlignment="1">
      <alignment horizontal="center" vertical="center"/>
    </xf>
    <xf numFmtId="0" fontId="70" fillId="11" borderId="18" xfId="0" applyFont="1" applyFill="1" applyBorder="1" applyAlignment="1">
      <alignment horizontal="center" vertical="center"/>
    </xf>
    <xf numFmtId="0" fontId="41" fillId="11" borderId="18" xfId="0" applyFont="1" applyFill="1" applyBorder="1" applyAlignment="1">
      <alignment horizontal="center" vertical="center"/>
    </xf>
    <xf numFmtId="0" fontId="17" fillId="4" borderId="23" xfId="0" applyFont="1" applyFill="1" applyBorder="1" applyAlignment="1">
      <alignment horizontal="center" vertical="center" wrapText="1"/>
    </xf>
    <xf numFmtId="0" fontId="17" fillId="4" borderId="14" xfId="0" applyFont="1" applyFill="1" applyBorder="1" applyAlignment="1">
      <alignment horizontal="center" vertical="center" wrapText="1"/>
    </xf>
    <xf numFmtId="0" fontId="17" fillId="4" borderId="15" xfId="0" applyFont="1" applyFill="1" applyBorder="1" applyAlignment="1">
      <alignment horizontal="center" vertical="center" wrapText="1"/>
    </xf>
    <xf numFmtId="0" fontId="59" fillId="0" borderId="24" xfId="0" applyFont="1" applyBorder="1" applyAlignment="1">
      <alignment horizontal="center" vertical="center"/>
    </xf>
    <xf numFmtId="0" fontId="59" fillId="0" borderId="10" xfId="0" applyFont="1" applyBorder="1" applyAlignment="1">
      <alignment horizontal="center" vertical="center"/>
    </xf>
    <xf numFmtId="0" fontId="59" fillId="0" borderId="9" xfId="0" applyFont="1" applyBorder="1" applyAlignment="1">
      <alignment horizontal="center" vertical="center"/>
    </xf>
    <xf numFmtId="0" fontId="71" fillId="0" borderId="26" xfId="0" applyFont="1" applyBorder="1" applyAlignment="1">
      <alignment horizontal="center" vertical="center"/>
    </xf>
    <xf numFmtId="0" fontId="71" fillId="0" borderId="16" xfId="0" applyFont="1" applyBorder="1" applyAlignment="1">
      <alignment horizontal="center" vertical="center"/>
    </xf>
    <xf numFmtId="0" fontId="71" fillId="0" borderId="18" xfId="0" applyFont="1" applyBorder="1" applyAlignment="1">
      <alignment horizontal="center" vertical="center"/>
    </xf>
    <xf numFmtId="0" fontId="59" fillId="0" borderId="24" xfId="0" applyFont="1" applyBorder="1" applyAlignment="1">
      <alignment horizontal="center" vertical="center" wrapText="1"/>
    </xf>
    <xf numFmtId="0" fontId="59" fillId="0" borderId="10" xfId="0" applyFont="1" applyBorder="1" applyAlignment="1">
      <alignment horizontal="center" vertical="center" wrapText="1"/>
    </xf>
    <xf numFmtId="0" fontId="59" fillId="0" borderId="9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 wrapText="1"/>
    </xf>
    <xf numFmtId="0" fontId="75" fillId="0" borderId="26" xfId="0" applyFont="1" applyBorder="1" applyAlignment="1">
      <alignment horizontal="center" vertical="center"/>
    </xf>
    <xf numFmtId="0" fontId="75" fillId="0" borderId="16" xfId="0" applyFont="1" applyBorder="1" applyAlignment="1">
      <alignment horizontal="center" vertical="center"/>
    </xf>
    <xf numFmtId="0" fontId="75" fillId="0" borderId="18" xfId="0" applyFont="1" applyBorder="1" applyAlignment="1">
      <alignment horizontal="center" vertical="center"/>
    </xf>
    <xf numFmtId="0" fontId="22" fillId="11" borderId="26" xfId="0" applyFont="1" applyFill="1" applyBorder="1" applyAlignment="1">
      <alignment horizontal="center" vertical="center"/>
    </xf>
    <xf numFmtId="0" fontId="22" fillId="11" borderId="16" xfId="0" applyFont="1" applyFill="1" applyBorder="1" applyAlignment="1">
      <alignment horizontal="center" vertical="center"/>
    </xf>
    <xf numFmtId="0" fontId="22" fillId="11" borderId="18" xfId="0" applyFont="1" applyFill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</cellXfs>
  <cellStyles count="3">
    <cellStyle name="Milliers" xfId="2" builtinId="3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61B37-B01B-4E5E-BB13-696DA5E311AB}">
  <dimension ref="E1:V41"/>
  <sheetViews>
    <sheetView topLeftCell="H4" workbookViewId="0">
      <selection activeCell="O3" sqref="O3:Q3"/>
    </sheetView>
  </sheetViews>
  <sheetFormatPr baseColWidth="10" defaultRowHeight="14.5" x14ac:dyDescent="0.35"/>
  <sheetData>
    <row r="1" spans="5:22" ht="15" thickBot="1" x14ac:dyDescent="0.4"/>
    <row r="2" spans="5:22" ht="15" thickBot="1" x14ac:dyDescent="0.4">
      <c r="E2" s="503" t="s">
        <v>109</v>
      </c>
      <c r="F2" s="504"/>
      <c r="G2" s="505"/>
      <c r="H2" s="509" t="s">
        <v>105</v>
      </c>
      <c r="I2" s="510"/>
      <c r="J2" s="511"/>
      <c r="K2" s="512" t="s">
        <v>104</v>
      </c>
      <c r="L2" s="513"/>
      <c r="M2" s="513"/>
      <c r="N2" s="514"/>
      <c r="O2" s="512" t="s">
        <v>100</v>
      </c>
      <c r="P2" s="513"/>
      <c r="Q2" s="513"/>
      <c r="R2" s="514"/>
      <c r="S2" s="515" t="s">
        <v>103</v>
      </c>
      <c r="T2" s="486" t="s">
        <v>106</v>
      </c>
      <c r="U2" s="487"/>
      <c r="V2" s="488"/>
    </row>
    <row r="3" spans="5:22" ht="15" thickBot="1" x14ac:dyDescent="0.4">
      <c r="E3" s="506"/>
      <c r="F3" s="507"/>
      <c r="G3" s="508"/>
      <c r="H3" s="492" t="s">
        <v>5</v>
      </c>
      <c r="I3" s="494" t="s">
        <v>97</v>
      </c>
      <c r="J3" s="494" t="s">
        <v>96</v>
      </c>
      <c r="K3" s="496" t="s">
        <v>104</v>
      </c>
      <c r="L3" s="497"/>
      <c r="M3" s="498"/>
      <c r="N3" s="499" t="s">
        <v>102</v>
      </c>
      <c r="O3" s="496" t="s">
        <v>100</v>
      </c>
      <c r="P3" s="497"/>
      <c r="Q3" s="498"/>
      <c r="R3" s="499" t="s">
        <v>102</v>
      </c>
      <c r="S3" s="516"/>
      <c r="T3" s="489"/>
      <c r="U3" s="490"/>
      <c r="V3" s="491"/>
    </row>
    <row r="4" spans="5:22" ht="15" thickBot="1" x14ac:dyDescent="0.4">
      <c r="E4" s="40" t="s">
        <v>11</v>
      </c>
      <c r="F4" s="41" t="s">
        <v>12</v>
      </c>
      <c r="G4" s="42" t="s">
        <v>13</v>
      </c>
      <c r="H4" s="493"/>
      <c r="I4" s="495"/>
      <c r="J4" s="495"/>
      <c r="K4" s="43" t="s">
        <v>107</v>
      </c>
      <c r="L4" s="43" t="s">
        <v>108</v>
      </c>
      <c r="M4" s="43" t="s">
        <v>10</v>
      </c>
      <c r="N4" s="500"/>
      <c r="O4" s="43" t="s">
        <v>98</v>
      </c>
      <c r="P4" s="43" t="s">
        <v>99</v>
      </c>
      <c r="Q4" s="43" t="s">
        <v>10</v>
      </c>
      <c r="R4" s="500"/>
      <c r="S4" s="517"/>
      <c r="T4" s="43" t="s">
        <v>107</v>
      </c>
      <c r="U4" s="43" t="s">
        <v>108</v>
      </c>
      <c r="V4" s="43" t="s">
        <v>10</v>
      </c>
    </row>
    <row r="5" spans="5:22" ht="15" thickBot="1" x14ac:dyDescent="0.4">
      <c r="E5" s="6">
        <v>1</v>
      </c>
      <c r="F5" s="7" t="s">
        <v>14</v>
      </c>
      <c r="G5" s="7" t="s">
        <v>15</v>
      </c>
      <c r="H5" s="4">
        <v>53</v>
      </c>
      <c r="I5" s="44">
        <v>53</v>
      </c>
      <c r="J5" s="44">
        <v>24</v>
      </c>
      <c r="K5" s="5">
        <v>407</v>
      </c>
      <c r="L5" s="5">
        <v>1896</v>
      </c>
      <c r="M5" s="5">
        <v>2303</v>
      </c>
      <c r="N5" s="51">
        <v>0.17699999999999999</v>
      </c>
      <c r="O5" s="45">
        <v>467</v>
      </c>
      <c r="P5" s="45">
        <v>2066</v>
      </c>
      <c r="Q5" s="5">
        <f>SUM(O5:P5)</f>
        <v>2533</v>
      </c>
      <c r="R5" s="36">
        <v>0.184</v>
      </c>
      <c r="S5" s="52">
        <f>Q5/$Q$31</f>
        <v>0.21078472164433718</v>
      </c>
      <c r="T5" s="37">
        <f>(O5-K5)/K5</f>
        <v>0.14742014742014742</v>
      </c>
      <c r="U5" s="37">
        <f t="shared" ref="U5:V5" si="0">(P5-L5)/L5</f>
        <v>8.9662447257383968E-2</v>
      </c>
      <c r="V5" s="37">
        <f t="shared" si="0"/>
        <v>9.9869735128093787E-2</v>
      </c>
    </row>
    <row r="6" spans="5:22" ht="15" thickBot="1" x14ac:dyDescent="0.4">
      <c r="E6" s="6">
        <v>2</v>
      </c>
      <c r="F6" s="7" t="s">
        <v>16</v>
      </c>
      <c r="G6" s="7" t="s">
        <v>17</v>
      </c>
      <c r="H6" s="4">
        <v>21</v>
      </c>
      <c r="I6" s="44">
        <v>3</v>
      </c>
      <c r="J6" s="44">
        <v>12</v>
      </c>
      <c r="K6" s="5">
        <v>87</v>
      </c>
      <c r="L6" s="5">
        <v>304</v>
      </c>
      <c r="M6" s="5">
        <v>391</v>
      </c>
      <c r="N6" s="51">
        <v>0.223</v>
      </c>
      <c r="O6" s="5">
        <v>86</v>
      </c>
      <c r="P6" s="5">
        <v>360</v>
      </c>
      <c r="Q6" s="5">
        <f t="shared" ref="Q6:Q30" si="1">SUM(O6:P6)</f>
        <v>446</v>
      </c>
      <c r="R6" s="36">
        <v>0.193</v>
      </c>
      <c r="S6" s="52">
        <f t="shared" ref="S6:S31" si="2">Q6/$Q$31</f>
        <v>3.7114088374802366E-2</v>
      </c>
      <c r="T6" s="37">
        <f t="shared" ref="T6:T31" si="3">(O6-K6)/K6</f>
        <v>-1.1494252873563218E-2</v>
      </c>
      <c r="U6" s="37">
        <f t="shared" ref="U6:U31" si="4">(P6-L6)/L6</f>
        <v>0.18421052631578946</v>
      </c>
      <c r="V6" s="37">
        <f t="shared" ref="V6:V31" si="5">(Q6-M6)/M6</f>
        <v>0.14066496163682865</v>
      </c>
    </row>
    <row r="7" spans="5:22" ht="15" thickBot="1" x14ac:dyDescent="0.4">
      <c r="E7" s="6">
        <v>3</v>
      </c>
      <c r="F7" s="7" t="s">
        <v>18</v>
      </c>
      <c r="G7" s="7" t="s">
        <v>19</v>
      </c>
      <c r="H7" s="4">
        <v>30</v>
      </c>
      <c r="I7" s="44">
        <v>2</v>
      </c>
      <c r="J7" s="44">
        <v>5</v>
      </c>
      <c r="K7" s="5">
        <v>235</v>
      </c>
      <c r="L7" s="45">
        <v>1</v>
      </c>
      <c r="M7" s="5">
        <v>236</v>
      </c>
      <c r="N7" s="51">
        <v>0.996</v>
      </c>
      <c r="O7" s="5">
        <v>452</v>
      </c>
      <c r="P7" s="5">
        <v>7</v>
      </c>
      <c r="Q7" s="5">
        <f t="shared" si="1"/>
        <v>459</v>
      </c>
      <c r="R7" s="36">
        <v>0.98499999999999999</v>
      </c>
      <c r="S7" s="52">
        <f t="shared" si="2"/>
        <v>3.8195889157027547E-2</v>
      </c>
      <c r="T7" s="37">
        <f t="shared" si="3"/>
        <v>0.92340425531914894</v>
      </c>
      <c r="U7" s="37">
        <f t="shared" si="4"/>
        <v>6</v>
      </c>
      <c r="V7" s="37">
        <f t="shared" si="5"/>
        <v>0.94491525423728817</v>
      </c>
    </row>
    <row r="8" spans="5:22" ht="15" thickBot="1" x14ac:dyDescent="0.4">
      <c r="E8" s="6">
        <v>4</v>
      </c>
      <c r="F8" s="7" t="s">
        <v>20</v>
      </c>
      <c r="G8" s="7" t="s">
        <v>21</v>
      </c>
      <c r="H8" s="4">
        <v>40</v>
      </c>
      <c r="I8" s="44">
        <v>7</v>
      </c>
      <c r="J8" s="44">
        <v>7</v>
      </c>
      <c r="K8" s="5">
        <v>1155</v>
      </c>
      <c r="L8" s="5">
        <v>26</v>
      </c>
      <c r="M8" s="5">
        <v>1181</v>
      </c>
      <c r="N8" s="51">
        <v>0.97799999999999998</v>
      </c>
      <c r="O8" s="5">
        <v>1512</v>
      </c>
      <c r="P8" s="5">
        <v>50</v>
      </c>
      <c r="Q8" s="5">
        <f t="shared" si="1"/>
        <v>1562</v>
      </c>
      <c r="R8" s="36">
        <v>0.96799999999999997</v>
      </c>
      <c r="S8" s="52">
        <f t="shared" si="2"/>
        <v>0.12998252475659483</v>
      </c>
      <c r="T8" s="37">
        <f t="shared" si="3"/>
        <v>0.30909090909090908</v>
      </c>
      <c r="U8" s="37">
        <f t="shared" si="4"/>
        <v>0.92307692307692313</v>
      </c>
      <c r="V8" s="37">
        <f t="shared" si="5"/>
        <v>0.32260795935647757</v>
      </c>
    </row>
    <row r="9" spans="5:22" ht="15" thickBot="1" x14ac:dyDescent="0.4">
      <c r="E9" s="6">
        <v>5</v>
      </c>
      <c r="F9" s="7" t="s">
        <v>22</v>
      </c>
      <c r="G9" s="7" t="s">
        <v>23</v>
      </c>
      <c r="H9" s="4">
        <v>26</v>
      </c>
      <c r="I9" s="44">
        <v>4</v>
      </c>
      <c r="J9" s="44">
        <v>8</v>
      </c>
      <c r="K9" s="5">
        <v>479</v>
      </c>
      <c r="L9" s="5">
        <v>2</v>
      </c>
      <c r="M9" s="5">
        <v>481</v>
      </c>
      <c r="N9" s="51">
        <v>0.996</v>
      </c>
      <c r="O9" s="5">
        <v>413</v>
      </c>
      <c r="P9" s="5">
        <v>10</v>
      </c>
      <c r="Q9" s="5">
        <f t="shared" si="1"/>
        <v>423</v>
      </c>
      <c r="R9" s="36">
        <v>0.97599999999999998</v>
      </c>
      <c r="S9" s="52">
        <f t="shared" si="2"/>
        <v>3.5200133144711661E-2</v>
      </c>
      <c r="T9" s="37">
        <f t="shared" si="3"/>
        <v>-0.13778705636743216</v>
      </c>
      <c r="U9" s="37">
        <f t="shared" si="4"/>
        <v>4</v>
      </c>
      <c r="V9" s="37">
        <f t="shared" si="5"/>
        <v>-0.12058212058212059</v>
      </c>
    </row>
    <row r="10" spans="5:22" ht="15" thickBot="1" x14ac:dyDescent="0.4">
      <c r="E10" s="6">
        <v>6</v>
      </c>
      <c r="F10" s="7" t="s">
        <v>24</v>
      </c>
      <c r="G10" s="7" t="s">
        <v>25</v>
      </c>
      <c r="H10" s="4">
        <v>38</v>
      </c>
      <c r="I10" s="44">
        <v>4</v>
      </c>
      <c r="J10" s="44">
        <v>8</v>
      </c>
      <c r="K10" s="5">
        <v>373</v>
      </c>
      <c r="L10" s="5">
        <v>21</v>
      </c>
      <c r="M10" s="5">
        <v>394</v>
      </c>
      <c r="N10" s="51">
        <v>0.94699999999999995</v>
      </c>
      <c r="O10" s="5">
        <v>304</v>
      </c>
      <c r="P10" s="5">
        <v>26</v>
      </c>
      <c r="Q10" s="5">
        <f t="shared" si="1"/>
        <v>330</v>
      </c>
      <c r="R10" s="36">
        <v>0.92100000000000004</v>
      </c>
      <c r="S10" s="52">
        <f t="shared" si="2"/>
        <v>2.7461096779562287E-2</v>
      </c>
      <c r="T10" s="37">
        <f t="shared" si="3"/>
        <v>-0.18498659517426275</v>
      </c>
      <c r="U10" s="37">
        <f t="shared" si="4"/>
        <v>0.23809523809523808</v>
      </c>
      <c r="V10" s="37">
        <f t="shared" si="5"/>
        <v>-0.16243654822335024</v>
      </c>
    </row>
    <row r="11" spans="5:22" ht="15" thickBot="1" x14ac:dyDescent="0.4">
      <c r="E11" s="6">
        <v>7</v>
      </c>
      <c r="F11" s="7" t="s">
        <v>26</v>
      </c>
      <c r="G11" s="7" t="s">
        <v>27</v>
      </c>
      <c r="H11" s="4">
        <v>39</v>
      </c>
      <c r="I11" s="44">
        <v>2</v>
      </c>
      <c r="J11" s="44">
        <v>6</v>
      </c>
      <c r="K11" s="5">
        <v>292</v>
      </c>
      <c r="L11" s="5">
        <v>4</v>
      </c>
      <c r="M11" s="5">
        <v>296</v>
      </c>
      <c r="N11" s="51">
        <v>0.98599999999999999</v>
      </c>
      <c r="O11" s="5">
        <v>283</v>
      </c>
      <c r="P11" s="5">
        <v>1</v>
      </c>
      <c r="Q11" s="5">
        <f t="shared" si="1"/>
        <v>284</v>
      </c>
      <c r="R11" s="36">
        <v>0.996</v>
      </c>
      <c r="S11" s="52">
        <f t="shared" si="2"/>
        <v>2.3633186319380876E-2</v>
      </c>
      <c r="T11" s="37">
        <f t="shared" si="3"/>
        <v>-3.0821917808219176E-2</v>
      </c>
      <c r="U11" s="37">
        <f t="shared" si="4"/>
        <v>-0.75</v>
      </c>
      <c r="V11" s="37">
        <f t="shared" si="5"/>
        <v>-4.0540540540540543E-2</v>
      </c>
    </row>
    <row r="12" spans="5:22" ht="15" thickBot="1" x14ac:dyDescent="0.4">
      <c r="E12" s="6">
        <v>8</v>
      </c>
      <c r="F12" s="7" t="s">
        <v>28</v>
      </c>
      <c r="G12" s="7" t="s">
        <v>29</v>
      </c>
      <c r="H12" s="4">
        <v>12</v>
      </c>
      <c r="I12" s="44">
        <v>2</v>
      </c>
      <c r="J12" s="44">
        <v>3</v>
      </c>
      <c r="K12" s="5">
        <v>82</v>
      </c>
      <c r="L12" s="5">
        <v>24</v>
      </c>
      <c r="M12" s="5">
        <v>106</v>
      </c>
      <c r="N12" s="51">
        <v>0.77400000000000002</v>
      </c>
      <c r="O12" s="5">
        <v>126</v>
      </c>
      <c r="P12" s="5">
        <v>41</v>
      </c>
      <c r="Q12" s="5">
        <f t="shared" si="1"/>
        <v>167</v>
      </c>
      <c r="R12" s="36">
        <v>0.754</v>
      </c>
      <c r="S12" s="52">
        <f t="shared" si="2"/>
        <v>1.3896979279354248E-2</v>
      </c>
      <c r="T12" s="37">
        <f t="shared" si="3"/>
        <v>0.53658536585365857</v>
      </c>
      <c r="U12" s="37">
        <f t="shared" si="4"/>
        <v>0.70833333333333337</v>
      </c>
      <c r="V12" s="37">
        <f t="shared" si="5"/>
        <v>0.57547169811320753</v>
      </c>
    </row>
    <row r="13" spans="5:22" ht="15" thickBot="1" x14ac:dyDescent="0.4">
      <c r="E13" s="6">
        <v>9</v>
      </c>
      <c r="F13" s="7" t="s">
        <v>32</v>
      </c>
      <c r="G13" s="7" t="s">
        <v>33</v>
      </c>
      <c r="H13" s="4">
        <v>23</v>
      </c>
      <c r="I13" s="44">
        <v>2</v>
      </c>
      <c r="J13" s="44">
        <v>5</v>
      </c>
      <c r="K13" s="5">
        <v>254</v>
      </c>
      <c r="L13" s="5">
        <v>57</v>
      </c>
      <c r="M13" s="5">
        <v>311</v>
      </c>
      <c r="N13" s="51">
        <v>0.81699999999999995</v>
      </c>
      <c r="O13" s="5">
        <v>246</v>
      </c>
      <c r="P13" s="5">
        <v>77</v>
      </c>
      <c r="Q13" s="5">
        <f t="shared" si="1"/>
        <v>323</v>
      </c>
      <c r="R13" s="36">
        <v>0.76200000000000001</v>
      </c>
      <c r="S13" s="52">
        <f t="shared" si="2"/>
        <v>2.687858866605642E-2</v>
      </c>
      <c r="T13" s="37">
        <f t="shared" si="3"/>
        <v>-3.1496062992125984E-2</v>
      </c>
      <c r="U13" s="37">
        <f t="shared" si="4"/>
        <v>0.35087719298245612</v>
      </c>
      <c r="V13" s="37">
        <f t="shared" si="5"/>
        <v>3.8585209003215437E-2</v>
      </c>
    </row>
    <row r="14" spans="5:22" ht="15" thickBot="1" x14ac:dyDescent="0.4">
      <c r="E14" s="6">
        <v>10</v>
      </c>
      <c r="F14" s="7" t="s">
        <v>30</v>
      </c>
      <c r="G14" s="7" t="s">
        <v>31</v>
      </c>
      <c r="H14" s="4">
        <v>27</v>
      </c>
      <c r="I14" s="44">
        <v>2</v>
      </c>
      <c r="J14" s="44">
        <v>5</v>
      </c>
      <c r="K14" s="5">
        <v>159</v>
      </c>
      <c r="L14" s="5">
        <v>21</v>
      </c>
      <c r="M14" s="5">
        <v>180</v>
      </c>
      <c r="N14" s="51">
        <v>0.88300000000000001</v>
      </c>
      <c r="O14" s="5">
        <v>197</v>
      </c>
      <c r="P14" s="5">
        <v>35</v>
      </c>
      <c r="Q14" s="5">
        <f t="shared" si="1"/>
        <v>232</v>
      </c>
      <c r="R14" s="36">
        <v>0.84899999999999998</v>
      </c>
      <c r="S14" s="52">
        <f t="shared" si="2"/>
        <v>1.9305983190480155E-2</v>
      </c>
      <c r="T14" s="37">
        <f t="shared" si="3"/>
        <v>0.2389937106918239</v>
      </c>
      <c r="U14" s="37">
        <f t="shared" si="4"/>
        <v>0.66666666666666663</v>
      </c>
      <c r="V14" s="37">
        <f t="shared" si="5"/>
        <v>0.28888888888888886</v>
      </c>
    </row>
    <row r="15" spans="5:22" ht="15" thickBot="1" x14ac:dyDescent="0.4">
      <c r="E15" s="6">
        <v>11</v>
      </c>
      <c r="F15" s="7" t="s">
        <v>34</v>
      </c>
      <c r="G15" s="7" t="s">
        <v>35</v>
      </c>
      <c r="H15" s="4">
        <v>23</v>
      </c>
      <c r="I15" s="44">
        <v>4</v>
      </c>
      <c r="J15" s="44">
        <v>8</v>
      </c>
      <c r="K15" s="5">
        <v>104</v>
      </c>
      <c r="L15" s="5">
        <v>168</v>
      </c>
      <c r="M15" s="5">
        <v>272</v>
      </c>
      <c r="N15" s="51">
        <v>0.38200000000000001</v>
      </c>
      <c r="O15" s="5">
        <v>166</v>
      </c>
      <c r="P15" s="5">
        <v>186</v>
      </c>
      <c r="Q15" s="5">
        <f t="shared" si="1"/>
        <v>352</v>
      </c>
      <c r="R15" s="36">
        <v>0.47199999999999998</v>
      </c>
      <c r="S15" s="52">
        <f t="shared" si="2"/>
        <v>2.929183656486644E-2</v>
      </c>
      <c r="T15" s="37">
        <f t="shared" si="3"/>
        <v>0.59615384615384615</v>
      </c>
      <c r="U15" s="37">
        <f t="shared" si="4"/>
        <v>0.10714285714285714</v>
      </c>
      <c r="V15" s="37">
        <f t="shared" si="5"/>
        <v>0.29411764705882354</v>
      </c>
    </row>
    <row r="16" spans="5:22" ht="15" thickBot="1" x14ac:dyDescent="0.4">
      <c r="E16" s="6">
        <v>12</v>
      </c>
      <c r="F16" s="7" t="s">
        <v>36</v>
      </c>
      <c r="G16" s="7" t="s">
        <v>37</v>
      </c>
      <c r="H16" s="4">
        <v>27</v>
      </c>
      <c r="I16" s="44">
        <v>5</v>
      </c>
      <c r="J16" s="44">
        <v>6</v>
      </c>
      <c r="K16" s="5">
        <v>151</v>
      </c>
      <c r="L16" s="5">
        <v>110</v>
      </c>
      <c r="M16" s="5">
        <v>261</v>
      </c>
      <c r="N16" s="51">
        <v>0.57899999999999996</v>
      </c>
      <c r="O16" s="5">
        <v>182</v>
      </c>
      <c r="P16" s="5">
        <v>112</v>
      </c>
      <c r="Q16" s="5">
        <f t="shared" si="1"/>
        <v>294</v>
      </c>
      <c r="R16" s="36">
        <v>0.61899999999999999</v>
      </c>
      <c r="S16" s="52">
        <f t="shared" si="2"/>
        <v>2.44653407672464E-2</v>
      </c>
      <c r="T16" s="37">
        <f t="shared" si="3"/>
        <v>0.20529801324503311</v>
      </c>
      <c r="U16" s="37">
        <f t="shared" si="4"/>
        <v>1.8181818181818181E-2</v>
      </c>
      <c r="V16" s="37">
        <f t="shared" si="5"/>
        <v>0.12643678160919541</v>
      </c>
    </row>
    <row r="17" spans="5:22" ht="15" thickBot="1" x14ac:dyDescent="0.4">
      <c r="E17" s="6">
        <v>13</v>
      </c>
      <c r="F17" s="7" t="s">
        <v>38</v>
      </c>
      <c r="G17" s="7" t="s">
        <v>37</v>
      </c>
      <c r="H17" s="4">
        <v>10</v>
      </c>
      <c r="I17" s="44">
        <v>2</v>
      </c>
      <c r="J17" s="44">
        <v>8</v>
      </c>
      <c r="K17" s="5">
        <v>42</v>
      </c>
      <c r="L17" s="5">
        <v>43</v>
      </c>
      <c r="M17" s="5">
        <v>85</v>
      </c>
      <c r="N17" s="51">
        <v>0.49399999999999999</v>
      </c>
      <c r="O17" s="5">
        <v>39</v>
      </c>
      <c r="P17" s="5">
        <v>70</v>
      </c>
      <c r="Q17" s="5">
        <f t="shared" si="1"/>
        <v>109</v>
      </c>
      <c r="R17" s="36">
        <v>0.35799999999999998</v>
      </c>
      <c r="S17" s="52">
        <f t="shared" si="2"/>
        <v>9.0704834817342105E-3</v>
      </c>
      <c r="T17" s="37">
        <f t="shared" si="3"/>
        <v>-7.1428571428571425E-2</v>
      </c>
      <c r="U17" s="37">
        <f t="shared" si="4"/>
        <v>0.62790697674418605</v>
      </c>
      <c r="V17" s="37">
        <f t="shared" si="5"/>
        <v>0.28235294117647058</v>
      </c>
    </row>
    <row r="18" spans="5:22" ht="15" thickBot="1" x14ac:dyDescent="0.4">
      <c r="E18" s="6">
        <v>14</v>
      </c>
      <c r="F18" s="7" t="s">
        <v>39</v>
      </c>
      <c r="G18" s="7" t="s">
        <v>40</v>
      </c>
      <c r="H18" s="4">
        <v>6</v>
      </c>
      <c r="I18" s="44">
        <v>1</v>
      </c>
      <c r="J18" s="44">
        <v>6</v>
      </c>
      <c r="K18" s="5">
        <v>76</v>
      </c>
      <c r="L18" s="5">
        <v>38</v>
      </c>
      <c r="M18" s="5">
        <v>114</v>
      </c>
      <c r="N18" s="51">
        <v>0.66700000000000004</v>
      </c>
      <c r="O18" s="5">
        <v>72</v>
      </c>
      <c r="P18" s="5">
        <v>22</v>
      </c>
      <c r="Q18" s="5">
        <f t="shared" si="1"/>
        <v>94</v>
      </c>
      <c r="R18" s="36">
        <v>0.76600000000000001</v>
      </c>
      <c r="S18" s="52">
        <f t="shared" si="2"/>
        <v>7.8222518099359244E-3</v>
      </c>
      <c r="T18" s="37">
        <f t="shared" si="3"/>
        <v>-5.2631578947368418E-2</v>
      </c>
      <c r="U18" s="37">
        <f t="shared" si="4"/>
        <v>-0.42105263157894735</v>
      </c>
      <c r="V18" s="37">
        <f t="shared" si="5"/>
        <v>-0.17543859649122806</v>
      </c>
    </row>
    <row r="19" spans="5:22" ht="15" thickBot="1" x14ac:dyDescent="0.4">
      <c r="E19" s="6">
        <v>15</v>
      </c>
      <c r="F19" s="7" t="s">
        <v>41</v>
      </c>
      <c r="G19" s="7" t="s">
        <v>42</v>
      </c>
      <c r="H19" s="4">
        <v>35</v>
      </c>
      <c r="I19" s="44">
        <v>8</v>
      </c>
      <c r="J19" s="44">
        <v>9</v>
      </c>
      <c r="K19" s="5">
        <v>143</v>
      </c>
      <c r="L19" s="5">
        <v>219</v>
      </c>
      <c r="M19" s="5">
        <v>362</v>
      </c>
      <c r="N19" s="51">
        <v>0.39500000000000002</v>
      </c>
      <c r="O19" s="5">
        <v>147</v>
      </c>
      <c r="P19" s="5">
        <v>320</v>
      </c>
      <c r="Q19" s="5">
        <f t="shared" si="1"/>
        <v>467</v>
      </c>
      <c r="R19" s="36">
        <v>0.315</v>
      </c>
      <c r="S19" s="52">
        <f t="shared" si="2"/>
        <v>3.8861612715319967E-2</v>
      </c>
      <c r="T19" s="37">
        <f t="shared" si="3"/>
        <v>2.7972027972027972E-2</v>
      </c>
      <c r="U19" s="37">
        <f t="shared" si="4"/>
        <v>0.46118721461187212</v>
      </c>
      <c r="V19" s="37">
        <f t="shared" si="5"/>
        <v>0.29005524861878451</v>
      </c>
    </row>
    <row r="20" spans="5:22" ht="15" thickBot="1" x14ac:dyDescent="0.4">
      <c r="E20" s="6">
        <v>16</v>
      </c>
      <c r="F20" s="7" t="s">
        <v>43</v>
      </c>
      <c r="G20" s="7" t="s">
        <v>44</v>
      </c>
      <c r="H20" s="4">
        <v>37</v>
      </c>
      <c r="I20" s="44">
        <v>3</v>
      </c>
      <c r="J20" s="44">
        <v>9</v>
      </c>
      <c r="K20" s="5">
        <v>123</v>
      </c>
      <c r="L20" s="5">
        <v>202</v>
      </c>
      <c r="M20" s="5">
        <v>325</v>
      </c>
      <c r="N20" s="51">
        <v>0.378</v>
      </c>
      <c r="O20" s="5">
        <v>210</v>
      </c>
      <c r="P20" s="5">
        <v>271</v>
      </c>
      <c r="Q20" s="5">
        <f t="shared" si="1"/>
        <v>481</v>
      </c>
      <c r="R20" s="36">
        <v>0.437</v>
      </c>
      <c r="S20" s="52">
        <f t="shared" si="2"/>
        <v>4.0026628942331693E-2</v>
      </c>
      <c r="T20" s="37">
        <f t="shared" si="3"/>
        <v>0.70731707317073167</v>
      </c>
      <c r="U20" s="37">
        <f t="shared" si="4"/>
        <v>0.34158415841584161</v>
      </c>
      <c r="V20" s="37">
        <f t="shared" si="5"/>
        <v>0.48</v>
      </c>
    </row>
    <row r="21" spans="5:22" ht="15" thickBot="1" x14ac:dyDescent="0.4">
      <c r="E21" s="6">
        <v>17</v>
      </c>
      <c r="F21" s="7" t="s">
        <v>45</v>
      </c>
      <c r="G21" s="7" t="s">
        <v>46</v>
      </c>
      <c r="H21" s="4">
        <v>19</v>
      </c>
      <c r="I21" s="44">
        <v>4</v>
      </c>
      <c r="J21" s="44">
        <v>8</v>
      </c>
      <c r="K21" s="5">
        <v>120</v>
      </c>
      <c r="L21" s="5">
        <v>31</v>
      </c>
      <c r="M21" s="5">
        <v>151</v>
      </c>
      <c r="N21" s="51">
        <v>0.79500000000000004</v>
      </c>
      <c r="O21" s="5">
        <v>105</v>
      </c>
      <c r="P21" s="5">
        <v>89</v>
      </c>
      <c r="Q21" s="5">
        <f t="shared" si="1"/>
        <v>194</v>
      </c>
      <c r="R21" s="36">
        <v>0.54100000000000004</v>
      </c>
      <c r="S21" s="52">
        <f t="shared" si="2"/>
        <v>1.6143796288591163E-2</v>
      </c>
      <c r="T21" s="37">
        <f t="shared" si="3"/>
        <v>-0.125</v>
      </c>
      <c r="U21" s="37">
        <f t="shared" si="4"/>
        <v>1.8709677419354838</v>
      </c>
      <c r="V21" s="37">
        <f t="shared" si="5"/>
        <v>0.28476821192052981</v>
      </c>
    </row>
    <row r="22" spans="5:22" ht="15" thickBot="1" x14ac:dyDescent="0.4">
      <c r="E22" s="6">
        <v>18</v>
      </c>
      <c r="F22" s="7" t="s">
        <v>47</v>
      </c>
      <c r="G22" s="7" t="s">
        <v>48</v>
      </c>
      <c r="H22" s="4">
        <v>24</v>
      </c>
      <c r="I22" s="46">
        <v>3</v>
      </c>
      <c r="J22" s="46">
        <v>6</v>
      </c>
      <c r="K22" s="5">
        <v>331</v>
      </c>
      <c r="L22" s="5">
        <v>58</v>
      </c>
      <c r="M22" s="5">
        <v>389</v>
      </c>
      <c r="N22" s="51">
        <v>0.85099999999999998</v>
      </c>
      <c r="O22" s="5">
        <v>351</v>
      </c>
      <c r="P22" s="5">
        <v>79</v>
      </c>
      <c r="Q22" s="5">
        <f t="shared" si="1"/>
        <v>430</v>
      </c>
      <c r="R22" s="36">
        <v>0.81599999999999995</v>
      </c>
      <c r="S22" s="52">
        <f t="shared" si="2"/>
        <v>3.5782641258217528E-2</v>
      </c>
      <c r="T22" s="37">
        <f t="shared" si="3"/>
        <v>6.0422960725075532E-2</v>
      </c>
      <c r="U22" s="37">
        <f t="shared" si="4"/>
        <v>0.36206896551724138</v>
      </c>
      <c r="V22" s="37">
        <f t="shared" si="5"/>
        <v>0.10539845758354756</v>
      </c>
    </row>
    <row r="23" spans="5:22" ht="15" thickBot="1" x14ac:dyDescent="0.4">
      <c r="E23" s="6">
        <v>19</v>
      </c>
      <c r="F23" s="7" t="s">
        <v>49</v>
      </c>
      <c r="G23" s="7" t="s">
        <v>50</v>
      </c>
      <c r="H23" s="4">
        <v>30</v>
      </c>
      <c r="I23" s="44">
        <v>4</v>
      </c>
      <c r="J23" s="44">
        <v>6</v>
      </c>
      <c r="K23" s="5">
        <v>206</v>
      </c>
      <c r="L23" s="5">
        <v>88</v>
      </c>
      <c r="M23" s="5">
        <v>294</v>
      </c>
      <c r="N23" s="51">
        <v>0.70099999999999996</v>
      </c>
      <c r="O23" s="5">
        <v>280</v>
      </c>
      <c r="P23" s="5">
        <v>67</v>
      </c>
      <c r="Q23" s="5">
        <f t="shared" si="1"/>
        <v>347</v>
      </c>
      <c r="R23" s="36">
        <v>0.80700000000000005</v>
      </c>
      <c r="S23" s="52">
        <f t="shared" si="2"/>
        <v>2.8875759340933678E-2</v>
      </c>
      <c r="T23" s="37">
        <f t="shared" si="3"/>
        <v>0.35922330097087379</v>
      </c>
      <c r="U23" s="37">
        <f t="shared" si="4"/>
        <v>-0.23863636363636365</v>
      </c>
      <c r="V23" s="37">
        <f t="shared" si="5"/>
        <v>0.18027210884353742</v>
      </c>
    </row>
    <row r="24" spans="5:22" ht="15" thickBot="1" x14ac:dyDescent="0.4">
      <c r="E24" s="6">
        <v>20</v>
      </c>
      <c r="F24" s="7" t="s">
        <v>51</v>
      </c>
      <c r="G24" s="7" t="s">
        <v>52</v>
      </c>
      <c r="H24" s="4">
        <v>12</v>
      </c>
      <c r="I24" s="44">
        <v>4</v>
      </c>
      <c r="J24" s="44">
        <v>6</v>
      </c>
      <c r="K24" s="5">
        <v>54</v>
      </c>
      <c r="L24" s="5">
        <v>70</v>
      </c>
      <c r="M24" s="5">
        <v>124</v>
      </c>
      <c r="N24" s="51">
        <v>0.435</v>
      </c>
      <c r="O24" s="5">
        <v>57</v>
      </c>
      <c r="P24" s="5">
        <v>105</v>
      </c>
      <c r="Q24" s="5">
        <f t="shared" si="1"/>
        <v>162</v>
      </c>
      <c r="R24" s="36">
        <v>0.35199999999999998</v>
      </c>
      <c r="S24" s="52">
        <f t="shared" si="2"/>
        <v>1.3480902055421486E-2</v>
      </c>
      <c r="T24" s="37">
        <f t="shared" si="3"/>
        <v>5.5555555555555552E-2</v>
      </c>
      <c r="U24" s="37">
        <f t="shared" si="4"/>
        <v>0.5</v>
      </c>
      <c r="V24" s="37">
        <f t="shared" si="5"/>
        <v>0.30645161290322581</v>
      </c>
    </row>
    <row r="25" spans="5:22" ht="15" thickBot="1" x14ac:dyDescent="0.4">
      <c r="E25" s="6">
        <v>21</v>
      </c>
      <c r="F25" s="7" t="s">
        <v>53</v>
      </c>
      <c r="G25" s="7" t="s">
        <v>54</v>
      </c>
      <c r="H25" s="4">
        <v>39</v>
      </c>
      <c r="I25" s="44">
        <v>6</v>
      </c>
      <c r="J25" s="44">
        <v>6</v>
      </c>
      <c r="K25" s="5">
        <v>256</v>
      </c>
      <c r="L25" s="5">
        <v>7</v>
      </c>
      <c r="M25" s="5">
        <v>263</v>
      </c>
      <c r="N25" s="51">
        <v>0.97299999999999998</v>
      </c>
      <c r="O25" s="5">
        <v>252</v>
      </c>
      <c r="P25" s="5">
        <v>22</v>
      </c>
      <c r="Q25" s="5">
        <f t="shared" si="1"/>
        <v>274</v>
      </c>
      <c r="R25" s="36">
        <v>0.92</v>
      </c>
      <c r="S25" s="52">
        <f t="shared" si="2"/>
        <v>2.2801031871515352E-2</v>
      </c>
      <c r="T25" s="37">
        <f t="shared" si="3"/>
        <v>-1.5625E-2</v>
      </c>
      <c r="U25" s="37">
        <f t="shared" si="4"/>
        <v>2.1428571428571428</v>
      </c>
      <c r="V25" s="37">
        <f t="shared" si="5"/>
        <v>4.1825095057034217E-2</v>
      </c>
    </row>
    <row r="26" spans="5:22" ht="15" thickBot="1" x14ac:dyDescent="0.4">
      <c r="E26" s="6">
        <v>22</v>
      </c>
      <c r="F26" s="7" t="s">
        <v>55</v>
      </c>
      <c r="G26" s="7" t="s">
        <v>56</v>
      </c>
      <c r="H26" s="4">
        <v>26</v>
      </c>
      <c r="I26" s="44">
        <v>2</v>
      </c>
      <c r="J26" s="44">
        <v>6</v>
      </c>
      <c r="K26" s="5">
        <v>256</v>
      </c>
      <c r="L26" s="5">
        <v>15</v>
      </c>
      <c r="M26" s="5">
        <v>271</v>
      </c>
      <c r="N26" s="51">
        <v>0.94499999999999995</v>
      </c>
      <c r="O26" s="5">
        <v>348</v>
      </c>
      <c r="P26" s="5">
        <v>39</v>
      </c>
      <c r="Q26" s="5">
        <f t="shared" si="1"/>
        <v>387</v>
      </c>
      <c r="R26" s="36">
        <v>0.89900000000000002</v>
      </c>
      <c r="S26" s="52">
        <f t="shared" si="2"/>
        <v>3.2204377132395774E-2</v>
      </c>
      <c r="T26" s="37">
        <f t="shared" si="3"/>
        <v>0.359375</v>
      </c>
      <c r="U26" s="37">
        <f t="shared" si="4"/>
        <v>1.6</v>
      </c>
      <c r="V26" s="37">
        <f t="shared" si="5"/>
        <v>0.4280442804428044</v>
      </c>
    </row>
    <row r="27" spans="5:22" ht="15" thickBot="1" x14ac:dyDescent="0.4">
      <c r="E27" s="6">
        <v>23</v>
      </c>
      <c r="F27" s="7" t="s">
        <v>57</v>
      </c>
      <c r="G27" s="7" t="s">
        <v>58</v>
      </c>
      <c r="H27" s="4">
        <v>14</v>
      </c>
      <c r="I27" s="44">
        <v>6</v>
      </c>
      <c r="J27" s="44">
        <v>8</v>
      </c>
      <c r="K27" s="5">
        <v>67</v>
      </c>
      <c r="L27" s="5">
        <v>1072</v>
      </c>
      <c r="M27" s="5">
        <v>1139</v>
      </c>
      <c r="N27" s="51">
        <v>5.8999999999999997E-2</v>
      </c>
      <c r="O27" s="5">
        <v>67</v>
      </c>
      <c r="P27" s="5">
        <v>1016</v>
      </c>
      <c r="Q27" s="5">
        <f t="shared" si="1"/>
        <v>1083</v>
      </c>
      <c r="R27" s="36">
        <v>6.2E-2</v>
      </c>
      <c r="S27" s="52">
        <f t="shared" si="2"/>
        <v>9.0122326703836228E-2</v>
      </c>
      <c r="T27" s="37">
        <f t="shared" si="3"/>
        <v>0</v>
      </c>
      <c r="U27" s="37">
        <f t="shared" si="4"/>
        <v>-5.2238805970149252E-2</v>
      </c>
      <c r="V27" s="37">
        <f t="shared" si="5"/>
        <v>-4.9165935030728712E-2</v>
      </c>
    </row>
    <row r="28" spans="5:22" ht="15" thickBot="1" x14ac:dyDescent="0.4">
      <c r="E28" s="6">
        <v>24</v>
      </c>
      <c r="F28" s="7" t="s">
        <v>59</v>
      </c>
      <c r="G28" s="7" t="s">
        <v>60</v>
      </c>
      <c r="H28" s="4">
        <v>12</v>
      </c>
      <c r="I28" s="44">
        <v>3</v>
      </c>
      <c r="J28" s="44">
        <v>6</v>
      </c>
      <c r="K28" s="5">
        <v>29</v>
      </c>
      <c r="L28" s="5">
        <v>152</v>
      </c>
      <c r="M28" s="5">
        <v>181</v>
      </c>
      <c r="N28" s="51">
        <v>0.16</v>
      </c>
      <c r="O28" s="5">
        <v>31</v>
      </c>
      <c r="P28" s="5">
        <v>249</v>
      </c>
      <c r="Q28" s="5">
        <f t="shared" si="1"/>
        <v>280</v>
      </c>
      <c r="R28" s="36">
        <v>0.111</v>
      </c>
      <c r="S28" s="52">
        <f t="shared" si="2"/>
        <v>2.3300324540234667E-2</v>
      </c>
      <c r="T28" s="37">
        <f t="shared" si="3"/>
        <v>6.8965517241379309E-2</v>
      </c>
      <c r="U28" s="37">
        <f t="shared" si="4"/>
        <v>0.63815789473684215</v>
      </c>
      <c r="V28" s="37">
        <f t="shared" si="5"/>
        <v>0.54696132596685088</v>
      </c>
    </row>
    <row r="29" spans="5:22" ht="15" thickBot="1" x14ac:dyDescent="0.4">
      <c r="E29" s="6">
        <v>25</v>
      </c>
      <c r="F29" s="7" t="s">
        <v>61</v>
      </c>
      <c r="G29" s="7" t="s">
        <v>62</v>
      </c>
      <c r="H29" s="4">
        <v>18</v>
      </c>
      <c r="I29" s="44">
        <v>4</v>
      </c>
      <c r="J29" s="44">
        <v>7</v>
      </c>
      <c r="K29" s="5">
        <v>47</v>
      </c>
      <c r="L29" s="5">
        <v>42</v>
      </c>
      <c r="M29" s="5">
        <v>89</v>
      </c>
      <c r="N29" s="51">
        <v>0.52800000000000002</v>
      </c>
      <c r="O29" s="5">
        <v>54</v>
      </c>
      <c r="P29" s="5">
        <v>50</v>
      </c>
      <c r="Q29" s="5">
        <f t="shared" si="1"/>
        <v>104</v>
      </c>
      <c r="R29" s="36">
        <v>0.51900000000000002</v>
      </c>
      <c r="S29" s="52">
        <f t="shared" si="2"/>
        <v>8.6544062578014485E-3</v>
      </c>
      <c r="T29" s="37">
        <f t="shared" si="3"/>
        <v>0.14893617021276595</v>
      </c>
      <c r="U29" s="37">
        <f t="shared" si="4"/>
        <v>0.19047619047619047</v>
      </c>
      <c r="V29" s="37">
        <f t="shared" si="5"/>
        <v>0.16853932584269662</v>
      </c>
    </row>
    <row r="30" spans="5:22" ht="15" thickBot="1" x14ac:dyDescent="0.4">
      <c r="E30" s="6">
        <v>26</v>
      </c>
      <c r="F30" s="7" t="s">
        <v>63</v>
      </c>
      <c r="G30" s="7" t="s">
        <v>64</v>
      </c>
      <c r="H30" s="4">
        <v>21</v>
      </c>
      <c r="I30" s="44">
        <v>2</v>
      </c>
      <c r="J30" s="44">
        <v>5</v>
      </c>
      <c r="K30" s="5">
        <v>207</v>
      </c>
      <c r="L30" s="5">
        <v>30</v>
      </c>
      <c r="M30" s="5">
        <v>237</v>
      </c>
      <c r="N30" s="51">
        <v>0.873</v>
      </c>
      <c r="O30" s="5">
        <v>179</v>
      </c>
      <c r="P30" s="5">
        <v>21</v>
      </c>
      <c r="Q30" s="5">
        <f t="shared" si="1"/>
        <v>200</v>
      </c>
      <c r="R30" s="36">
        <v>0.89500000000000002</v>
      </c>
      <c r="S30" s="52">
        <f t="shared" si="2"/>
        <v>1.6643088957310478E-2</v>
      </c>
      <c r="T30" s="37">
        <f t="shared" si="3"/>
        <v>-0.13526570048309178</v>
      </c>
      <c r="U30" s="37">
        <f t="shared" si="4"/>
        <v>-0.3</v>
      </c>
      <c r="V30" s="37">
        <f t="shared" si="5"/>
        <v>-0.15611814345991562</v>
      </c>
    </row>
    <row r="31" spans="5:22" ht="15" thickBot="1" x14ac:dyDescent="0.4">
      <c r="E31" s="501" t="s">
        <v>65</v>
      </c>
      <c r="F31" s="502"/>
      <c r="G31" s="47" t="s">
        <v>66</v>
      </c>
      <c r="H31" s="8">
        <v>662</v>
      </c>
      <c r="I31" s="48">
        <v>142</v>
      </c>
      <c r="J31" s="48">
        <v>193</v>
      </c>
      <c r="K31" s="9">
        <v>5736</v>
      </c>
      <c r="L31" s="9">
        <v>4700</v>
      </c>
      <c r="M31" s="9">
        <v>10436</v>
      </c>
      <c r="N31" s="51">
        <v>0.55000000000000004</v>
      </c>
      <c r="O31" s="9">
        <v>6626</v>
      </c>
      <c r="P31" s="9">
        <v>5391</v>
      </c>
      <c r="Q31" s="5">
        <v>12017</v>
      </c>
      <c r="R31" s="36">
        <v>0.55100000000000005</v>
      </c>
      <c r="S31" s="52">
        <f t="shared" si="2"/>
        <v>1</v>
      </c>
      <c r="T31" s="37">
        <f t="shared" si="3"/>
        <v>0.15516039051603905</v>
      </c>
      <c r="U31" s="37">
        <f t="shared" si="4"/>
        <v>0.14702127659574468</v>
      </c>
      <c r="V31" s="37">
        <f t="shared" si="5"/>
        <v>0.15149482560367958</v>
      </c>
    </row>
    <row r="32" spans="5:22" ht="15" thickBot="1" x14ac:dyDescent="0.4">
      <c r="E32" s="480" t="s">
        <v>67</v>
      </c>
      <c r="F32" s="481"/>
      <c r="G32" s="481"/>
      <c r="H32" s="481"/>
      <c r="I32" s="481"/>
      <c r="J32" s="482"/>
      <c r="K32" s="49">
        <v>0.55000000000000004</v>
      </c>
      <c r="L32" s="49">
        <v>0.45</v>
      </c>
      <c r="M32" s="49">
        <v>1</v>
      </c>
      <c r="N32" s="50"/>
      <c r="O32" s="53">
        <f>O31/$Q$31</f>
        <v>0.55138553715569605</v>
      </c>
      <c r="P32" s="53">
        <f t="shared" ref="P32:Q32" si="6">P31/$Q$31</f>
        <v>0.4486144628443039</v>
      </c>
      <c r="Q32" s="53">
        <f t="shared" si="6"/>
        <v>1</v>
      </c>
      <c r="R32" s="50"/>
      <c r="S32" s="50"/>
      <c r="T32" s="483" t="s">
        <v>110</v>
      </c>
      <c r="U32" s="484"/>
      <c r="V32" s="485"/>
    </row>
    <row r="36" spans="14:21" ht="15" thickBot="1" x14ac:dyDescent="0.4">
      <c r="N36" s="54">
        <v>6626</v>
      </c>
      <c r="O36" s="54">
        <v>5395</v>
      </c>
      <c r="Q36" s="54">
        <v>6626</v>
      </c>
      <c r="R36" s="54">
        <v>5391</v>
      </c>
      <c r="S36" s="54">
        <f>SUM(Q36:R36)</f>
        <v>12017</v>
      </c>
      <c r="T36" s="56">
        <v>9.7199999999999995E-2</v>
      </c>
      <c r="U36" s="59">
        <f>S36/$S$39</f>
        <v>9.7207616767242072E-2</v>
      </c>
    </row>
    <row r="37" spans="14:21" ht="15" thickBot="1" x14ac:dyDescent="0.4">
      <c r="N37" s="55">
        <v>60548</v>
      </c>
      <c r="O37" s="55">
        <v>9558</v>
      </c>
      <c r="Q37" s="55">
        <v>60548</v>
      </c>
      <c r="R37" s="55">
        <v>9558</v>
      </c>
      <c r="S37" s="54">
        <f t="shared" ref="S37:S38" si="7">SUM(Q37:R37)</f>
        <v>70106</v>
      </c>
      <c r="T37" s="56">
        <v>0.56720000000000004</v>
      </c>
      <c r="U37" s="59">
        <f t="shared" ref="U37:U39" si="8">S37/$S$39</f>
        <v>0.56709970717186264</v>
      </c>
    </row>
    <row r="38" spans="14:21" ht="15" thickBot="1" x14ac:dyDescent="0.4">
      <c r="N38" s="55">
        <v>33638</v>
      </c>
      <c r="O38" s="55">
        <v>7861</v>
      </c>
      <c r="Q38" s="55">
        <v>33638</v>
      </c>
      <c r="R38" s="55">
        <v>7861</v>
      </c>
      <c r="S38" s="54">
        <f t="shared" si="7"/>
        <v>41499</v>
      </c>
      <c r="T38" s="56">
        <v>0.3357</v>
      </c>
      <c r="U38" s="59">
        <f t="shared" si="8"/>
        <v>0.33569267606089531</v>
      </c>
    </row>
    <row r="39" spans="14:21" ht="15" thickBot="1" x14ac:dyDescent="0.4">
      <c r="N39">
        <f>SUM(N36:N38)</f>
        <v>100812</v>
      </c>
      <c r="O39">
        <f>SUM(O36:O38)</f>
        <v>22814</v>
      </c>
      <c r="Q39" s="57">
        <f>Q36+Q37+Q38</f>
        <v>100812</v>
      </c>
      <c r="R39" s="57">
        <f t="shared" ref="R39:S39" si="9">R36+R37+R38</f>
        <v>22810</v>
      </c>
      <c r="S39" s="57">
        <f t="shared" si="9"/>
        <v>123622</v>
      </c>
      <c r="T39" s="58">
        <v>1</v>
      </c>
      <c r="U39" s="59">
        <f t="shared" si="8"/>
        <v>1</v>
      </c>
    </row>
    <row r="41" spans="14:21" x14ac:dyDescent="0.35">
      <c r="Q41">
        <v>100812</v>
      </c>
      <c r="R41">
        <v>22814</v>
      </c>
      <c r="S41">
        <v>123610</v>
      </c>
      <c r="T41">
        <v>1</v>
      </c>
    </row>
  </sheetData>
  <mergeCells count="16">
    <mergeCell ref="E32:J32"/>
    <mergeCell ref="T32:V32"/>
    <mergeCell ref="T2:V3"/>
    <mergeCell ref="H3:H4"/>
    <mergeCell ref="I3:I4"/>
    <mergeCell ref="O3:Q3"/>
    <mergeCell ref="R3:R4"/>
    <mergeCell ref="E31:F31"/>
    <mergeCell ref="E2:G3"/>
    <mergeCell ref="H2:J2"/>
    <mergeCell ref="O2:R2"/>
    <mergeCell ref="K2:N2"/>
    <mergeCell ref="K3:M3"/>
    <mergeCell ref="N3:N4"/>
    <mergeCell ref="J3:J4"/>
    <mergeCell ref="S2:S4"/>
  </mergeCells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26305-E545-4600-A316-92A07F2CDE08}">
  <dimension ref="A1:AO62"/>
  <sheetViews>
    <sheetView topLeftCell="M1" workbookViewId="0">
      <selection activeCell="T1" sqref="T1:AO1048576"/>
    </sheetView>
  </sheetViews>
  <sheetFormatPr baseColWidth="10" defaultRowHeight="14.5" x14ac:dyDescent="0.35"/>
  <sheetData>
    <row r="1" spans="1:41" ht="15" customHeight="1" thickBot="1" x14ac:dyDescent="0.4">
      <c r="A1" s="2"/>
      <c r="B1" s="27" t="s">
        <v>273</v>
      </c>
      <c r="C1" s="28"/>
      <c r="D1" s="28"/>
      <c r="E1" s="183" t="s">
        <v>179</v>
      </c>
      <c r="F1" s="29"/>
      <c r="G1" s="29"/>
      <c r="H1" s="197" t="s">
        <v>274</v>
      </c>
      <c r="I1" s="228"/>
      <c r="J1" s="228"/>
      <c r="K1" s="228"/>
      <c r="L1" s="228"/>
      <c r="M1" s="228"/>
      <c r="N1" s="228"/>
      <c r="O1" s="228"/>
      <c r="P1" s="228"/>
      <c r="Q1" s="228"/>
      <c r="R1" s="2"/>
    </row>
    <row r="2" spans="1:41" ht="15" thickBot="1" x14ac:dyDescent="0.4">
      <c r="A2" s="2"/>
      <c r="B2" s="223"/>
      <c r="C2" s="224"/>
      <c r="D2" s="224"/>
      <c r="E2" s="184"/>
      <c r="F2" s="30"/>
      <c r="G2" s="30"/>
      <c r="H2" s="205" t="s">
        <v>101</v>
      </c>
      <c r="I2" s="206"/>
      <c r="J2" s="248" t="s">
        <v>275</v>
      </c>
      <c r="K2" s="232"/>
      <c r="L2" s="245" t="s">
        <v>276</v>
      </c>
      <c r="M2" s="234"/>
      <c r="N2" s="210" t="s">
        <v>277</v>
      </c>
      <c r="O2" s="211"/>
      <c r="P2" s="211"/>
      <c r="Q2" s="249" t="s">
        <v>278</v>
      </c>
      <c r="R2" s="2"/>
      <c r="T2" s="616" t="s">
        <v>178</v>
      </c>
      <c r="U2" s="617"/>
      <c r="V2" s="618"/>
      <c r="W2" s="690" t="s">
        <v>189</v>
      </c>
      <c r="X2" s="693" t="s">
        <v>284</v>
      </c>
      <c r="Y2" s="673"/>
      <c r="Z2" s="673"/>
      <c r="AA2" s="673"/>
      <c r="AB2" s="673"/>
      <c r="AC2" s="673"/>
      <c r="AD2" s="673"/>
      <c r="AE2" s="673"/>
      <c r="AF2" s="674"/>
      <c r="AG2" s="672" t="s">
        <v>285</v>
      </c>
      <c r="AH2" s="673"/>
      <c r="AI2" s="673"/>
      <c r="AJ2" s="673"/>
      <c r="AK2" s="673"/>
      <c r="AL2" s="673"/>
      <c r="AM2" s="673"/>
      <c r="AN2" s="673"/>
      <c r="AO2" s="674"/>
    </row>
    <row r="3" spans="1:41" ht="15" thickBot="1" x14ac:dyDescent="0.4">
      <c r="A3" s="2"/>
      <c r="B3" s="221" t="s">
        <v>11</v>
      </c>
      <c r="C3" s="26" t="s">
        <v>187</v>
      </c>
      <c r="D3" s="247" t="s">
        <v>188</v>
      </c>
      <c r="E3" s="130" t="s">
        <v>189</v>
      </c>
      <c r="F3" s="130" t="s">
        <v>190</v>
      </c>
      <c r="G3" s="247" t="s">
        <v>279</v>
      </c>
      <c r="H3" s="219" t="s">
        <v>280</v>
      </c>
      <c r="I3" s="219" t="s">
        <v>281</v>
      </c>
      <c r="J3" s="219" t="s">
        <v>280</v>
      </c>
      <c r="K3" s="219" t="s">
        <v>281</v>
      </c>
      <c r="L3" s="219" t="s">
        <v>280</v>
      </c>
      <c r="M3" s="219" t="s">
        <v>281</v>
      </c>
      <c r="N3" s="197" t="s">
        <v>282</v>
      </c>
      <c r="O3" s="197" t="s">
        <v>281</v>
      </c>
      <c r="P3" s="197" t="s">
        <v>280</v>
      </c>
      <c r="Q3" s="250"/>
      <c r="R3" s="2"/>
      <c r="T3" s="619"/>
      <c r="U3" s="620"/>
      <c r="V3" s="621"/>
      <c r="W3" s="691"/>
      <c r="X3" s="614" t="s">
        <v>101</v>
      </c>
      <c r="Y3" s="675"/>
      <c r="Z3" s="676"/>
      <c r="AA3" s="677" t="s">
        <v>275</v>
      </c>
      <c r="AB3" s="678"/>
      <c r="AC3" s="679"/>
      <c r="AD3" s="680" t="s">
        <v>276</v>
      </c>
      <c r="AE3" s="681"/>
      <c r="AF3" s="682"/>
      <c r="AG3" s="683" t="s">
        <v>101</v>
      </c>
      <c r="AH3" s="675"/>
      <c r="AI3" s="676"/>
      <c r="AJ3" s="677" t="s">
        <v>275</v>
      </c>
      <c r="AK3" s="678"/>
      <c r="AL3" s="679"/>
      <c r="AM3" s="680" t="s">
        <v>276</v>
      </c>
      <c r="AN3" s="681"/>
      <c r="AO3" s="682"/>
    </row>
    <row r="4" spans="1:41" ht="15" thickBot="1" x14ac:dyDescent="0.4">
      <c r="A4" s="2"/>
      <c r="B4" s="216">
        <v>1</v>
      </c>
      <c r="C4" s="198" t="s">
        <v>192</v>
      </c>
      <c r="D4" s="198" t="s">
        <v>15</v>
      </c>
      <c r="E4" s="134">
        <v>53</v>
      </c>
      <c r="F4" s="134">
        <v>53</v>
      </c>
      <c r="G4" s="198">
        <v>24</v>
      </c>
      <c r="H4" s="197">
        <v>121345</v>
      </c>
      <c r="I4" s="197">
        <v>59530</v>
      </c>
      <c r="J4" s="197">
        <v>1376818</v>
      </c>
      <c r="K4" s="197">
        <v>704348</v>
      </c>
      <c r="L4" s="197">
        <v>956156</v>
      </c>
      <c r="M4" s="197">
        <v>567439</v>
      </c>
      <c r="N4" s="243">
        <v>1123002</v>
      </c>
      <c r="O4" s="243">
        <v>1331317</v>
      </c>
      <c r="P4" s="244">
        <v>2454319</v>
      </c>
      <c r="Q4" s="197">
        <v>8.43</v>
      </c>
      <c r="R4" s="2"/>
      <c r="T4" s="3" t="s">
        <v>11</v>
      </c>
      <c r="U4" s="1" t="s">
        <v>187</v>
      </c>
      <c r="V4" s="187" t="s">
        <v>188</v>
      </c>
      <c r="W4" s="692"/>
      <c r="X4" s="188" t="s">
        <v>280</v>
      </c>
      <c r="Y4" s="188" t="s">
        <v>282</v>
      </c>
      <c r="Z4" s="188" t="s">
        <v>281</v>
      </c>
      <c r="AA4" s="188" t="s">
        <v>280</v>
      </c>
      <c r="AB4" s="188" t="s">
        <v>282</v>
      </c>
      <c r="AC4" s="188" t="s">
        <v>281</v>
      </c>
      <c r="AD4" s="188" t="s">
        <v>280</v>
      </c>
      <c r="AE4" s="188" t="s">
        <v>282</v>
      </c>
      <c r="AF4" s="188" t="s">
        <v>281</v>
      </c>
      <c r="AG4" s="188" t="s">
        <v>280</v>
      </c>
      <c r="AH4" s="188" t="s">
        <v>282</v>
      </c>
      <c r="AI4" s="188" t="s">
        <v>281</v>
      </c>
      <c r="AJ4" s="188" t="s">
        <v>280</v>
      </c>
      <c r="AK4" s="188" t="s">
        <v>282</v>
      </c>
      <c r="AL4" s="188" t="s">
        <v>281</v>
      </c>
      <c r="AM4" s="188" t="s">
        <v>280</v>
      </c>
      <c r="AN4" s="188" t="s">
        <v>282</v>
      </c>
      <c r="AO4" s="188" t="s">
        <v>281</v>
      </c>
    </row>
    <row r="5" spans="1:41" ht="15" thickBot="1" x14ac:dyDescent="0.4">
      <c r="A5" s="2"/>
      <c r="B5" s="216">
        <v>2</v>
      </c>
      <c r="C5" s="198" t="s">
        <v>193</v>
      </c>
      <c r="D5" s="198" t="s">
        <v>17</v>
      </c>
      <c r="E5" s="134">
        <v>21</v>
      </c>
      <c r="F5" s="134">
        <v>3</v>
      </c>
      <c r="G5" s="198">
        <v>12</v>
      </c>
      <c r="H5" s="197">
        <v>21092</v>
      </c>
      <c r="I5" s="197">
        <v>11133</v>
      </c>
      <c r="J5" s="197">
        <v>876800</v>
      </c>
      <c r="K5" s="197">
        <v>441167</v>
      </c>
      <c r="L5" s="197">
        <v>405264</v>
      </c>
      <c r="M5" s="197">
        <v>192532</v>
      </c>
      <c r="N5" s="243">
        <v>658324</v>
      </c>
      <c r="O5" s="243">
        <v>644832</v>
      </c>
      <c r="P5" s="244">
        <v>1303156</v>
      </c>
      <c r="Q5" s="246">
        <v>4.47</v>
      </c>
      <c r="R5" s="2"/>
      <c r="T5" s="131">
        <v>1</v>
      </c>
      <c r="U5" s="189" t="s">
        <v>192</v>
      </c>
      <c r="V5" s="190" t="s">
        <v>15</v>
      </c>
      <c r="W5" s="251">
        <v>53</v>
      </c>
      <c r="X5" s="191">
        <v>18758</v>
      </c>
      <c r="Y5" s="191">
        <v>8828</v>
      </c>
      <c r="Z5" s="191">
        <v>9930</v>
      </c>
      <c r="AA5" s="191">
        <v>690757</v>
      </c>
      <c r="AB5" s="191">
        <v>360423</v>
      </c>
      <c r="AC5" s="191">
        <v>330334</v>
      </c>
      <c r="AD5" s="191">
        <v>468454</v>
      </c>
      <c r="AE5" s="191">
        <v>212336</v>
      </c>
      <c r="AF5" s="191">
        <v>256118</v>
      </c>
      <c r="AG5" s="252">
        <v>102587</v>
      </c>
      <c r="AH5" s="191">
        <v>52987</v>
      </c>
      <c r="AI5" s="191">
        <v>49600</v>
      </c>
      <c r="AJ5" s="191">
        <v>686061</v>
      </c>
      <c r="AK5" s="191">
        <v>312047</v>
      </c>
      <c r="AL5" s="191">
        <v>374014</v>
      </c>
      <c r="AM5" s="191">
        <v>487702</v>
      </c>
      <c r="AN5" s="191">
        <v>176381</v>
      </c>
      <c r="AO5" s="191">
        <v>311321</v>
      </c>
    </row>
    <row r="6" spans="1:41" ht="15" thickBot="1" x14ac:dyDescent="0.4">
      <c r="A6" s="2"/>
      <c r="B6" s="216">
        <v>3</v>
      </c>
      <c r="C6" s="198" t="s">
        <v>194</v>
      </c>
      <c r="D6" s="198" t="s">
        <v>19</v>
      </c>
      <c r="E6" s="134">
        <v>30</v>
      </c>
      <c r="F6" s="134">
        <v>2</v>
      </c>
      <c r="G6" s="198">
        <v>5</v>
      </c>
      <c r="H6" s="197">
        <v>24788</v>
      </c>
      <c r="I6" s="197">
        <v>12566</v>
      </c>
      <c r="J6" s="197">
        <v>512921</v>
      </c>
      <c r="K6" s="197">
        <v>233736</v>
      </c>
      <c r="L6" s="197">
        <v>192389</v>
      </c>
      <c r="M6" s="197">
        <v>90129</v>
      </c>
      <c r="N6" s="243">
        <v>393667</v>
      </c>
      <c r="O6" s="243">
        <v>336431</v>
      </c>
      <c r="P6" s="244">
        <v>730098</v>
      </c>
      <c r="Q6" s="197">
        <v>2.5099999999999998</v>
      </c>
      <c r="R6" s="2"/>
      <c r="T6" s="138">
        <v>2</v>
      </c>
      <c r="U6" s="192" t="s">
        <v>286</v>
      </c>
      <c r="V6" s="190" t="s">
        <v>17</v>
      </c>
      <c r="W6" s="251">
        <v>21</v>
      </c>
      <c r="X6" s="191">
        <v>4907</v>
      </c>
      <c r="Y6" s="191">
        <v>2114</v>
      </c>
      <c r="Z6" s="191">
        <v>2793</v>
      </c>
      <c r="AA6" s="191">
        <v>757401</v>
      </c>
      <c r="AB6" s="191">
        <v>378414</v>
      </c>
      <c r="AC6" s="191">
        <v>378987</v>
      </c>
      <c r="AD6" s="191">
        <v>339842</v>
      </c>
      <c r="AE6" s="191">
        <v>179086</v>
      </c>
      <c r="AF6" s="191">
        <v>160756</v>
      </c>
      <c r="AG6" s="191">
        <v>16185</v>
      </c>
      <c r="AH6" s="191">
        <v>7845</v>
      </c>
      <c r="AI6" s="191">
        <v>8340</v>
      </c>
      <c r="AJ6" s="191">
        <v>119399</v>
      </c>
      <c r="AK6" s="191">
        <v>57219</v>
      </c>
      <c r="AL6" s="191">
        <v>62180</v>
      </c>
      <c r="AM6" s="191">
        <v>65422</v>
      </c>
      <c r="AN6" s="191">
        <v>33646</v>
      </c>
      <c r="AO6" s="191">
        <v>31776</v>
      </c>
    </row>
    <row r="7" spans="1:41" ht="15" thickBot="1" x14ac:dyDescent="0.4">
      <c r="A7" s="2"/>
      <c r="B7" s="216">
        <v>4</v>
      </c>
      <c r="C7" s="198" t="s">
        <v>195</v>
      </c>
      <c r="D7" s="198" t="s">
        <v>74</v>
      </c>
      <c r="E7" s="134">
        <v>40</v>
      </c>
      <c r="F7" s="134">
        <v>7</v>
      </c>
      <c r="G7" s="198">
        <v>7</v>
      </c>
      <c r="H7" s="197">
        <v>105633</v>
      </c>
      <c r="I7" s="197">
        <v>59058</v>
      </c>
      <c r="J7" s="197">
        <v>1281719</v>
      </c>
      <c r="K7" s="197">
        <v>625085</v>
      </c>
      <c r="L7" s="197">
        <v>556264</v>
      </c>
      <c r="M7" s="197">
        <v>279809</v>
      </c>
      <c r="N7" s="243">
        <v>979664</v>
      </c>
      <c r="O7" s="243">
        <v>963952</v>
      </c>
      <c r="P7" s="244">
        <v>1943616</v>
      </c>
      <c r="Q7" s="197">
        <v>6.67</v>
      </c>
      <c r="R7" s="2"/>
      <c r="T7" s="138">
        <v>3</v>
      </c>
      <c r="U7" s="192" t="s">
        <v>194</v>
      </c>
      <c r="V7" s="190" t="s">
        <v>19</v>
      </c>
      <c r="W7" s="251">
        <v>30</v>
      </c>
      <c r="X7" s="191">
        <v>24320</v>
      </c>
      <c r="Y7" s="191">
        <v>12048</v>
      </c>
      <c r="Z7" s="191">
        <v>12272</v>
      </c>
      <c r="AA7" s="191">
        <v>511141</v>
      </c>
      <c r="AB7" s="191">
        <v>277939</v>
      </c>
      <c r="AC7" s="191">
        <v>233202</v>
      </c>
      <c r="AD7" s="191">
        <v>187008</v>
      </c>
      <c r="AE7" s="191">
        <v>97775</v>
      </c>
      <c r="AF7" s="191">
        <v>89233</v>
      </c>
      <c r="AG7" s="191">
        <v>468</v>
      </c>
      <c r="AH7" s="191">
        <v>174</v>
      </c>
      <c r="AI7" s="191">
        <v>294</v>
      </c>
      <c r="AJ7" s="191">
        <v>1780</v>
      </c>
      <c r="AK7" s="191">
        <v>1246</v>
      </c>
      <c r="AL7" s="191">
        <v>534</v>
      </c>
      <c r="AM7" s="191">
        <v>5381</v>
      </c>
      <c r="AN7" s="191">
        <v>4485</v>
      </c>
      <c r="AO7" s="191">
        <v>896</v>
      </c>
    </row>
    <row r="8" spans="1:41" ht="15" thickBot="1" x14ac:dyDescent="0.4">
      <c r="A8" s="2"/>
      <c r="B8" s="216">
        <v>5</v>
      </c>
      <c r="C8" s="198" t="s">
        <v>196</v>
      </c>
      <c r="D8" s="198" t="s">
        <v>23</v>
      </c>
      <c r="E8" s="134">
        <v>26</v>
      </c>
      <c r="F8" s="134">
        <v>4</v>
      </c>
      <c r="G8" s="198">
        <v>8</v>
      </c>
      <c r="H8" s="197">
        <v>23399</v>
      </c>
      <c r="I8" s="197">
        <v>13149</v>
      </c>
      <c r="J8" s="197">
        <v>564334</v>
      </c>
      <c r="K8" s="197">
        <v>228632</v>
      </c>
      <c r="L8" s="197">
        <v>185634</v>
      </c>
      <c r="M8" s="197">
        <v>82302</v>
      </c>
      <c r="N8" s="243">
        <v>449284</v>
      </c>
      <c r="O8" s="243">
        <v>324083</v>
      </c>
      <c r="P8" s="244">
        <v>773367</v>
      </c>
      <c r="Q8" s="197">
        <v>2.65</v>
      </c>
      <c r="R8" s="2"/>
      <c r="T8" s="138">
        <v>4</v>
      </c>
      <c r="U8" s="192" t="s">
        <v>195</v>
      </c>
      <c r="V8" s="190" t="s">
        <v>74</v>
      </c>
      <c r="W8" s="251">
        <v>40</v>
      </c>
      <c r="X8" s="191">
        <v>91847</v>
      </c>
      <c r="Y8" s="191">
        <v>34315</v>
      </c>
      <c r="Z8" s="191">
        <v>57532</v>
      </c>
      <c r="AA8" s="191">
        <v>1264538</v>
      </c>
      <c r="AB8" s="191">
        <v>648289</v>
      </c>
      <c r="AC8" s="191">
        <v>616249</v>
      </c>
      <c r="AD8" s="191">
        <v>548745</v>
      </c>
      <c r="AE8" s="191">
        <v>272608</v>
      </c>
      <c r="AF8" s="191">
        <v>276137</v>
      </c>
      <c r="AG8" s="191">
        <v>13786</v>
      </c>
      <c r="AH8" s="191">
        <v>12260</v>
      </c>
      <c r="AI8" s="191">
        <v>1526</v>
      </c>
      <c r="AJ8" s="191">
        <v>17181</v>
      </c>
      <c r="AK8" s="191">
        <v>8345</v>
      </c>
      <c r="AL8" s="191">
        <v>8836</v>
      </c>
      <c r="AM8" s="191">
        <v>7519</v>
      </c>
      <c r="AN8" s="191">
        <v>3847</v>
      </c>
      <c r="AO8" s="191">
        <v>3672</v>
      </c>
    </row>
    <row r="9" spans="1:41" ht="15" thickBot="1" x14ac:dyDescent="0.4">
      <c r="A9" s="2"/>
      <c r="B9" s="216">
        <v>6</v>
      </c>
      <c r="C9" s="198" t="s">
        <v>197</v>
      </c>
      <c r="D9" s="198" t="s">
        <v>76</v>
      </c>
      <c r="E9" s="134">
        <v>38</v>
      </c>
      <c r="F9" s="134">
        <v>4</v>
      </c>
      <c r="G9" s="198">
        <v>8</v>
      </c>
      <c r="H9" s="197">
        <v>24290</v>
      </c>
      <c r="I9" s="197">
        <v>12026</v>
      </c>
      <c r="J9" s="197">
        <v>620842</v>
      </c>
      <c r="K9" s="197">
        <v>246328</v>
      </c>
      <c r="L9" s="197">
        <v>177335</v>
      </c>
      <c r="M9" s="197">
        <v>73494</v>
      </c>
      <c r="N9" s="243">
        <v>490619</v>
      </c>
      <c r="O9" s="243">
        <v>331848</v>
      </c>
      <c r="P9" s="244">
        <v>822467</v>
      </c>
      <c r="Q9" s="197">
        <v>2.82</v>
      </c>
      <c r="R9" s="2"/>
      <c r="T9" s="138">
        <v>5</v>
      </c>
      <c r="U9" s="192" t="s">
        <v>287</v>
      </c>
      <c r="V9" s="190" t="s">
        <v>23</v>
      </c>
      <c r="W9" s="251">
        <v>27</v>
      </c>
      <c r="X9" s="191">
        <v>23121</v>
      </c>
      <c r="Y9" s="191">
        <v>10153</v>
      </c>
      <c r="Z9" s="191">
        <v>12968</v>
      </c>
      <c r="AA9" s="191">
        <v>561545</v>
      </c>
      <c r="AB9" s="191">
        <v>334219</v>
      </c>
      <c r="AC9" s="191">
        <v>227326</v>
      </c>
      <c r="AD9" s="191">
        <v>185164</v>
      </c>
      <c r="AE9" s="191">
        <v>102952</v>
      </c>
      <c r="AF9" s="191">
        <v>82212</v>
      </c>
      <c r="AG9" s="191">
        <v>278</v>
      </c>
      <c r="AH9" s="191">
        <v>97</v>
      </c>
      <c r="AI9" s="191">
        <v>181</v>
      </c>
      <c r="AJ9" s="191">
        <v>2789</v>
      </c>
      <c r="AK9" s="191">
        <v>1483</v>
      </c>
      <c r="AL9" s="191">
        <v>1306</v>
      </c>
      <c r="AM9" s="191">
        <v>470</v>
      </c>
      <c r="AN9" s="191">
        <v>380</v>
      </c>
      <c r="AO9" s="191">
        <v>90</v>
      </c>
    </row>
    <row r="10" spans="1:41" ht="15" thickBot="1" x14ac:dyDescent="0.4">
      <c r="A10" s="2"/>
      <c r="B10" s="216">
        <v>7</v>
      </c>
      <c r="C10" s="198" t="s">
        <v>198</v>
      </c>
      <c r="D10" s="198" t="s">
        <v>27</v>
      </c>
      <c r="E10" s="134">
        <v>39</v>
      </c>
      <c r="F10" s="134">
        <v>2</v>
      </c>
      <c r="G10" s="198">
        <v>6</v>
      </c>
      <c r="H10" s="197">
        <v>21457</v>
      </c>
      <c r="I10" s="197">
        <v>8086</v>
      </c>
      <c r="J10" s="197">
        <v>380381</v>
      </c>
      <c r="K10" s="197">
        <v>191632</v>
      </c>
      <c r="L10" s="197">
        <v>123665</v>
      </c>
      <c r="M10" s="197">
        <v>44173</v>
      </c>
      <c r="N10" s="243">
        <v>281612</v>
      </c>
      <c r="O10" s="243">
        <v>243891</v>
      </c>
      <c r="P10" s="244">
        <v>525503</v>
      </c>
      <c r="Q10" s="197">
        <v>1.8</v>
      </c>
      <c r="R10" s="2"/>
      <c r="T10" s="138">
        <v>6</v>
      </c>
      <c r="U10" s="192" t="s">
        <v>197</v>
      </c>
      <c r="V10" s="190" t="s">
        <v>76</v>
      </c>
      <c r="W10" s="251">
        <v>38</v>
      </c>
      <c r="X10" s="191">
        <v>22092</v>
      </c>
      <c r="Y10" s="191">
        <v>10779</v>
      </c>
      <c r="Z10" s="191">
        <v>11313</v>
      </c>
      <c r="AA10" s="191">
        <v>602721</v>
      </c>
      <c r="AB10" s="191">
        <v>361533</v>
      </c>
      <c r="AC10" s="191">
        <v>241188</v>
      </c>
      <c r="AD10" s="191">
        <v>171057</v>
      </c>
      <c r="AE10" s="191">
        <v>99684</v>
      </c>
      <c r="AF10" s="191">
        <v>71373</v>
      </c>
      <c r="AG10" s="191">
        <v>2198</v>
      </c>
      <c r="AH10" s="191">
        <v>1485</v>
      </c>
      <c r="AI10" s="191">
        <v>713</v>
      </c>
      <c r="AJ10" s="191">
        <v>18121</v>
      </c>
      <c r="AK10" s="191">
        <v>12981</v>
      </c>
      <c r="AL10" s="191">
        <v>5140</v>
      </c>
      <c r="AM10" s="191">
        <v>6278</v>
      </c>
      <c r="AN10" s="191">
        <v>4157</v>
      </c>
      <c r="AO10" s="191">
        <v>2121</v>
      </c>
    </row>
    <row r="11" spans="1:41" ht="15" thickBot="1" x14ac:dyDescent="0.4">
      <c r="A11" s="2"/>
      <c r="B11" s="216">
        <v>8</v>
      </c>
      <c r="C11" s="198" t="s">
        <v>199</v>
      </c>
      <c r="D11" s="198" t="s">
        <v>29</v>
      </c>
      <c r="E11" s="134">
        <v>12</v>
      </c>
      <c r="F11" s="134">
        <v>2</v>
      </c>
      <c r="G11" s="198">
        <v>3</v>
      </c>
      <c r="H11" s="197">
        <v>17502</v>
      </c>
      <c r="I11" s="197">
        <v>7485</v>
      </c>
      <c r="J11" s="197">
        <v>702894</v>
      </c>
      <c r="K11" s="197">
        <v>264331</v>
      </c>
      <c r="L11" s="197">
        <v>172620</v>
      </c>
      <c r="M11" s="197">
        <v>54502</v>
      </c>
      <c r="N11" s="243">
        <v>566698</v>
      </c>
      <c r="O11" s="243">
        <v>326318</v>
      </c>
      <c r="P11" s="244">
        <v>893016</v>
      </c>
      <c r="Q11" s="197">
        <v>3.07</v>
      </c>
      <c r="R11" s="2"/>
      <c r="T11" s="138">
        <v>7</v>
      </c>
      <c r="U11" s="192" t="s">
        <v>198</v>
      </c>
      <c r="V11" s="190" t="s">
        <v>27</v>
      </c>
      <c r="W11" s="251">
        <v>39</v>
      </c>
      <c r="X11" s="191">
        <v>21417</v>
      </c>
      <c r="Y11" s="191">
        <v>13351</v>
      </c>
      <c r="Z11" s="191">
        <v>8066</v>
      </c>
      <c r="AA11" s="191">
        <v>380019</v>
      </c>
      <c r="AB11" s="191">
        <v>188539</v>
      </c>
      <c r="AC11" s="191">
        <v>191480</v>
      </c>
      <c r="AD11" s="191">
        <v>123349</v>
      </c>
      <c r="AE11" s="191">
        <v>79285</v>
      </c>
      <c r="AF11" s="191">
        <v>44064</v>
      </c>
      <c r="AG11" s="191">
        <v>40</v>
      </c>
      <c r="AH11" s="191">
        <v>20</v>
      </c>
      <c r="AI11" s="191">
        <v>20</v>
      </c>
      <c r="AJ11" s="191">
        <v>362</v>
      </c>
      <c r="AK11" s="191">
        <v>210</v>
      </c>
      <c r="AL11" s="191">
        <v>152</v>
      </c>
      <c r="AM11" s="191">
        <v>316</v>
      </c>
      <c r="AN11" s="191">
        <v>207</v>
      </c>
      <c r="AO11" s="191">
        <v>109</v>
      </c>
    </row>
    <row r="12" spans="1:41" ht="15" thickBot="1" x14ac:dyDescent="0.4">
      <c r="A12" s="2"/>
      <c r="B12" s="216">
        <v>9</v>
      </c>
      <c r="C12" s="198" t="s">
        <v>200</v>
      </c>
      <c r="D12" s="198" t="s">
        <v>31</v>
      </c>
      <c r="E12" s="134">
        <v>23</v>
      </c>
      <c r="F12" s="134">
        <v>2</v>
      </c>
      <c r="G12" s="198">
        <v>5</v>
      </c>
      <c r="H12" s="197">
        <v>19916</v>
      </c>
      <c r="I12" s="197">
        <v>10694</v>
      </c>
      <c r="J12" s="197">
        <v>449645</v>
      </c>
      <c r="K12" s="197">
        <v>213566</v>
      </c>
      <c r="L12" s="197">
        <v>139417</v>
      </c>
      <c r="M12" s="197">
        <v>53163</v>
      </c>
      <c r="N12" s="243">
        <v>331555</v>
      </c>
      <c r="O12" s="243">
        <v>277423</v>
      </c>
      <c r="P12" s="244">
        <v>608978</v>
      </c>
      <c r="Q12" s="197">
        <v>2.09</v>
      </c>
      <c r="R12" s="2"/>
      <c r="T12" s="138">
        <v>8</v>
      </c>
      <c r="U12" s="192" t="s">
        <v>199</v>
      </c>
      <c r="V12" s="190" t="s">
        <v>29</v>
      </c>
      <c r="W12" s="251">
        <v>12</v>
      </c>
      <c r="X12" s="191">
        <v>16063</v>
      </c>
      <c r="Y12" s="191">
        <v>10269</v>
      </c>
      <c r="Z12" s="191">
        <v>5794</v>
      </c>
      <c r="AA12" s="191">
        <v>643527</v>
      </c>
      <c r="AB12" s="191">
        <v>400764</v>
      </c>
      <c r="AC12" s="191">
        <v>242763</v>
      </c>
      <c r="AD12" s="191">
        <v>153522</v>
      </c>
      <c r="AE12" s="191">
        <v>104940</v>
      </c>
      <c r="AF12" s="191">
        <v>48582</v>
      </c>
      <c r="AG12" s="191">
        <v>1439</v>
      </c>
      <c r="AH12" s="191">
        <v>-252</v>
      </c>
      <c r="AI12" s="191">
        <v>1691</v>
      </c>
      <c r="AJ12" s="191">
        <v>59367</v>
      </c>
      <c r="AK12" s="191">
        <v>37799</v>
      </c>
      <c r="AL12" s="191">
        <v>21568</v>
      </c>
      <c r="AM12" s="191">
        <v>19098</v>
      </c>
      <c r="AN12" s="191">
        <v>13178</v>
      </c>
      <c r="AO12" s="191">
        <v>5920</v>
      </c>
    </row>
    <row r="13" spans="1:41" ht="15" thickBot="1" x14ac:dyDescent="0.4">
      <c r="A13" s="2"/>
      <c r="B13" s="216">
        <v>10</v>
      </c>
      <c r="C13" s="198" t="s">
        <v>201</v>
      </c>
      <c r="D13" s="198" t="s">
        <v>33</v>
      </c>
      <c r="E13" s="134">
        <v>27</v>
      </c>
      <c r="F13" s="134">
        <v>2</v>
      </c>
      <c r="G13" s="198">
        <v>5</v>
      </c>
      <c r="H13" s="197">
        <v>22537</v>
      </c>
      <c r="I13" s="197">
        <v>13104</v>
      </c>
      <c r="J13" s="197">
        <v>1252463</v>
      </c>
      <c r="K13" s="197">
        <v>445121</v>
      </c>
      <c r="L13" s="197">
        <v>383819</v>
      </c>
      <c r="M13" s="197">
        <v>166632</v>
      </c>
      <c r="N13" s="243">
        <v>1033962</v>
      </c>
      <c r="O13" s="243">
        <v>624857</v>
      </c>
      <c r="P13" s="244">
        <v>1658819</v>
      </c>
      <c r="Q13" s="197">
        <v>5.69</v>
      </c>
      <c r="R13" s="2"/>
      <c r="T13" s="138">
        <v>9</v>
      </c>
      <c r="U13" s="193" t="s">
        <v>200</v>
      </c>
      <c r="V13" s="190" t="s">
        <v>31</v>
      </c>
      <c r="W13" s="251">
        <v>27</v>
      </c>
      <c r="X13" s="191">
        <v>16266</v>
      </c>
      <c r="Y13" s="191">
        <v>7629</v>
      </c>
      <c r="Z13" s="191">
        <v>8637</v>
      </c>
      <c r="AA13" s="191">
        <v>428345</v>
      </c>
      <c r="AB13" s="191">
        <v>225543</v>
      </c>
      <c r="AC13" s="191">
        <v>202802</v>
      </c>
      <c r="AD13" s="191">
        <v>128822</v>
      </c>
      <c r="AE13" s="191">
        <v>80292</v>
      </c>
      <c r="AF13" s="191">
        <v>48530</v>
      </c>
      <c r="AG13" s="191">
        <v>3650</v>
      </c>
      <c r="AH13" s="191">
        <v>1593</v>
      </c>
      <c r="AI13" s="191">
        <v>2057</v>
      </c>
      <c r="AJ13" s="191">
        <v>21300</v>
      </c>
      <c r="AK13" s="191">
        <v>10536</v>
      </c>
      <c r="AL13" s="191">
        <v>10764</v>
      </c>
      <c r="AM13" s="191">
        <v>10595</v>
      </c>
      <c r="AN13" s="191">
        <v>5962</v>
      </c>
      <c r="AO13" s="191">
        <v>4633</v>
      </c>
    </row>
    <row r="14" spans="1:41" ht="15" thickBot="1" x14ac:dyDescent="0.4">
      <c r="A14" s="2"/>
      <c r="B14" s="216">
        <v>11</v>
      </c>
      <c r="C14" s="198" t="s">
        <v>202</v>
      </c>
      <c r="D14" s="198" t="s">
        <v>35</v>
      </c>
      <c r="E14" s="134">
        <v>23</v>
      </c>
      <c r="F14" s="134">
        <v>4</v>
      </c>
      <c r="G14" s="198">
        <v>8</v>
      </c>
      <c r="H14" s="197">
        <v>9359</v>
      </c>
      <c r="I14" s="197">
        <v>5002</v>
      </c>
      <c r="J14" s="197">
        <v>698901</v>
      </c>
      <c r="K14" s="197">
        <v>347296</v>
      </c>
      <c r="L14" s="197">
        <v>193912</v>
      </c>
      <c r="M14" s="197">
        <v>68840</v>
      </c>
      <c r="N14" s="243">
        <v>481034</v>
      </c>
      <c r="O14" s="243">
        <v>421138</v>
      </c>
      <c r="P14" s="244">
        <v>902172</v>
      </c>
      <c r="Q14" s="197">
        <v>3.1</v>
      </c>
      <c r="R14" s="2"/>
      <c r="T14" s="138">
        <v>10</v>
      </c>
      <c r="U14" s="193" t="s">
        <v>201</v>
      </c>
      <c r="V14" s="190" t="s">
        <v>33</v>
      </c>
      <c r="W14" s="251">
        <v>23</v>
      </c>
      <c r="X14" s="191">
        <v>18401</v>
      </c>
      <c r="Y14" s="191">
        <v>7391</v>
      </c>
      <c r="Z14" s="191">
        <v>11010</v>
      </c>
      <c r="AA14" s="191">
        <v>1229138</v>
      </c>
      <c r="AB14" s="191">
        <v>796396</v>
      </c>
      <c r="AC14" s="191">
        <v>432742</v>
      </c>
      <c r="AD14" s="191">
        <v>352103</v>
      </c>
      <c r="AE14" s="191">
        <v>198669</v>
      </c>
      <c r="AF14" s="191">
        <v>153434</v>
      </c>
      <c r="AG14" s="191">
        <v>4136</v>
      </c>
      <c r="AH14" s="191">
        <v>2042</v>
      </c>
      <c r="AI14" s="191">
        <v>2094</v>
      </c>
      <c r="AJ14" s="191">
        <v>23325</v>
      </c>
      <c r="AK14" s="191">
        <v>10946</v>
      </c>
      <c r="AL14" s="191">
        <v>12379</v>
      </c>
      <c r="AM14" s="191">
        <v>31716</v>
      </c>
      <c r="AN14" s="191">
        <v>18518</v>
      </c>
      <c r="AO14" s="191">
        <v>13198</v>
      </c>
    </row>
    <row r="15" spans="1:41" ht="15" thickBot="1" x14ac:dyDescent="0.4">
      <c r="A15" s="2"/>
      <c r="B15" s="216">
        <v>12</v>
      </c>
      <c r="C15" s="198" t="s">
        <v>203</v>
      </c>
      <c r="D15" s="198" t="s">
        <v>37</v>
      </c>
      <c r="E15" s="134">
        <v>27</v>
      </c>
      <c r="F15" s="134">
        <v>5</v>
      </c>
      <c r="G15" s="198">
        <v>6</v>
      </c>
      <c r="H15" s="197">
        <v>23001</v>
      </c>
      <c r="I15" s="197">
        <v>11904</v>
      </c>
      <c r="J15" s="197">
        <v>1140634</v>
      </c>
      <c r="K15" s="197">
        <v>561644</v>
      </c>
      <c r="L15" s="197">
        <v>234740</v>
      </c>
      <c r="M15" s="197">
        <v>111786</v>
      </c>
      <c r="N15" s="243">
        <v>713041</v>
      </c>
      <c r="O15" s="243">
        <v>685334</v>
      </c>
      <c r="P15" s="244">
        <v>1398375</v>
      </c>
      <c r="Q15" s="197">
        <v>4.8</v>
      </c>
      <c r="R15" s="2"/>
      <c r="T15" s="138">
        <v>11</v>
      </c>
      <c r="U15" s="192" t="s">
        <v>202</v>
      </c>
      <c r="V15" s="190" t="s">
        <v>35</v>
      </c>
      <c r="W15" s="251">
        <v>23</v>
      </c>
      <c r="X15" s="191">
        <v>8335</v>
      </c>
      <c r="Y15" s="191">
        <v>3857</v>
      </c>
      <c r="Z15" s="191">
        <v>4478</v>
      </c>
      <c r="AA15" s="191">
        <v>619385</v>
      </c>
      <c r="AB15" s="191">
        <v>311518</v>
      </c>
      <c r="AC15" s="191">
        <v>307867</v>
      </c>
      <c r="AD15" s="191">
        <v>173367</v>
      </c>
      <c r="AE15" s="191">
        <v>109063</v>
      </c>
      <c r="AF15" s="191">
        <v>64304</v>
      </c>
      <c r="AG15" s="191">
        <v>1024</v>
      </c>
      <c r="AH15" s="191">
        <v>500</v>
      </c>
      <c r="AI15" s="191">
        <v>524</v>
      </c>
      <c r="AJ15" s="191">
        <v>79516</v>
      </c>
      <c r="AK15" s="191">
        <v>40087</v>
      </c>
      <c r="AL15" s="191">
        <v>39429</v>
      </c>
      <c r="AM15" s="191">
        <v>20545</v>
      </c>
      <c r="AN15" s="191">
        <v>16009</v>
      </c>
      <c r="AO15" s="191">
        <v>4536</v>
      </c>
    </row>
    <row r="16" spans="1:41" ht="15" thickBot="1" x14ac:dyDescent="0.4">
      <c r="A16" s="2"/>
      <c r="B16" s="216">
        <v>13</v>
      </c>
      <c r="C16" s="198" t="s">
        <v>204</v>
      </c>
      <c r="D16" s="198" t="s">
        <v>79</v>
      </c>
      <c r="E16" s="134">
        <v>10</v>
      </c>
      <c r="F16" s="134">
        <v>2</v>
      </c>
      <c r="G16" s="198">
        <v>8</v>
      </c>
      <c r="H16" s="197">
        <v>8768</v>
      </c>
      <c r="I16" s="197">
        <v>4626</v>
      </c>
      <c r="J16" s="197">
        <v>448481</v>
      </c>
      <c r="K16" s="197">
        <v>216266</v>
      </c>
      <c r="L16" s="197">
        <v>113432</v>
      </c>
      <c r="M16" s="197">
        <v>48740</v>
      </c>
      <c r="N16" s="243">
        <v>301049</v>
      </c>
      <c r="O16" s="243">
        <v>269632</v>
      </c>
      <c r="P16" s="244">
        <v>570681</v>
      </c>
      <c r="Q16" s="197">
        <v>1.96</v>
      </c>
      <c r="R16" s="2"/>
      <c r="T16" s="138">
        <v>12</v>
      </c>
      <c r="U16" s="192" t="s">
        <v>203</v>
      </c>
      <c r="V16" s="190" t="s">
        <v>37</v>
      </c>
      <c r="W16" s="251">
        <v>27</v>
      </c>
      <c r="X16" s="191">
        <v>12742</v>
      </c>
      <c r="Y16" s="191">
        <v>6070</v>
      </c>
      <c r="Z16" s="191">
        <v>6672</v>
      </c>
      <c r="AA16" s="191">
        <v>1079399</v>
      </c>
      <c r="AB16" s="191">
        <v>549147</v>
      </c>
      <c r="AC16" s="191">
        <v>530252</v>
      </c>
      <c r="AD16" s="191">
        <v>186940</v>
      </c>
      <c r="AE16" s="191">
        <v>99214</v>
      </c>
      <c r="AF16" s="191">
        <v>87726</v>
      </c>
      <c r="AG16" s="191">
        <v>10259</v>
      </c>
      <c r="AH16" s="191">
        <v>5027</v>
      </c>
      <c r="AI16" s="191">
        <v>5232</v>
      </c>
      <c r="AJ16" s="191">
        <v>61235</v>
      </c>
      <c r="AK16" s="191">
        <v>29843</v>
      </c>
      <c r="AL16" s="191">
        <v>31392</v>
      </c>
      <c r="AM16" s="191">
        <v>47800</v>
      </c>
      <c r="AN16" s="191">
        <v>23740</v>
      </c>
      <c r="AO16" s="191">
        <v>24060</v>
      </c>
    </row>
    <row r="17" spans="1:41" ht="15" thickBot="1" x14ac:dyDescent="0.4">
      <c r="A17" s="2"/>
      <c r="B17" s="216">
        <v>14</v>
      </c>
      <c r="C17" s="198" t="s">
        <v>205</v>
      </c>
      <c r="D17" s="198" t="s">
        <v>40</v>
      </c>
      <c r="E17" s="134">
        <v>6</v>
      </c>
      <c r="F17" s="134">
        <v>1</v>
      </c>
      <c r="G17" s="198">
        <v>6</v>
      </c>
      <c r="H17" s="197">
        <v>5565</v>
      </c>
      <c r="I17" s="197">
        <v>3150</v>
      </c>
      <c r="J17" s="197">
        <v>269251</v>
      </c>
      <c r="K17" s="197">
        <v>134661</v>
      </c>
      <c r="L17" s="197">
        <v>64576</v>
      </c>
      <c r="M17" s="197">
        <v>27088</v>
      </c>
      <c r="N17" s="243">
        <v>174493</v>
      </c>
      <c r="O17" s="243">
        <v>164899</v>
      </c>
      <c r="P17" s="245">
        <v>339392</v>
      </c>
      <c r="Q17" s="197">
        <v>1.17</v>
      </c>
      <c r="R17" s="2"/>
      <c r="T17" s="138">
        <v>13</v>
      </c>
      <c r="U17" s="192" t="s">
        <v>204</v>
      </c>
      <c r="V17" s="190" t="s">
        <v>79</v>
      </c>
      <c r="W17" s="251">
        <v>10</v>
      </c>
      <c r="X17" s="191">
        <v>3449</v>
      </c>
      <c r="Y17" s="191">
        <v>1611</v>
      </c>
      <c r="Z17" s="191">
        <v>1838</v>
      </c>
      <c r="AA17" s="191">
        <v>405713</v>
      </c>
      <c r="AB17" s="191">
        <v>213081</v>
      </c>
      <c r="AC17" s="191">
        <v>192632</v>
      </c>
      <c r="AD17" s="191">
        <v>87463</v>
      </c>
      <c r="AE17" s="191">
        <v>52104</v>
      </c>
      <c r="AF17" s="191">
        <v>35359</v>
      </c>
      <c r="AG17" s="191">
        <v>5319</v>
      </c>
      <c r="AH17" s="191">
        <v>2531</v>
      </c>
      <c r="AI17" s="191">
        <v>2788</v>
      </c>
      <c r="AJ17" s="191">
        <v>42768</v>
      </c>
      <c r="AK17" s="191">
        <v>19134</v>
      </c>
      <c r="AL17" s="191">
        <v>23634</v>
      </c>
      <c r="AM17" s="191">
        <v>25969</v>
      </c>
      <c r="AN17" s="191">
        <v>12588</v>
      </c>
      <c r="AO17" s="191">
        <v>13381</v>
      </c>
    </row>
    <row r="18" spans="1:41" ht="15" thickBot="1" x14ac:dyDescent="0.4">
      <c r="A18" s="2"/>
      <c r="B18" s="216">
        <v>15</v>
      </c>
      <c r="C18" s="198" t="s">
        <v>206</v>
      </c>
      <c r="D18" s="198" t="s">
        <v>42</v>
      </c>
      <c r="E18" s="134">
        <v>35</v>
      </c>
      <c r="F18" s="134">
        <v>8</v>
      </c>
      <c r="G18" s="198">
        <v>9</v>
      </c>
      <c r="H18" s="197">
        <v>24319</v>
      </c>
      <c r="I18" s="197">
        <v>12623</v>
      </c>
      <c r="J18" s="197">
        <v>1534417</v>
      </c>
      <c r="K18" s="197">
        <v>740937</v>
      </c>
      <c r="L18" s="197">
        <v>433858</v>
      </c>
      <c r="M18" s="197">
        <v>203839</v>
      </c>
      <c r="N18" s="243">
        <v>1239034</v>
      </c>
      <c r="O18" s="243">
        <v>753560</v>
      </c>
      <c r="P18" s="244">
        <v>1992594</v>
      </c>
      <c r="Q18" s="197">
        <v>5.42</v>
      </c>
      <c r="R18" s="2"/>
      <c r="T18" s="138">
        <v>14</v>
      </c>
      <c r="U18" s="192" t="s">
        <v>205</v>
      </c>
      <c r="V18" s="190" t="s">
        <v>40</v>
      </c>
      <c r="W18" s="251">
        <v>6</v>
      </c>
      <c r="X18" s="191">
        <v>4834</v>
      </c>
      <c r="Y18" s="191">
        <v>2105</v>
      </c>
      <c r="Z18" s="191">
        <v>2729</v>
      </c>
      <c r="AA18" s="191">
        <v>262674</v>
      </c>
      <c r="AB18" s="191">
        <v>131181</v>
      </c>
      <c r="AC18" s="191">
        <v>131493</v>
      </c>
      <c r="AD18" s="191">
        <v>58563</v>
      </c>
      <c r="AE18" s="191">
        <v>34203</v>
      </c>
      <c r="AF18" s="191">
        <v>24360</v>
      </c>
      <c r="AG18" s="191">
        <v>731</v>
      </c>
      <c r="AH18" s="191">
        <v>310</v>
      </c>
      <c r="AI18" s="191">
        <v>421</v>
      </c>
      <c r="AJ18" s="191">
        <v>6577</v>
      </c>
      <c r="AK18" s="191">
        <v>3409</v>
      </c>
      <c r="AL18" s="191">
        <v>3168</v>
      </c>
      <c r="AM18" s="191">
        <v>6013</v>
      </c>
      <c r="AN18" s="191">
        <v>3285</v>
      </c>
      <c r="AO18" s="191">
        <v>2728</v>
      </c>
    </row>
    <row r="19" spans="1:41" ht="15" thickBot="1" x14ac:dyDescent="0.4">
      <c r="A19" s="2"/>
      <c r="B19" s="216">
        <v>16</v>
      </c>
      <c r="C19" s="198" t="s">
        <v>207</v>
      </c>
      <c r="D19" s="198" t="s">
        <v>44</v>
      </c>
      <c r="E19" s="134">
        <v>37</v>
      </c>
      <c r="F19" s="134">
        <v>3</v>
      </c>
      <c r="G19" s="198">
        <v>9</v>
      </c>
      <c r="H19" s="197">
        <v>32036</v>
      </c>
      <c r="I19" s="197">
        <v>17216</v>
      </c>
      <c r="J19" s="197">
        <v>1567488</v>
      </c>
      <c r="K19" s="197">
        <v>771683</v>
      </c>
      <c r="L19" s="197">
        <v>567357</v>
      </c>
      <c r="M19" s="197">
        <v>262067</v>
      </c>
      <c r="N19" s="243">
        <v>1115915</v>
      </c>
      <c r="O19" s="243">
        <v>1050966</v>
      </c>
      <c r="P19" s="244">
        <v>2166881</v>
      </c>
      <c r="Q19" s="197">
        <v>7.44</v>
      </c>
      <c r="R19" s="2"/>
      <c r="T19" s="138">
        <v>15</v>
      </c>
      <c r="U19" s="192" t="s">
        <v>206</v>
      </c>
      <c r="V19" s="190" t="s">
        <v>42</v>
      </c>
      <c r="W19" s="251">
        <v>35</v>
      </c>
      <c r="X19" s="191">
        <v>10638</v>
      </c>
      <c r="Y19" s="191">
        <v>4982</v>
      </c>
      <c r="Z19" s="191">
        <v>5656</v>
      </c>
      <c r="AA19" s="191">
        <v>1444486</v>
      </c>
      <c r="AB19" s="191">
        <v>754016</v>
      </c>
      <c r="AC19" s="191">
        <v>690470</v>
      </c>
      <c r="AD19" s="191">
        <v>376785</v>
      </c>
      <c r="AE19" s="191">
        <v>190420</v>
      </c>
      <c r="AF19" s="191">
        <v>186365</v>
      </c>
      <c r="AG19" s="191">
        <v>13681</v>
      </c>
      <c r="AH19" s="191">
        <v>6714</v>
      </c>
      <c r="AI19" s="191">
        <v>6967</v>
      </c>
      <c r="AJ19" s="191">
        <v>89931</v>
      </c>
      <c r="AK19" s="191">
        <v>39464</v>
      </c>
      <c r="AL19" s="191">
        <v>50467</v>
      </c>
      <c r="AM19" s="191">
        <v>57073</v>
      </c>
      <c r="AN19" s="191">
        <v>39599</v>
      </c>
      <c r="AO19" s="191">
        <v>17474</v>
      </c>
    </row>
    <row r="20" spans="1:41" ht="15" thickBot="1" x14ac:dyDescent="0.4">
      <c r="A20" s="2"/>
      <c r="B20" s="216">
        <v>17</v>
      </c>
      <c r="C20" s="198" t="s">
        <v>208</v>
      </c>
      <c r="D20" s="198" t="s">
        <v>46</v>
      </c>
      <c r="E20" s="134">
        <v>19</v>
      </c>
      <c r="F20" s="134">
        <v>4</v>
      </c>
      <c r="G20" s="198">
        <v>8</v>
      </c>
      <c r="H20" s="197">
        <v>9101</v>
      </c>
      <c r="I20" s="197">
        <v>6334</v>
      </c>
      <c r="J20" s="197">
        <v>529532</v>
      </c>
      <c r="K20" s="197">
        <v>258016</v>
      </c>
      <c r="L20" s="197">
        <v>170138</v>
      </c>
      <c r="M20" s="197">
        <v>67382</v>
      </c>
      <c r="N20" s="243">
        <v>377039</v>
      </c>
      <c r="O20" s="243">
        <v>331732</v>
      </c>
      <c r="P20" s="244">
        <v>708771</v>
      </c>
      <c r="Q20" s="197">
        <v>2.4300000000000002</v>
      </c>
      <c r="R20" s="2"/>
      <c r="T20" s="138">
        <v>16</v>
      </c>
      <c r="U20" s="192" t="s">
        <v>207</v>
      </c>
      <c r="V20" s="190" t="s">
        <v>44</v>
      </c>
      <c r="W20" s="251">
        <v>37</v>
      </c>
      <c r="X20" s="191">
        <v>16160</v>
      </c>
      <c r="Y20" s="191">
        <v>7942</v>
      </c>
      <c r="Z20" s="191">
        <v>8218</v>
      </c>
      <c r="AA20" s="191">
        <v>1392619</v>
      </c>
      <c r="AB20" s="191">
        <v>707190</v>
      </c>
      <c r="AC20" s="191">
        <v>685429</v>
      </c>
      <c r="AD20" s="191">
        <v>434167</v>
      </c>
      <c r="AE20" s="191">
        <v>235861</v>
      </c>
      <c r="AF20" s="191">
        <v>198306</v>
      </c>
      <c r="AG20" s="191">
        <v>15876</v>
      </c>
      <c r="AH20" s="191">
        <v>6878</v>
      </c>
      <c r="AI20" s="191">
        <v>8998</v>
      </c>
      <c r="AJ20" s="191">
        <v>174869</v>
      </c>
      <c r="AK20" s="191">
        <v>88615</v>
      </c>
      <c r="AL20" s="191">
        <v>86254</v>
      </c>
      <c r="AM20" s="191">
        <v>133190</v>
      </c>
      <c r="AN20" s="191">
        <v>69429</v>
      </c>
      <c r="AO20" s="191">
        <v>63761</v>
      </c>
    </row>
    <row r="21" spans="1:41" ht="15" thickBot="1" x14ac:dyDescent="0.4">
      <c r="A21" s="2"/>
      <c r="B21" s="216">
        <v>18</v>
      </c>
      <c r="C21" s="198" t="s">
        <v>209</v>
      </c>
      <c r="D21" s="198" t="s">
        <v>84</v>
      </c>
      <c r="E21" s="134">
        <v>24</v>
      </c>
      <c r="F21" s="134">
        <v>3</v>
      </c>
      <c r="G21" s="198">
        <v>6</v>
      </c>
      <c r="H21" s="197">
        <v>38258</v>
      </c>
      <c r="I21" s="197">
        <v>21607</v>
      </c>
      <c r="J21" s="197">
        <v>1221492</v>
      </c>
      <c r="K21" s="197">
        <v>551620</v>
      </c>
      <c r="L21" s="197">
        <v>438100</v>
      </c>
      <c r="M21" s="197">
        <v>168232</v>
      </c>
      <c r="N21" s="243">
        <v>956391</v>
      </c>
      <c r="O21" s="243">
        <v>741459</v>
      </c>
      <c r="P21" s="244">
        <v>1697850</v>
      </c>
      <c r="Q21" s="197">
        <v>5.83</v>
      </c>
      <c r="R21" s="2"/>
      <c r="T21" s="138">
        <v>17</v>
      </c>
      <c r="U21" s="192" t="s">
        <v>208</v>
      </c>
      <c r="V21" s="190" t="s">
        <v>46</v>
      </c>
      <c r="W21" s="251">
        <v>19</v>
      </c>
      <c r="X21" s="191">
        <v>5863</v>
      </c>
      <c r="Y21" s="191">
        <v>2952</v>
      </c>
      <c r="Z21" s="191">
        <v>2911</v>
      </c>
      <c r="AA21" s="191">
        <v>503771</v>
      </c>
      <c r="AB21" s="191">
        <v>257715</v>
      </c>
      <c r="AC21" s="191">
        <v>246056</v>
      </c>
      <c r="AD21" s="191">
        <v>145438</v>
      </c>
      <c r="AE21" s="191">
        <v>88639</v>
      </c>
      <c r="AF21" s="191">
        <v>56799</v>
      </c>
      <c r="AG21" s="191">
        <v>3238</v>
      </c>
      <c r="AH21" s="191">
        <v>-185</v>
      </c>
      <c r="AI21" s="191">
        <v>3423</v>
      </c>
      <c r="AJ21" s="191">
        <v>25761</v>
      </c>
      <c r="AK21" s="191">
        <v>13801</v>
      </c>
      <c r="AL21" s="191">
        <v>11960</v>
      </c>
      <c r="AM21" s="191">
        <v>24700</v>
      </c>
      <c r="AN21" s="191">
        <v>14117</v>
      </c>
      <c r="AO21" s="191">
        <v>10583</v>
      </c>
    </row>
    <row r="22" spans="1:41" ht="15" thickBot="1" x14ac:dyDescent="0.4">
      <c r="A22" s="2"/>
      <c r="B22" s="216">
        <v>19</v>
      </c>
      <c r="C22" s="198" t="s">
        <v>210</v>
      </c>
      <c r="D22" s="198" t="s">
        <v>50</v>
      </c>
      <c r="E22" s="134">
        <v>30</v>
      </c>
      <c r="F22" s="134">
        <v>4</v>
      </c>
      <c r="G22" s="198">
        <v>6</v>
      </c>
      <c r="H22" s="197">
        <v>25166</v>
      </c>
      <c r="I22" s="197">
        <v>12562</v>
      </c>
      <c r="J22" s="197">
        <v>977851</v>
      </c>
      <c r="K22" s="197">
        <v>436545</v>
      </c>
      <c r="L22" s="197">
        <v>373228</v>
      </c>
      <c r="M22" s="197">
        <v>132382</v>
      </c>
      <c r="N22" s="243">
        <v>794756</v>
      </c>
      <c r="O22" s="243">
        <v>581489</v>
      </c>
      <c r="P22" s="244">
        <v>1376245</v>
      </c>
      <c r="Q22" s="197">
        <v>4.72</v>
      </c>
      <c r="R22" s="2"/>
      <c r="T22" s="138">
        <v>18</v>
      </c>
      <c r="U22" s="192" t="s">
        <v>288</v>
      </c>
      <c r="V22" s="190" t="s">
        <v>84</v>
      </c>
      <c r="W22" s="251">
        <v>24</v>
      </c>
      <c r="X22" s="191">
        <v>33358</v>
      </c>
      <c r="Y22" s="191">
        <v>14341</v>
      </c>
      <c r="Z22" s="191">
        <v>19017</v>
      </c>
      <c r="AA22" s="191">
        <v>1181176</v>
      </c>
      <c r="AB22" s="191">
        <v>645085</v>
      </c>
      <c r="AC22" s="191">
        <v>536091</v>
      </c>
      <c r="AD22" s="191">
        <v>409829</v>
      </c>
      <c r="AE22" s="191">
        <v>255052</v>
      </c>
      <c r="AF22" s="191">
        <v>154777</v>
      </c>
      <c r="AG22" s="191">
        <v>4900</v>
      </c>
      <c r="AH22" s="191">
        <v>2310</v>
      </c>
      <c r="AI22" s="191">
        <v>2590</v>
      </c>
      <c r="AJ22" s="191">
        <v>40316</v>
      </c>
      <c r="AK22" s="191">
        <v>24787</v>
      </c>
      <c r="AL22" s="191">
        <v>15529</v>
      </c>
      <c r="AM22" s="191">
        <v>28271</v>
      </c>
      <c r="AN22" s="191">
        <v>14816</v>
      </c>
      <c r="AO22" s="191">
        <v>13455</v>
      </c>
    </row>
    <row r="23" spans="1:41" ht="15" thickBot="1" x14ac:dyDescent="0.4">
      <c r="A23" s="2"/>
      <c r="B23" s="216">
        <v>20</v>
      </c>
      <c r="C23" s="198" t="s">
        <v>211</v>
      </c>
      <c r="D23" s="198" t="s">
        <v>161</v>
      </c>
      <c r="E23" s="134">
        <v>12</v>
      </c>
      <c r="F23" s="134">
        <v>4</v>
      </c>
      <c r="G23" s="198">
        <v>6</v>
      </c>
      <c r="H23" s="197">
        <v>10412</v>
      </c>
      <c r="I23" s="197">
        <v>5322</v>
      </c>
      <c r="J23" s="197">
        <v>534456</v>
      </c>
      <c r="K23" s="197">
        <v>263894</v>
      </c>
      <c r="L23" s="197">
        <v>176464</v>
      </c>
      <c r="M23" s="197">
        <v>73805</v>
      </c>
      <c r="N23" s="243">
        <v>378311</v>
      </c>
      <c r="O23" s="243">
        <v>343021</v>
      </c>
      <c r="P23" s="244">
        <v>721332</v>
      </c>
      <c r="Q23" s="197">
        <v>2.48</v>
      </c>
      <c r="R23" s="2"/>
      <c r="T23" s="138">
        <v>19</v>
      </c>
      <c r="U23" s="192" t="s">
        <v>210</v>
      </c>
      <c r="V23" s="190" t="s">
        <v>50</v>
      </c>
      <c r="W23" s="251">
        <v>30</v>
      </c>
      <c r="X23" s="191">
        <v>20349</v>
      </c>
      <c r="Y23" s="191">
        <v>9534</v>
      </c>
      <c r="Z23" s="191">
        <v>10815</v>
      </c>
      <c r="AA23" s="191">
        <v>927268</v>
      </c>
      <c r="AB23" s="191">
        <v>504902</v>
      </c>
      <c r="AC23" s="191">
        <v>422366</v>
      </c>
      <c r="AD23" s="191">
        <v>326466</v>
      </c>
      <c r="AE23" s="191">
        <v>204343</v>
      </c>
      <c r="AF23" s="191">
        <v>122123</v>
      </c>
      <c r="AG23" s="191">
        <v>4817</v>
      </c>
      <c r="AH23" s="191">
        <v>3070</v>
      </c>
      <c r="AI23" s="191">
        <v>1747</v>
      </c>
      <c r="AJ23" s="191">
        <v>50583</v>
      </c>
      <c r="AK23" s="191">
        <v>36404</v>
      </c>
      <c r="AL23" s="191">
        <v>14179</v>
      </c>
      <c r="AM23" s="191">
        <v>46762</v>
      </c>
      <c r="AN23" s="191">
        <v>36503</v>
      </c>
      <c r="AO23" s="191">
        <v>10259</v>
      </c>
    </row>
    <row r="24" spans="1:41" ht="15" thickBot="1" x14ac:dyDescent="0.4">
      <c r="A24" s="2"/>
      <c r="B24" s="216">
        <v>21</v>
      </c>
      <c r="C24" s="198" t="s">
        <v>212</v>
      </c>
      <c r="D24" s="198" t="s">
        <v>88</v>
      </c>
      <c r="E24" s="134">
        <v>39</v>
      </c>
      <c r="F24" s="134">
        <v>6</v>
      </c>
      <c r="G24" s="198">
        <v>6</v>
      </c>
      <c r="H24" s="197">
        <v>14872</v>
      </c>
      <c r="I24" s="197">
        <v>8305</v>
      </c>
      <c r="J24" s="197">
        <v>686655</v>
      </c>
      <c r="K24" s="197">
        <v>218751</v>
      </c>
      <c r="L24" s="197">
        <v>207929</v>
      </c>
      <c r="M24" s="197">
        <v>93415</v>
      </c>
      <c r="N24" s="243">
        <v>588985</v>
      </c>
      <c r="O24" s="243">
        <v>320471</v>
      </c>
      <c r="P24" s="244">
        <v>909456</v>
      </c>
      <c r="Q24" s="197">
        <v>3.12</v>
      </c>
      <c r="R24" s="2"/>
      <c r="T24" s="138">
        <v>20</v>
      </c>
      <c r="U24" s="194" t="s">
        <v>289</v>
      </c>
      <c r="V24" s="190" t="s">
        <v>161</v>
      </c>
      <c r="W24" s="251">
        <v>12</v>
      </c>
      <c r="X24" s="191">
        <v>4366</v>
      </c>
      <c r="Y24" s="191">
        <v>2033</v>
      </c>
      <c r="Z24" s="191">
        <v>2333</v>
      </c>
      <c r="AA24" s="191">
        <v>449809</v>
      </c>
      <c r="AB24" s="191">
        <v>227922</v>
      </c>
      <c r="AC24" s="191">
        <v>221887</v>
      </c>
      <c r="AD24" s="191">
        <v>128993</v>
      </c>
      <c r="AE24" s="191">
        <v>76464</v>
      </c>
      <c r="AF24" s="191">
        <v>52529</v>
      </c>
      <c r="AG24" s="191">
        <v>6046</v>
      </c>
      <c r="AH24" s="191">
        <v>3057</v>
      </c>
      <c r="AI24" s="191">
        <v>2989</v>
      </c>
      <c r="AJ24" s="191">
        <v>84647</v>
      </c>
      <c r="AK24" s="191">
        <v>42640</v>
      </c>
      <c r="AL24" s="191">
        <v>42007</v>
      </c>
      <c r="AM24" s="191">
        <v>47471</v>
      </c>
      <c r="AN24" s="191">
        <v>26195</v>
      </c>
      <c r="AO24" s="191">
        <v>21276</v>
      </c>
    </row>
    <row r="25" spans="1:41" ht="15" thickBot="1" x14ac:dyDescent="0.4">
      <c r="A25" s="2"/>
      <c r="B25" s="216">
        <v>22</v>
      </c>
      <c r="C25" s="198" t="s">
        <v>213</v>
      </c>
      <c r="D25" s="198" t="s">
        <v>56</v>
      </c>
      <c r="E25" s="134">
        <v>26</v>
      </c>
      <c r="F25" s="134">
        <v>2</v>
      </c>
      <c r="G25" s="198">
        <v>6</v>
      </c>
      <c r="H25" s="197">
        <v>21406</v>
      </c>
      <c r="I25" s="197">
        <v>11003</v>
      </c>
      <c r="J25" s="197">
        <v>767587</v>
      </c>
      <c r="K25" s="197">
        <v>367397</v>
      </c>
      <c r="L25" s="197">
        <v>323029</v>
      </c>
      <c r="M25" s="197">
        <v>124536</v>
      </c>
      <c r="N25" s="243">
        <v>609086</v>
      </c>
      <c r="O25" s="243">
        <v>502936</v>
      </c>
      <c r="P25" s="244">
        <v>1112022</v>
      </c>
      <c r="Q25" s="197">
        <v>3.82</v>
      </c>
      <c r="R25" s="2"/>
      <c r="T25" s="138">
        <v>21</v>
      </c>
      <c r="U25" s="192" t="s">
        <v>212</v>
      </c>
      <c r="V25" s="190" t="s">
        <v>88</v>
      </c>
      <c r="W25" s="251">
        <v>39</v>
      </c>
      <c r="X25" s="191">
        <v>12015</v>
      </c>
      <c r="Y25" s="191">
        <v>5574</v>
      </c>
      <c r="Z25" s="191">
        <v>6441</v>
      </c>
      <c r="AA25" s="191">
        <v>445683</v>
      </c>
      <c r="AB25" s="191">
        <v>227048</v>
      </c>
      <c r="AC25" s="191">
        <v>218635</v>
      </c>
      <c r="AD25" s="191">
        <v>185857</v>
      </c>
      <c r="AE25" s="191">
        <v>106891</v>
      </c>
      <c r="AF25" s="191">
        <v>78966</v>
      </c>
      <c r="AG25" s="191">
        <v>2857</v>
      </c>
      <c r="AH25" s="191">
        <v>993</v>
      </c>
      <c r="AI25" s="191">
        <v>1864</v>
      </c>
      <c r="AJ25" s="191">
        <v>240972</v>
      </c>
      <c r="AK25" s="191">
        <v>240856</v>
      </c>
      <c r="AL25" s="191">
        <v>116</v>
      </c>
      <c r="AM25" s="191">
        <v>22072</v>
      </c>
      <c r="AN25" s="191">
        <v>7623</v>
      </c>
      <c r="AO25" s="191">
        <v>14449</v>
      </c>
    </row>
    <row r="26" spans="1:41" ht="15" thickBot="1" x14ac:dyDescent="0.4">
      <c r="A26" s="2"/>
      <c r="B26" s="216">
        <v>23</v>
      </c>
      <c r="C26" s="198" t="s">
        <v>214</v>
      </c>
      <c r="D26" s="198" t="s">
        <v>58</v>
      </c>
      <c r="E26" s="134">
        <v>14</v>
      </c>
      <c r="F26" s="134">
        <v>6</v>
      </c>
      <c r="G26" s="198">
        <v>8</v>
      </c>
      <c r="H26" s="197">
        <v>60751</v>
      </c>
      <c r="I26" s="197">
        <v>30854</v>
      </c>
      <c r="J26" s="197">
        <v>1139233</v>
      </c>
      <c r="K26" s="197">
        <v>561377</v>
      </c>
      <c r="L26" s="197">
        <v>438909</v>
      </c>
      <c r="M26" s="197">
        <v>207325</v>
      </c>
      <c r="N26" s="243">
        <v>839337</v>
      </c>
      <c r="O26" s="243">
        <v>799556</v>
      </c>
      <c r="P26" s="244">
        <v>1638893</v>
      </c>
      <c r="Q26" s="197">
        <v>5.63</v>
      </c>
      <c r="R26" s="2"/>
      <c r="T26" s="138">
        <v>22</v>
      </c>
      <c r="U26" s="192" t="s">
        <v>213</v>
      </c>
      <c r="V26" s="190" t="s">
        <v>56</v>
      </c>
      <c r="W26" s="251">
        <v>26</v>
      </c>
      <c r="X26" s="191">
        <v>20499</v>
      </c>
      <c r="Y26" s="191">
        <v>9953</v>
      </c>
      <c r="Z26" s="191">
        <v>10546</v>
      </c>
      <c r="AA26" s="191">
        <v>742817</v>
      </c>
      <c r="AB26" s="191">
        <v>389170</v>
      </c>
      <c r="AC26" s="191">
        <v>353647</v>
      </c>
      <c r="AD26" s="191">
        <v>291577</v>
      </c>
      <c r="AE26" s="191">
        <v>177018</v>
      </c>
      <c r="AF26" s="191">
        <v>114559</v>
      </c>
      <c r="AG26" s="191">
        <v>907</v>
      </c>
      <c r="AH26" s="191">
        <v>450</v>
      </c>
      <c r="AI26" s="191">
        <v>457</v>
      </c>
      <c r="AJ26" s="191">
        <v>24770</v>
      </c>
      <c r="AK26" s="191">
        <v>11020</v>
      </c>
      <c r="AL26" s="191">
        <v>13750</v>
      </c>
      <c r="AM26" s="191">
        <v>31452</v>
      </c>
      <c r="AN26" s="191">
        <v>21475</v>
      </c>
      <c r="AO26" s="191">
        <v>9977</v>
      </c>
    </row>
    <row r="27" spans="1:41" ht="15" thickBot="1" x14ac:dyDescent="0.4">
      <c r="A27" s="2"/>
      <c r="B27" s="216">
        <v>24</v>
      </c>
      <c r="C27" s="198" t="s">
        <v>215</v>
      </c>
      <c r="D27" s="198" t="s">
        <v>60</v>
      </c>
      <c r="E27" s="134">
        <v>12</v>
      </c>
      <c r="F27" s="134">
        <v>3</v>
      </c>
      <c r="G27" s="198">
        <v>6</v>
      </c>
      <c r="H27" s="197">
        <v>17591</v>
      </c>
      <c r="I27" s="197">
        <v>8969</v>
      </c>
      <c r="J27" s="197">
        <v>433715</v>
      </c>
      <c r="K27" s="197">
        <v>210989</v>
      </c>
      <c r="L27" s="197">
        <v>153131</v>
      </c>
      <c r="M27" s="197">
        <v>67899</v>
      </c>
      <c r="N27" s="243">
        <v>316580</v>
      </c>
      <c r="O27" s="243">
        <v>287857</v>
      </c>
      <c r="P27" s="244">
        <v>604437</v>
      </c>
      <c r="Q27" s="197">
        <v>2.0699999999999998</v>
      </c>
      <c r="R27" s="2"/>
      <c r="T27" s="138">
        <v>23</v>
      </c>
      <c r="U27" s="192" t="s">
        <v>290</v>
      </c>
      <c r="V27" s="190" t="s">
        <v>291</v>
      </c>
      <c r="W27" s="251">
        <v>16</v>
      </c>
      <c r="X27" s="191">
        <v>1331</v>
      </c>
      <c r="Y27" s="191">
        <v>679</v>
      </c>
      <c r="Z27" s="191">
        <v>652</v>
      </c>
      <c r="AA27" s="191">
        <v>579388</v>
      </c>
      <c r="AB27" s="191">
        <v>288971</v>
      </c>
      <c r="AC27" s="191">
        <v>290417</v>
      </c>
      <c r="AD27" s="191">
        <v>128987</v>
      </c>
      <c r="AE27" s="191">
        <v>72216</v>
      </c>
      <c r="AF27" s="191">
        <v>56771</v>
      </c>
      <c r="AG27" s="191">
        <v>59420</v>
      </c>
      <c r="AH27" s="191">
        <v>29218</v>
      </c>
      <c r="AI27" s="191">
        <v>30202</v>
      </c>
      <c r="AJ27" s="191">
        <v>559845</v>
      </c>
      <c r="AK27" s="191">
        <v>288885</v>
      </c>
      <c r="AL27" s="191">
        <v>270960</v>
      </c>
      <c r="AM27" s="191">
        <v>309922</v>
      </c>
      <c r="AN27" s="191">
        <v>159368</v>
      </c>
      <c r="AO27" s="191">
        <v>150554</v>
      </c>
    </row>
    <row r="28" spans="1:41" ht="15" thickBot="1" x14ac:dyDescent="0.4">
      <c r="A28" s="2"/>
      <c r="B28" s="216">
        <v>25</v>
      </c>
      <c r="C28" s="198" t="s">
        <v>216</v>
      </c>
      <c r="D28" s="198" t="s">
        <v>93</v>
      </c>
      <c r="E28" s="134">
        <v>18</v>
      </c>
      <c r="F28" s="134">
        <v>4</v>
      </c>
      <c r="G28" s="198">
        <v>7</v>
      </c>
      <c r="H28" s="197">
        <v>6659</v>
      </c>
      <c r="I28" s="197">
        <v>3504</v>
      </c>
      <c r="J28" s="197">
        <v>651654</v>
      </c>
      <c r="K28" s="197">
        <v>310228</v>
      </c>
      <c r="L28" s="197">
        <v>178292</v>
      </c>
      <c r="M28" s="197">
        <v>70040</v>
      </c>
      <c r="N28" s="243">
        <v>452833</v>
      </c>
      <c r="O28" s="243">
        <v>383772</v>
      </c>
      <c r="P28" s="244">
        <v>836605</v>
      </c>
      <c r="Q28" s="197">
        <v>2.87</v>
      </c>
      <c r="R28" s="2"/>
      <c r="T28" s="138">
        <v>24</v>
      </c>
      <c r="U28" s="192" t="s">
        <v>215</v>
      </c>
      <c r="V28" s="190" t="s">
        <v>60</v>
      </c>
      <c r="W28" s="251">
        <v>12</v>
      </c>
      <c r="X28" s="191">
        <v>2646</v>
      </c>
      <c r="Y28" s="191">
        <v>1348</v>
      </c>
      <c r="Z28" s="191">
        <v>1298</v>
      </c>
      <c r="AA28" s="191">
        <v>300074</v>
      </c>
      <c r="AB28" s="191">
        <v>155975</v>
      </c>
      <c r="AC28" s="191">
        <v>144099</v>
      </c>
      <c r="AD28" s="191">
        <v>94609</v>
      </c>
      <c r="AE28" s="191">
        <v>55223</v>
      </c>
      <c r="AF28" s="191">
        <v>39386</v>
      </c>
      <c r="AG28" s="191">
        <v>14945</v>
      </c>
      <c r="AH28" s="191">
        <v>7274</v>
      </c>
      <c r="AI28" s="191">
        <v>7671</v>
      </c>
      <c r="AJ28" s="191">
        <v>133641</v>
      </c>
      <c r="AK28" s="191">
        <v>66751</v>
      </c>
      <c r="AL28" s="191">
        <v>66890</v>
      </c>
      <c r="AM28" s="191">
        <v>58522</v>
      </c>
      <c r="AN28" s="191">
        <v>30009</v>
      </c>
      <c r="AO28" s="191">
        <v>28513</v>
      </c>
    </row>
    <row r="29" spans="1:41" ht="15" thickBot="1" x14ac:dyDescent="0.4">
      <c r="A29" s="2"/>
      <c r="B29" s="216">
        <v>26</v>
      </c>
      <c r="C29" s="198" t="s">
        <v>217</v>
      </c>
      <c r="D29" s="198" t="s">
        <v>64</v>
      </c>
      <c r="E29" s="134">
        <v>21</v>
      </c>
      <c r="F29" s="134">
        <v>2</v>
      </c>
      <c r="G29" s="198">
        <v>5</v>
      </c>
      <c r="H29" s="197">
        <v>11734</v>
      </c>
      <c r="I29" s="197">
        <v>5845</v>
      </c>
      <c r="J29" s="197">
        <v>673649</v>
      </c>
      <c r="K29" s="197">
        <v>297246</v>
      </c>
      <c r="L29" s="197">
        <v>170131</v>
      </c>
      <c r="M29" s="197">
        <v>60201</v>
      </c>
      <c r="N29" s="243">
        <v>492222</v>
      </c>
      <c r="O29" s="243">
        <v>363292</v>
      </c>
      <c r="P29" s="244">
        <v>855514</v>
      </c>
      <c r="Q29" s="197">
        <v>2.94</v>
      </c>
      <c r="R29" s="2"/>
      <c r="T29" s="138">
        <v>25</v>
      </c>
      <c r="U29" s="192" t="s">
        <v>292</v>
      </c>
      <c r="V29" s="190" t="s">
        <v>93</v>
      </c>
      <c r="W29" s="253">
        <v>18</v>
      </c>
      <c r="X29" s="195">
        <v>3940</v>
      </c>
      <c r="Y29" s="191">
        <v>1894</v>
      </c>
      <c r="Z29" s="191">
        <v>2046</v>
      </c>
      <c r="AA29" s="191">
        <v>623240</v>
      </c>
      <c r="AB29" s="191">
        <v>327671</v>
      </c>
      <c r="AC29" s="191">
        <v>295569</v>
      </c>
      <c r="AD29" s="191">
        <v>156571</v>
      </c>
      <c r="AE29" s="191">
        <v>96691</v>
      </c>
      <c r="AF29" s="191">
        <v>59880</v>
      </c>
      <c r="AG29" s="191">
        <v>2719</v>
      </c>
      <c r="AH29" s="191">
        <v>1261</v>
      </c>
      <c r="AI29" s="191">
        <v>1458</v>
      </c>
      <c r="AJ29" s="191">
        <v>28414</v>
      </c>
      <c r="AK29" s="191">
        <v>13755</v>
      </c>
      <c r="AL29" s="191">
        <v>14659</v>
      </c>
      <c r="AM29" s="191">
        <v>21721</v>
      </c>
      <c r="AN29" s="191">
        <v>11561</v>
      </c>
      <c r="AO29" s="191">
        <v>10160</v>
      </c>
    </row>
    <row r="30" spans="1:41" ht="15" thickBot="1" x14ac:dyDescent="0.4">
      <c r="A30" s="2"/>
      <c r="B30" s="236" t="s">
        <v>283</v>
      </c>
      <c r="C30" s="237"/>
      <c r="D30" s="237"/>
      <c r="E30" s="239">
        <v>662</v>
      </c>
      <c r="F30" s="239">
        <v>142</v>
      </c>
      <c r="G30" s="241">
        <v>193</v>
      </c>
      <c r="H30" s="236">
        <v>720957</v>
      </c>
      <c r="I30" s="236">
        <v>375657</v>
      </c>
      <c r="J30" s="236">
        <v>21293813</v>
      </c>
      <c r="K30" s="236">
        <v>9842496</v>
      </c>
      <c r="L30" s="236">
        <v>7529789</v>
      </c>
      <c r="M30" s="236">
        <v>3391752</v>
      </c>
      <c r="N30" s="236">
        <v>16138493</v>
      </c>
      <c r="O30" s="236">
        <v>13406066</v>
      </c>
      <c r="P30" s="238">
        <v>29544559</v>
      </c>
      <c r="Q30" s="236">
        <v>100</v>
      </c>
      <c r="R30" s="2"/>
      <c r="T30" s="138">
        <v>26</v>
      </c>
      <c r="U30" s="192" t="s">
        <v>293</v>
      </c>
      <c r="V30" s="190" t="s">
        <v>64</v>
      </c>
      <c r="W30" s="251">
        <v>20</v>
      </c>
      <c r="X30" s="191">
        <v>10023</v>
      </c>
      <c r="Y30" s="191">
        <v>5069</v>
      </c>
      <c r="Z30" s="191">
        <v>4954</v>
      </c>
      <c r="AA30" s="191">
        <v>660345</v>
      </c>
      <c r="AB30" s="191">
        <v>367654</v>
      </c>
      <c r="AC30" s="191">
        <v>292691</v>
      </c>
      <c r="AD30" s="191">
        <v>162951</v>
      </c>
      <c r="AE30" s="191">
        <v>106325</v>
      </c>
      <c r="AF30" s="191">
        <v>56626</v>
      </c>
      <c r="AG30" s="191">
        <v>1711</v>
      </c>
      <c r="AH30" s="191">
        <v>820</v>
      </c>
      <c r="AI30" s="191">
        <v>891</v>
      </c>
      <c r="AJ30" s="191">
        <v>13304</v>
      </c>
      <c r="AK30" s="191">
        <v>8749</v>
      </c>
      <c r="AL30" s="191">
        <v>4555</v>
      </c>
      <c r="AM30" s="191">
        <v>7180</v>
      </c>
      <c r="AN30" s="191">
        <v>3605</v>
      </c>
      <c r="AO30" s="191">
        <v>3575</v>
      </c>
    </row>
    <row r="31" spans="1:41" ht="15" thickBot="1" x14ac:dyDescent="0.4">
      <c r="A31" s="186"/>
      <c r="B31" s="210" t="s">
        <v>67</v>
      </c>
      <c r="C31" s="211"/>
      <c r="D31" s="211"/>
      <c r="E31" s="240"/>
      <c r="F31" s="240"/>
      <c r="G31" s="242"/>
      <c r="H31" s="200">
        <v>2.5</v>
      </c>
      <c r="I31" s="200">
        <v>1.3</v>
      </c>
      <c r="J31" s="200">
        <v>72</v>
      </c>
      <c r="K31" s="200">
        <v>33.200000000000003</v>
      </c>
      <c r="L31" s="200">
        <v>25.5</v>
      </c>
      <c r="M31" s="200">
        <v>11.5</v>
      </c>
      <c r="N31" s="200">
        <v>54</v>
      </c>
      <c r="O31" s="200">
        <v>46</v>
      </c>
      <c r="P31" s="200">
        <v>100</v>
      </c>
      <c r="Q31" s="200"/>
      <c r="R31" s="186"/>
      <c r="T31" s="684" t="s">
        <v>294</v>
      </c>
      <c r="U31" s="685"/>
      <c r="V31" s="686"/>
      <c r="W31" s="254">
        <v>664</v>
      </c>
      <c r="X31" s="196">
        <v>427740</v>
      </c>
      <c r="Y31" s="196">
        <v>196821</v>
      </c>
      <c r="Z31" s="196">
        <v>230919</v>
      </c>
      <c r="AA31" s="196">
        <v>18686979</v>
      </c>
      <c r="AB31" s="196">
        <v>10030305</v>
      </c>
      <c r="AC31" s="196">
        <v>8656674</v>
      </c>
      <c r="AD31" s="196">
        <v>6006629</v>
      </c>
      <c r="AE31" s="196">
        <v>3387354</v>
      </c>
      <c r="AF31" s="196">
        <v>2619275</v>
      </c>
      <c r="AG31" s="196">
        <v>293217</v>
      </c>
      <c r="AH31" s="196">
        <v>148479</v>
      </c>
      <c r="AI31" s="196">
        <v>144738</v>
      </c>
      <c r="AJ31" s="196">
        <v>2606834</v>
      </c>
      <c r="AK31" s="196">
        <v>1421012</v>
      </c>
      <c r="AL31" s="196">
        <v>1185822</v>
      </c>
      <c r="AM31" s="196">
        <v>1523160</v>
      </c>
      <c r="AN31" s="255">
        <v>750683</v>
      </c>
      <c r="AO31" s="255">
        <v>772477</v>
      </c>
    </row>
    <row r="32" spans="1:41" ht="15" customHeight="1" thickBot="1" x14ac:dyDescent="0.4">
      <c r="A32" s="27" t="s">
        <v>178</v>
      </c>
      <c r="B32" s="28"/>
      <c r="C32" s="28"/>
      <c r="D32" s="225"/>
      <c r="E32" s="228"/>
      <c r="F32" s="228"/>
      <c r="G32" s="228"/>
      <c r="H32" s="228"/>
      <c r="I32" s="228"/>
      <c r="J32" s="228"/>
      <c r="K32" s="229"/>
      <c r="L32" s="228"/>
      <c r="M32" s="228"/>
      <c r="N32" s="228"/>
      <c r="O32" s="228"/>
      <c r="P32" s="228"/>
      <c r="Q32" s="228"/>
      <c r="R32" s="229"/>
      <c r="T32" s="687" t="s">
        <v>67</v>
      </c>
      <c r="U32" s="688"/>
      <c r="V32" s="688"/>
      <c r="W32" s="689"/>
      <c r="X32" s="143">
        <v>1.4E-2</v>
      </c>
      <c r="Y32" s="143">
        <v>7.0000000000000001E-3</v>
      </c>
      <c r="Z32" s="143">
        <v>8.0000000000000002E-3</v>
      </c>
      <c r="AA32" s="143">
        <v>0.63300000000000001</v>
      </c>
      <c r="AB32" s="143">
        <v>0.33900000000000002</v>
      </c>
      <c r="AC32" s="143">
        <v>0.29299999999999998</v>
      </c>
      <c r="AD32" s="143">
        <v>0.20300000000000001</v>
      </c>
      <c r="AE32" s="143">
        <v>0.115</v>
      </c>
      <c r="AF32" s="143">
        <v>8.8999999999999996E-2</v>
      </c>
      <c r="AG32" s="143">
        <v>0.01</v>
      </c>
      <c r="AH32" s="143">
        <v>5.0000000000000001E-3</v>
      </c>
      <c r="AI32" s="143">
        <v>5.0000000000000001E-3</v>
      </c>
      <c r="AJ32" s="143">
        <v>8.7999999999999995E-2</v>
      </c>
      <c r="AK32" s="143">
        <v>4.8000000000000001E-2</v>
      </c>
      <c r="AL32" s="143">
        <v>0.04</v>
      </c>
      <c r="AM32" s="143">
        <v>5.1999999999999998E-2</v>
      </c>
      <c r="AN32" s="143">
        <v>2.5000000000000001E-2</v>
      </c>
      <c r="AO32" s="143">
        <v>2.5999999999999999E-2</v>
      </c>
    </row>
    <row r="33" spans="1:18" ht="15" thickBot="1" x14ac:dyDescent="0.4">
      <c r="A33" s="223"/>
      <c r="B33" s="224"/>
      <c r="C33" s="224"/>
      <c r="D33" s="226"/>
      <c r="E33" s="230"/>
      <c r="F33" s="231" t="s">
        <v>275</v>
      </c>
      <c r="G33" s="232"/>
      <c r="H33" s="232"/>
      <c r="I33" s="233"/>
      <c r="J33" s="234"/>
      <c r="K33" s="235"/>
      <c r="L33" s="206"/>
      <c r="M33" s="230"/>
      <c r="N33" s="232"/>
      <c r="O33" s="232"/>
      <c r="P33" s="234"/>
      <c r="Q33" s="234"/>
      <c r="R33" s="235"/>
    </row>
    <row r="34" spans="1:18" ht="15" thickBot="1" x14ac:dyDescent="0.4">
      <c r="A34" s="221" t="s">
        <v>11</v>
      </c>
      <c r="B34" s="222"/>
      <c r="C34" s="25"/>
      <c r="D34" s="227"/>
      <c r="E34" s="220"/>
      <c r="F34" s="219" t="s">
        <v>280</v>
      </c>
      <c r="G34" s="220"/>
      <c r="H34" s="220"/>
      <c r="I34" s="220"/>
      <c r="J34" s="220"/>
      <c r="K34" s="220"/>
      <c r="L34" s="220"/>
      <c r="M34" s="220"/>
      <c r="N34" s="220"/>
      <c r="O34" s="220"/>
      <c r="P34" s="220"/>
      <c r="Q34" s="220"/>
      <c r="R34" s="220"/>
    </row>
    <row r="35" spans="1:18" ht="15" thickBot="1" x14ac:dyDescent="0.4">
      <c r="A35" s="216">
        <v>1</v>
      </c>
      <c r="B35" s="217"/>
      <c r="C35" s="202"/>
      <c r="D35" s="218"/>
      <c r="E35" s="202"/>
      <c r="F35" s="201">
        <v>690757</v>
      </c>
      <c r="G35" s="202"/>
      <c r="H35" s="202"/>
      <c r="I35" s="202"/>
      <c r="J35" s="202"/>
      <c r="K35" s="202"/>
      <c r="L35" s="204"/>
      <c r="M35" s="202"/>
      <c r="N35" s="202"/>
      <c r="O35" s="202"/>
      <c r="P35" s="202"/>
      <c r="Q35" s="202"/>
      <c r="R35" s="202"/>
    </row>
    <row r="36" spans="1:18" ht="15" thickBot="1" x14ac:dyDescent="0.4">
      <c r="A36" s="216">
        <v>2</v>
      </c>
      <c r="B36" s="217"/>
      <c r="C36" s="202"/>
      <c r="D36" s="218"/>
      <c r="E36" s="202"/>
      <c r="F36" s="201">
        <v>757401</v>
      </c>
      <c r="G36" s="202"/>
      <c r="H36" s="202"/>
      <c r="I36" s="202"/>
      <c r="J36" s="202"/>
      <c r="K36" s="202"/>
      <c r="L36" s="202"/>
      <c r="M36" s="202"/>
      <c r="N36" s="202"/>
      <c r="O36" s="202"/>
      <c r="P36" s="202"/>
      <c r="Q36" s="202"/>
      <c r="R36" s="202"/>
    </row>
    <row r="37" spans="1:18" ht="15" thickBot="1" x14ac:dyDescent="0.4">
      <c r="A37" s="216">
        <v>3</v>
      </c>
      <c r="B37" s="217"/>
      <c r="C37" s="202"/>
      <c r="D37" s="218"/>
      <c r="E37" s="202"/>
      <c r="F37" s="201">
        <v>511141</v>
      </c>
      <c r="G37" s="202"/>
      <c r="H37" s="202"/>
      <c r="I37" s="202"/>
      <c r="J37" s="202"/>
      <c r="K37" s="202"/>
      <c r="L37" s="202"/>
      <c r="M37" s="202"/>
      <c r="N37" s="202"/>
      <c r="O37" s="202"/>
      <c r="P37" s="202"/>
      <c r="Q37" s="202"/>
      <c r="R37" s="202"/>
    </row>
    <row r="38" spans="1:18" ht="15" thickBot="1" x14ac:dyDescent="0.4">
      <c r="A38" s="216">
        <v>4</v>
      </c>
      <c r="B38" s="217"/>
      <c r="C38" s="202"/>
      <c r="D38" s="218"/>
      <c r="E38" s="202"/>
      <c r="F38" s="201">
        <v>1264538</v>
      </c>
      <c r="G38" s="202"/>
      <c r="H38" s="202"/>
      <c r="I38" s="202"/>
      <c r="J38" s="202"/>
      <c r="K38" s="202"/>
      <c r="L38" s="202"/>
      <c r="M38" s="202"/>
      <c r="N38" s="202"/>
      <c r="O38" s="202"/>
      <c r="P38" s="202"/>
      <c r="Q38" s="202"/>
      <c r="R38" s="202"/>
    </row>
    <row r="39" spans="1:18" ht="15" thickBot="1" x14ac:dyDescent="0.4">
      <c r="A39" s="216">
        <v>5</v>
      </c>
      <c r="B39" s="217"/>
      <c r="C39" s="202"/>
      <c r="D39" s="218"/>
      <c r="E39" s="202"/>
      <c r="F39" s="201">
        <v>561545</v>
      </c>
      <c r="G39" s="202"/>
      <c r="H39" s="202"/>
      <c r="I39" s="202"/>
      <c r="J39" s="202"/>
      <c r="K39" s="202"/>
      <c r="L39" s="202"/>
      <c r="M39" s="202"/>
      <c r="N39" s="202"/>
      <c r="O39" s="202"/>
      <c r="P39" s="202"/>
      <c r="Q39" s="202"/>
      <c r="R39" s="202"/>
    </row>
    <row r="40" spans="1:18" ht="15" thickBot="1" x14ac:dyDescent="0.4">
      <c r="A40" s="216">
        <v>6</v>
      </c>
      <c r="B40" s="217"/>
      <c r="C40" s="202"/>
      <c r="D40" s="218"/>
      <c r="E40" s="202"/>
      <c r="F40" s="201">
        <v>602721</v>
      </c>
      <c r="G40" s="202"/>
      <c r="H40" s="202"/>
      <c r="I40" s="202"/>
      <c r="J40" s="202"/>
      <c r="K40" s="202"/>
      <c r="L40" s="202"/>
      <c r="M40" s="202"/>
      <c r="N40" s="202"/>
      <c r="O40" s="202"/>
      <c r="P40" s="202"/>
      <c r="Q40" s="202"/>
      <c r="R40" s="202"/>
    </row>
    <row r="41" spans="1:18" ht="15" thickBot="1" x14ac:dyDescent="0.4">
      <c r="A41" s="216">
        <v>7</v>
      </c>
      <c r="B41" s="217"/>
      <c r="C41" s="202"/>
      <c r="D41" s="218"/>
      <c r="E41" s="202"/>
      <c r="F41" s="201">
        <v>380019</v>
      </c>
      <c r="G41" s="202"/>
      <c r="H41" s="202"/>
      <c r="I41" s="202"/>
      <c r="J41" s="202"/>
      <c r="K41" s="202"/>
      <c r="L41" s="202"/>
      <c r="M41" s="202"/>
      <c r="N41" s="202"/>
      <c r="O41" s="202"/>
      <c r="P41" s="202"/>
      <c r="Q41" s="202"/>
      <c r="R41" s="202"/>
    </row>
    <row r="42" spans="1:18" ht="15" thickBot="1" x14ac:dyDescent="0.4">
      <c r="A42" s="216">
        <v>8</v>
      </c>
      <c r="B42" s="217"/>
      <c r="C42" s="202"/>
      <c r="D42" s="218"/>
      <c r="E42" s="202"/>
      <c r="F42" s="201">
        <v>643527</v>
      </c>
      <c r="G42" s="202"/>
      <c r="H42" s="202"/>
      <c r="I42" s="202"/>
      <c r="J42" s="202"/>
      <c r="K42" s="202"/>
      <c r="L42" s="202"/>
      <c r="M42" s="202"/>
      <c r="N42" s="202"/>
      <c r="O42" s="202"/>
      <c r="P42" s="202"/>
      <c r="Q42" s="202"/>
      <c r="R42" s="202"/>
    </row>
    <row r="43" spans="1:18" ht="15" thickBot="1" x14ac:dyDescent="0.4">
      <c r="A43" s="216">
        <v>9</v>
      </c>
      <c r="B43" s="217"/>
      <c r="C43" s="203"/>
      <c r="D43" s="218"/>
      <c r="E43" s="202"/>
      <c r="F43" s="201">
        <v>428345</v>
      </c>
      <c r="G43" s="202"/>
      <c r="H43" s="202"/>
      <c r="I43" s="202"/>
      <c r="J43" s="202"/>
      <c r="K43" s="202"/>
      <c r="L43" s="202"/>
      <c r="M43" s="202"/>
      <c r="N43" s="202"/>
      <c r="O43" s="202"/>
      <c r="P43" s="202"/>
      <c r="Q43" s="202"/>
      <c r="R43" s="202"/>
    </row>
    <row r="44" spans="1:18" ht="15" thickBot="1" x14ac:dyDescent="0.4">
      <c r="A44" s="216">
        <v>10</v>
      </c>
      <c r="B44" s="217"/>
      <c r="C44" s="203"/>
      <c r="D44" s="218"/>
      <c r="E44" s="202"/>
      <c r="F44" s="201">
        <v>1229138</v>
      </c>
      <c r="G44" s="202"/>
      <c r="H44" s="202"/>
      <c r="I44" s="202"/>
      <c r="J44" s="202"/>
      <c r="K44" s="202"/>
      <c r="L44" s="202"/>
      <c r="M44" s="202"/>
      <c r="N44" s="202"/>
      <c r="O44" s="202"/>
      <c r="P44" s="202"/>
      <c r="Q44" s="202"/>
      <c r="R44" s="202"/>
    </row>
    <row r="45" spans="1:18" ht="15" thickBot="1" x14ac:dyDescent="0.4">
      <c r="A45" s="216">
        <v>11</v>
      </c>
      <c r="B45" s="217"/>
      <c r="C45" s="202"/>
      <c r="D45" s="218"/>
      <c r="E45" s="202"/>
      <c r="F45" s="201">
        <v>619385</v>
      </c>
      <c r="G45" s="202"/>
      <c r="H45" s="202"/>
      <c r="I45" s="202"/>
      <c r="J45" s="202"/>
      <c r="K45" s="202"/>
      <c r="L45" s="202"/>
      <c r="M45" s="202"/>
      <c r="N45" s="202"/>
      <c r="O45" s="202"/>
      <c r="P45" s="202"/>
      <c r="Q45" s="202"/>
      <c r="R45" s="202"/>
    </row>
    <row r="46" spans="1:18" ht="15" thickBot="1" x14ac:dyDescent="0.4">
      <c r="A46" s="216">
        <v>12</v>
      </c>
      <c r="B46" s="217"/>
      <c r="C46" s="202"/>
      <c r="D46" s="218"/>
      <c r="E46" s="202"/>
      <c r="F46" s="201">
        <v>1079399</v>
      </c>
      <c r="G46" s="202"/>
      <c r="H46" s="202"/>
      <c r="I46" s="202"/>
      <c r="J46" s="202"/>
      <c r="K46" s="202"/>
      <c r="L46" s="202"/>
      <c r="M46" s="202"/>
      <c r="N46" s="202"/>
      <c r="O46" s="202"/>
      <c r="P46" s="202"/>
      <c r="Q46" s="202"/>
      <c r="R46" s="202"/>
    </row>
    <row r="47" spans="1:18" ht="15" thickBot="1" x14ac:dyDescent="0.4">
      <c r="A47" s="216">
        <v>13</v>
      </c>
      <c r="B47" s="217"/>
      <c r="C47" s="202"/>
      <c r="D47" s="218"/>
      <c r="E47" s="202"/>
      <c r="F47" s="201">
        <v>405713</v>
      </c>
      <c r="G47" s="202"/>
      <c r="H47" s="202"/>
      <c r="I47" s="202"/>
      <c r="J47" s="202"/>
      <c r="K47" s="202"/>
      <c r="L47" s="202"/>
      <c r="M47" s="202"/>
      <c r="N47" s="202"/>
      <c r="O47" s="202"/>
      <c r="P47" s="202"/>
      <c r="Q47" s="202"/>
      <c r="R47" s="202"/>
    </row>
    <row r="48" spans="1:18" ht="15" thickBot="1" x14ac:dyDescent="0.4">
      <c r="A48" s="216">
        <v>14</v>
      </c>
      <c r="B48" s="217"/>
      <c r="C48" s="202"/>
      <c r="D48" s="218"/>
      <c r="E48" s="202"/>
      <c r="F48" s="201">
        <v>262674</v>
      </c>
      <c r="G48" s="202"/>
      <c r="H48" s="202"/>
      <c r="I48" s="202"/>
      <c r="J48" s="202"/>
      <c r="K48" s="202"/>
      <c r="L48" s="202"/>
      <c r="M48" s="202"/>
      <c r="N48" s="202"/>
      <c r="O48" s="202"/>
      <c r="P48" s="202"/>
      <c r="Q48" s="202"/>
      <c r="R48" s="202"/>
    </row>
    <row r="49" spans="1:18" ht="15" thickBot="1" x14ac:dyDescent="0.4">
      <c r="A49" s="216">
        <v>15</v>
      </c>
      <c r="B49" s="217"/>
      <c r="C49" s="202"/>
      <c r="D49" s="218"/>
      <c r="E49" s="202"/>
      <c r="F49" s="201">
        <v>1444486</v>
      </c>
      <c r="G49" s="202"/>
      <c r="H49" s="202"/>
      <c r="I49" s="202"/>
      <c r="J49" s="202"/>
      <c r="K49" s="202"/>
      <c r="L49" s="202"/>
      <c r="M49" s="202"/>
      <c r="N49" s="202"/>
      <c r="O49" s="202"/>
      <c r="P49" s="202"/>
      <c r="Q49" s="202"/>
      <c r="R49" s="202"/>
    </row>
    <row r="50" spans="1:18" ht="15" thickBot="1" x14ac:dyDescent="0.4">
      <c r="A50" s="216">
        <v>16</v>
      </c>
      <c r="B50" s="217"/>
      <c r="C50" s="202"/>
      <c r="D50" s="218"/>
      <c r="E50" s="202"/>
      <c r="F50" s="201">
        <v>1392619</v>
      </c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</row>
    <row r="51" spans="1:18" ht="15" thickBot="1" x14ac:dyDescent="0.4">
      <c r="A51" s="216">
        <v>17</v>
      </c>
      <c r="B51" s="217"/>
      <c r="C51" s="202"/>
      <c r="D51" s="218"/>
      <c r="E51" s="202"/>
      <c r="F51" s="201">
        <v>503771</v>
      </c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</row>
    <row r="52" spans="1:18" ht="15" thickBot="1" x14ac:dyDescent="0.4">
      <c r="A52" s="216">
        <v>18</v>
      </c>
      <c r="B52" s="217"/>
      <c r="C52" s="202"/>
      <c r="D52" s="218"/>
      <c r="E52" s="202"/>
      <c r="F52" s="201">
        <v>1181176</v>
      </c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</row>
    <row r="53" spans="1:18" ht="15" thickBot="1" x14ac:dyDescent="0.4">
      <c r="A53" s="216">
        <v>19</v>
      </c>
      <c r="B53" s="217"/>
      <c r="C53" s="202"/>
      <c r="D53" s="218"/>
      <c r="E53" s="202"/>
      <c r="F53" s="201">
        <v>927268</v>
      </c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</row>
    <row r="54" spans="1:18" ht="15" thickBot="1" x14ac:dyDescent="0.4">
      <c r="A54" s="216">
        <v>20</v>
      </c>
      <c r="B54" s="217"/>
      <c r="C54" s="204"/>
      <c r="D54" s="218"/>
      <c r="E54" s="202"/>
      <c r="F54" s="201">
        <v>449809</v>
      </c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</row>
    <row r="55" spans="1:18" ht="15" thickBot="1" x14ac:dyDescent="0.4">
      <c r="A55" s="216">
        <v>21</v>
      </c>
      <c r="B55" s="217"/>
      <c r="C55" s="202"/>
      <c r="D55" s="218"/>
      <c r="E55" s="202"/>
      <c r="F55" s="201">
        <v>445683</v>
      </c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</row>
    <row r="56" spans="1:18" ht="15" thickBot="1" x14ac:dyDescent="0.4">
      <c r="A56" s="216">
        <v>22</v>
      </c>
      <c r="B56" s="217"/>
      <c r="C56" s="202"/>
      <c r="D56" s="218"/>
      <c r="E56" s="202"/>
      <c r="F56" s="201">
        <v>742817</v>
      </c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</row>
    <row r="57" spans="1:18" ht="15" thickBot="1" x14ac:dyDescent="0.4">
      <c r="A57" s="216">
        <v>23</v>
      </c>
      <c r="B57" s="217"/>
      <c r="C57" s="202"/>
      <c r="D57" s="218"/>
      <c r="E57" s="202"/>
      <c r="F57" s="201">
        <v>579388</v>
      </c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</row>
    <row r="58" spans="1:18" ht="15" thickBot="1" x14ac:dyDescent="0.4">
      <c r="A58" s="216">
        <v>24</v>
      </c>
      <c r="B58" s="217"/>
      <c r="C58" s="202"/>
      <c r="D58" s="218"/>
      <c r="E58" s="202"/>
      <c r="F58" s="201">
        <v>300074</v>
      </c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</row>
    <row r="59" spans="1:18" ht="15" thickBot="1" x14ac:dyDescent="0.4">
      <c r="A59" s="216">
        <v>25</v>
      </c>
      <c r="B59" s="217"/>
      <c r="C59" s="202"/>
      <c r="D59" s="209"/>
      <c r="E59" s="202"/>
      <c r="F59" s="201">
        <v>623240</v>
      </c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</row>
    <row r="60" spans="1:18" ht="15" thickBot="1" x14ac:dyDescent="0.4">
      <c r="A60" s="216">
        <v>26</v>
      </c>
      <c r="B60" s="217"/>
      <c r="C60" s="202"/>
      <c r="D60" s="218"/>
      <c r="E60" s="202"/>
      <c r="F60" s="201">
        <v>660345</v>
      </c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</row>
    <row r="61" spans="1:18" ht="15" thickBot="1" x14ac:dyDescent="0.4">
      <c r="A61" s="205" t="s">
        <v>294</v>
      </c>
      <c r="B61" s="206"/>
      <c r="C61" s="206"/>
      <c r="D61" s="215"/>
      <c r="E61" s="214"/>
      <c r="F61" s="213">
        <v>18686979</v>
      </c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09"/>
      <c r="R61" s="209"/>
    </row>
    <row r="62" spans="1:18" ht="15" thickBot="1" x14ac:dyDescent="0.4">
      <c r="A62" s="210" t="s">
        <v>67</v>
      </c>
      <c r="B62" s="211"/>
      <c r="C62" s="211"/>
      <c r="D62" s="212"/>
      <c r="E62" s="208"/>
      <c r="F62" s="207">
        <v>0.63300000000000001</v>
      </c>
      <c r="G62" s="208"/>
      <c r="H62" s="208"/>
      <c r="I62" s="208"/>
      <c r="J62" s="208"/>
      <c r="K62" s="208"/>
      <c r="L62" s="208"/>
      <c r="M62" s="208"/>
      <c r="N62" s="208"/>
      <c r="O62" s="208"/>
      <c r="P62" s="208"/>
      <c r="Q62" s="208"/>
      <c r="R62" s="208"/>
    </row>
  </sheetData>
  <mergeCells count="12">
    <mergeCell ref="T31:V31"/>
    <mergeCell ref="T32:W32"/>
    <mergeCell ref="AG2:AO2"/>
    <mergeCell ref="AA3:AC3"/>
    <mergeCell ref="AD3:AF3"/>
    <mergeCell ref="AG3:AI3"/>
    <mergeCell ref="AJ3:AL3"/>
    <mergeCell ref="AM3:AO3"/>
    <mergeCell ref="W2:W4"/>
    <mergeCell ref="X2:AF2"/>
    <mergeCell ref="X3:Z3"/>
    <mergeCell ref="T2:V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49417-5F45-4723-97D0-481E171B2676}">
  <dimension ref="B2:V35"/>
  <sheetViews>
    <sheetView topLeftCell="I1" workbookViewId="0">
      <selection activeCell="Q37" sqref="Q37:U38"/>
    </sheetView>
  </sheetViews>
  <sheetFormatPr baseColWidth="10" defaultRowHeight="14.5" x14ac:dyDescent="0.35"/>
  <sheetData>
    <row r="2" spans="2:22" ht="15" thickBot="1" x14ac:dyDescent="0.4">
      <c r="B2" s="275" t="s">
        <v>314</v>
      </c>
      <c r="N2" s="291" t="s">
        <v>321</v>
      </c>
    </row>
    <row r="3" spans="2:22" ht="15" thickBot="1" x14ac:dyDescent="0.4">
      <c r="B3" s="702" t="s">
        <v>315</v>
      </c>
      <c r="C3" s="703"/>
      <c r="D3" s="704"/>
      <c r="E3" s="705" t="s">
        <v>316</v>
      </c>
      <c r="F3" s="706"/>
      <c r="G3" s="706"/>
      <c r="H3" s="706"/>
      <c r="I3" s="706"/>
      <c r="J3" s="706"/>
      <c r="K3" s="706"/>
      <c r="L3" s="707"/>
      <c r="N3" s="717" t="s">
        <v>11</v>
      </c>
      <c r="O3" s="717" t="s">
        <v>303</v>
      </c>
      <c r="P3" s="717" t="s">
        <v>230</v>
      </c>
      <c r="Q3" s="496" t="s">
        <v>322</v>
      </c>
      <c r="R3" s="497"/>
      <c r="S3" s="497"/>
      <c r="T3" s="497"/>
      <c r="U3" s="497"/>
      <c r="V3" s="498"/>
    </row>
    <row r="4" spans="2:22" ht="15" thickBot="1" x14ac:dyDescent="0.4">
      <c r="B4" s="708" t="s">
        <v>11</v>
      </c>
      <c r="C4" s="708" t="s">
        <v>12</v>
      </c>
      <c r="D4" s="710" t="s">
        <v>68</v>
      </c>
      <c r="E4" s="712" t="s">
        <v>263</v>
      </c>
      <c r="F4" s="713"/>
      <c r="G4" s="712" t="s">
        <v>264</v>
      </c>
      <c r="H4" s="713"/>
      <c r="I4" s="694" t="s">
        <v>317</v>
      </c>
      <c r="J4" s="659"/>
      <c r="K4" s="659"/>
      <c r="L4" s="695"/>
      <c r="N4" s="718"/>
      <c r="O4" s="718"/>
      <c r="P4" s="718"/>
      <c r="Q4" s="720" t="s">
        <v>323</v>
      </c>
      <c r="R4" s="721"/>
      <c r="S4" s="720" t="s">
        <v>324</v>
      </c>
      <c r="T4" s="721"/>
      <c r="U4" s="720" t="s">
        <v>325</v>
      </c>
      <c r="V4" s="721"/>
    </row>
    <row r="5" spans="2:22" ht="15" thickBot="1" x14ac:dyDescent="0.4">
      <c r="B5" s="709"/>
      <c r="C5" s="709"/>
      <c r="D5" s="711"/>
      <c r="E5" s="276" t="s">
        <v>281</v>
      </c>
      <c r="F5" s="277" t="s">
        <v>280</v>
      </c>
      <c r="G5" s="276" t="s">
        <v>281</v>
      </c>
      <c r="H5" s="277" t="s">
        <v>280</v>
      </c>
      <c r="I5" s="278" t="s">
        <v>282</v>
      </c>
      <c r="J5" s="278" t="s">
        <v>281</v>
      </c>
      <c r="K5" s="279" t="s">
        <v>318</v>
      </c>
      <c r="L5" s="280" t="s">
        <v>67</v>
      </c>
      <c r="N5" s="719"/>
      <c r="O5" s="719"/>
      <c r="P5" s="719"/>
      <c r="Q5" s="294" t="s">
        <v>280</v>
      </c>
      <c r="R5" s="295" t="s">
        <v>281</v>
      </c>
      <c r="S5" s="294" t="s">
        <v>280</v>
      </c>
      <c r="T5" s="295" t="s">
        <v>281</v>
      </c>
      <c r="U5" s="296" t="s">
        <v>326</v>
      </c>
      <c r="V5" s="295" t="s">
        <v>327</v>
      </c>
    </row>
    <row r="6" spans="2:22" ht="15" thickBot="1" x14ac:dyDescent="0.4">
      <c r="B6" s="281">
        <v>1</v>
      </c>
      <c r="C6" s="12" t="s">
        <v>14</v>
      </c>
      <c r="D6" s="21" t="s">
        <v>15</v>
      </c>
      <c r="E6" s="274">
        <v>413888</v>
      </c>
      <c r="F6" s="284">
        <v>798226</v>
      </c>
      <c r="G6" s="274">
        <v>319996</v>
      </c>
      <c r="H6" s="284">
        <v>633174</v>
      </c>
      <c r="I6" s="274">
        <v>718537</v>
      </c>
      <c r="J6" s="274">
        <v>733884</v>
      </c>
      <c r="K6" s="284">
        <v>1431400</v>
      </c>
      <c r="L6" s="285">
        <v>7.1</v>
      </c>
      <c r="N6" s="297">
        <v>1</v>
      </c>
      <c r="O6" s="122" t="s">
        <v>14</v>
      </c>
      <c r="P6" s="298" t="s">
        <v>15</v>
      </c>
      <c r="Q6" s="282">
        <v>458888</v>
      </c>
      <c r="R6" s="112">
        <v>236139</v>
      </c>
      <c r="S6" s="283">
        <v>353921</v>
      </c>
      <c r="T6" s="112">
        <v>183839</v>
      </c>
      <c r="U6" s="299">
        <v>812809</v>
      </c>
      <c r="V6" s="300">
        <v>419978</v>
      </c>
    </row>
    <row r="7" spans="2:22" ht="15" thickBot="1" x14ac:dyDescent="0.4">
      <c r="B7" s="281">
        <v>2</v>
      </c>
      <c r="C7" s="12" t="s">
        <v>73</v>
      </c>
      <c r="D7" s="21" t="s">
        <v>17</v>
      </c>
      <c r="E7" s="274">
        <v>353803</v>
      </c>
      <c r="F7" s="284">
        <v>703884</v>
      </c>
      <c r="G7" s="274">
        <v>75059</v>
      </c>
      <c r="H7" s="284">
        <v>149160</v>
      </c>
      <c r="I7" s="274">
        <v>444375</v>
      </c>
      <c r="J7" s="274">
        <v>428862</v>
      </c>
      <c r="K7" s="284">
        <v>853044</v>
      </c>
      <c r="L7" s="285">
        <v>4.2</v>
      </c>
      <c r="N7" s="297">
        <v>2</v>
      </c>
      <c r="O7" s="122" t="s">
        <v>328</v>
      </c>
      <c r="P7" s="298" t="s">
        <v>17</v>
      </c>
      <c r="Q7" s="282">
        <v>325722</v>
      </c>
      <c r="R7" s="112">
        <v>149336</v>
      </c>
      <c r="S7" s="283">
        <v>60211</v>
      </c>
      <c r="T7" s="112">
        <v>31363</v>
      </c>
      <c r="U7" s="299">
        <v>385933</v>
      </c>
      <c r="V7" s="300">
        <v>180699</v>
      </c>
    </row>
    <row r="8" spans="2:22" ht="15" thickBot="1" x14ac:dyDescent="0.4">
      <c r="B8" s="281">
        <v>3</v>
      </c>
      <c r="C8" s="12" t="s">
        <v>18</v>
      </c>
      <c r="D8" s="13" t="s">
        <v>19</v>
      </c>
      <c r="E8" s="274">
        <v>224081</v>
      </c>
      <c r="F8" s="284">
        <v>462361</v>
      </c>
      <c r="G8" s="274">
        <v>673</v>
      </c>
      <c r="H8" s="284">
        <v>1323</v>
      </c>
      <c r="I8" s="274">
        <v>240492</v>
      </c>
      <c r="J8" s="274">
        <v>224754</v>
      </c>
      <c r="K8" s="284">
        <v>463684</v>
      </c>
      <c r="L8" s="285">
        <v>2.2999999999999998</v>
      </c>
      <c r="N8" s="297">
        <v>3</v>
      </c>
      <c r="O8" s="122" t="s">
        <v>18</v>
      </c>
      <c r="P8" s="298" t="s">
        <v>19</v>
      </c>
      <c r="Q8" s="282">
        <v>245727</v>
      </c>
      <c r="R8" s="112">
        <v>109729</v>
      </c>
      <c r="S8" s="283">
        <v>1449</v>
      </c>
      <c r="T8" s="112">
        <v>588</v>
      </c>
      <c r="U8" s="299">
        <v>247176</v>
      </c>
      <c r="V8" s="300">
        <v>110317</v>
      </c>
    </row>
    <row r="9" spans="2:22" ht="15" thickBot="1" x14ac:dyDescent="0.4">
      <c r="B9" s="281">
        <v>4</v>
      </c>
      <c r="C9" s="12" t="s">
        <v>20</v>
      </c>
      <c r="D9" s="13" t="s">
        <v>74</v>
      </c>
      <c r="E9" s="274">
        <v>571321</v>
      </c>
      <c r="F9" s="284">
        <v>1152841</v>
      </c>
      <c r="G9" s="274">
        <v>5691</v>
      </c>
      <c r="H9" s="284">
        <v>11042</v>
      </c>
      <c r="I9" s="274">
        <v>586878</v>
      </c>
      <c r="J9" s="274">
        <v>577012</v>
      </c>
      <c r="K9" s="284">
        <v>1163883</v>
      </c>
      <c r="L9" s="285">
        <v>5.8</v>
      </c>
      <c r="N9" s="297">
        <v>4</v>
      </c>
      <c r="O9" s="122" t="s">
        <v>20</v>
      </c>
      <c r="P9" s="298" t="s">
        <v>74</v>
      </c>
      <c r="Q9" s="282">
        <v>537365</v>
      </c>
      <c r="R9" s="112">
        <v>254974</v>
      </c>
      <c r="S9" s="283">
        <v>10157</v>
      </c>
      <c r="T9" s="112">
        <v>5027</v>
      </c>
      <c r="U9" s="299">
        <v>547522</v>
      </c>
      <c r="V9" s="300">
        <v>260001</v>
      </c>
    </row>
    <row r="10" spans="2:22" ht="15" thickBot="1" x14ac:dyDescent="0.4">
      <c r="B10" s="281">
        <v>5</v>
      </c>
      <c r="C10" s="12" t="s">
        <v>75</v>
      </c>
      <c r="D10" s="13" t="s">
        <v>23</v>
      </c>
      <c r="E10" s="274">
        <v>267490</v>
      </c>
      <c r="F10" s="284">
        <v>543842</v>
      </c>
      <c r="G10" s="274">
        <v>193</v>
      </c>
      <c r="H10" s="284">
        <v>401</v>
      </c>
      <c r="I10" s="274">
        <v>276560</v>
      </c>
      <c r="J10" s="274">
        <v>267683</v>
      </c>
      <c r="K10" s="284">
        <v>544243</v>
      </c>
      <c r="L10" s="285">
        <v>2.7</v>
      </c>
      <c r="N10" s="297">
        <v>5</v>
      </c>
      <c r="O10" s="122" t="s">
        <v>245</v>
      </c>
      <c r="P10" s="298" t="s">
        <v>23</v>
      </c>
      <c r="Q10" s="282">
        <v>160704</v>
      </c>
      <c r="R10" s="112">
        <v>68665</v>
      </c>
      <c r="S10" s="283">
        <v>344</v>
      </c>
      <c r="T10" s="112">
        <v>160</v>
      </c>
      <c r="U10" s="299">
        <v>161048</v>
      </c>
      <c r="V10" s="300">
        <v>68825</v>
      </c>
    </row>
    <row r="11" spans="2:22" ht="15" thickBot="1" x14ac:dyDescent="0.4">
      <c r="B11" s="281">
        <v>6</v>
      </c>
      <c r="C11" s="12" t="s">
        <v>24</v>
      </c>
      <c r="D11" s="21" t="s">
        <v>76</v>
      </c>
      <c r="E11" s="274">
        <v>299894</v>
      </c>
      <c r="F11" s="284">
        <v>606419</v>
      </c>
      <c r="G11" s="274">
        <v>4109</v>
      </c>
      <c r="H11" s="284">
        <v>8197</v>
      </c>
      <c r="I11" s="274">
        <v>310743</v>
      </c>
      <c r="J11" s="274">
        <v>304003</v>
      </c>
      <c r="K11" s="284">
        <v>614616</v>
      </c>
      <c r="L11" s="285">
        <v>3</v>
      </c>
      <c r="N11" s="297">
        <v>6</v>
      </c>
      <c r="O11" s="122" t="s">
        <v>24</v>
      </c>
      <c r="P11" s="298" t="s">
        <v>76</v>
      </c>
      <c r="Q11" s="282">
        <v>195125</v>
      </c>
      <c r="R11" s="112">
        <v>84032</v>
      </c>
      <c r="S11" s="283">
        <v>3781</v>
      </c>
      <c r="T11" s="112">
        <v>1915</v>
      </c>
      <c r="U11" s="299">
        <v>198906</v>
      </c>
      <c r="V11" s="300">
        <v>85947</v>
      </c>
    </row>
    <row r="12" spans="2:22" ht="15" thickBot="1" x14ac:dyDescent="0.4">
      <c r="B12" s="281">
        <v>7</v>
      </c>
      <c r="C12" s="12" t="s">
        <v>26</v>
      </c>
      <c r="D12" s="21" t="s">
        <v>27</v>
      </c>
      <c r="E12" s="274">
        <v>198230</v>
      </c>
      <c r="F12" s="284">
        <v>413366</v>
      </c>
      <c r="G12" s="274">
        <v>921</v>
      </c>
      <c r="H12" s="284">
        <v>1817</v>
      </c>
      <c r="I12" s="274">
        <v>216432</v>
      </c>
      <c r="J12" s="274">
        <v>199151</v>
      </c>
      <c r="K12" s="284">
        <v>415183</v>
      </c>
      <c r="L12" s="285">
        <v>2.1</v>
      </c>
      <c r="N12" s="297">
        <v>7</v>
      </c>
      <c r="O12" s="122" t="s">
        <v>26</v>
      </c>
      <c r="P12" s="298" t="s">
        <v>27</v>
      </c>
      <c r="Q12" s="282">
        <v>116502</v>
      </c>
      <c r="R12" s="112">
        <v>47731</v>
      </c>
      <c r="S12" s="283">
        <v>1668</v>
      </c>
      <c r="T12" s="112">
        <v>662</v>
      </c>
      <c r="U12" s="299">
        <v>118170</v>
      </c>
      <c r="V12" s="300">
        <v>48393</v>
      </c>
    </row>
    <row r="13" spans="2:22" ht="15" thickBot="1" x14ac:dyDescent="0.4">
      <c r="B13" s="281">
        <v>8</v>
      </c>
      <c r="C13" s="12" t="s">
        <v>28</v>
      </c>
      <c r="D13" s="21" t="s">
        <v>29</v>
      </c>
      <c r="E13" s="274">
        <v>252222</v>
      </c>
      <c r="F13" s="284">
        <v>518396</v>
      </c>
      <c r="G13" s="274">
        <v>8381</v>
      </c>
      <c r="H13" s="284">
        <v>16763</v>
      </c>
      <c r="I13" s="274">
        <v>276448</v>
      </c>
      <c r="J13" s="274">
        <v>260603</v>
      </c>
      <c r="K13" s="284">
        <v>535159</v>
      </c>
      <c r="L13" s="285">
        <v>2.7</v>
      </c>
      <c r="N13" s="297">
        <v>8</v>
      </c>
      <c r="O13" s="122" t="s">
        <v>28</v>
      </c>
      <c r="P13" s="298" t="s">
        <v>29</v>
      </c>
      <c r="Q13" s="282">
        <v>138196</v>
      </c>
      <c r="R13" s="112">
        <v>55962</v>
      </c>
      <c r="S13" s="283">
        <v>15878</v>
      </c>
      <c r="T13" s="112">
        <v>6818</v>
      </c>
      <c r="U13" s="299">
        <v>154074</v>
      </c>
      <c r="V13" s="300">
        <v>62780</v>
      </c>
    </row>
    <row r="14" spans="2:22" ht="15" thickBot="1" x14ac:dyDescent="0.4">
      <c r="B14" s="281">
        <v>9</v>
      </c>
      <c r="C14" s="12" t="s">
        <v>32</v>
      </c>
      <c r="D14" s="21" t="s">
        <v>33</v>
      </c>
      <c r="E14" s="274">
        <v>394486</v>
      </c>
      <c r="F14" s="284">
        <v>835865</v>
      </c>
      <c r="G14" s="274">
        <v>10780</v>
      </c>
      <c r="H14" s="284">
        <v>21587</v>
      </c>
      <c r="I14" s="274">
        <v>452932</v>
      </c>
      <c r="J14" s="274">
        <v>405266</v>
      </c>
      <c r="K14" s="284">
        <v>857452</v>
      </c>
      <c r="L14" s="285">
        <v>4.3</v>
      </c>
      <c r="N14" s="297">
        <v>9</v>
      </c>
      <c r="O14" s="122" t="s">
        <v>246</v>
      </c>
      <c r="P14" s="298" t="s">
        <v>33</v>
      </c>
      <c r="Q14" s="282">
        <v>262498</v>
      </c>
      <c r="R14" s="112">
        <v>102950</v>
      </c>
      <c r="S14" s="283">
        <v>24780</v>
      </c>
      <c r="T14" s="112">
        <v>11202</v>
      </c>
      <c r="U14" s="299">
        <v>287278</v>
      </c>
      <c r="V14" s="300">
        <v>114152</v>
      </c>
    </row>
    <row r="15" spans="2:22" ht="15" thickBot="1" x14ac:dyDescent="0.4">
      <c r="B15" s="281">
        <v>10</v>
      </c>
      <c r="C15" s="12" t="s">
        <v>30</v>
      </c>
      <c r="D15" s="21" t="s">
        <v>31</v>
      </c>
      <c r="E15" s="274">
        <v>162108</v>
      </c>
      <c r="F15" s="284">
        <v>347021</v>
      </c>
      <c r="G15" s="274">
        <v>6065</v>
      </c>
      <c r="H15" s="284">
        <v>12558</v>
      </c>
      <c r="I15" s="274">
        <v>191446</v>
      </c>
      <c r="J15" s="274">
        <v>168173</v>
      </c>
      <c r="K15" s="284">
        <v>359579</v>
      </c>
      <c r="L15" s="285">
        <v>1.8</v>
      </c>
      <c r="N15" s="297">
        <v>10</v>
      </c>
      <c r="O15" s="122" t="s">
        <v>247</v>
      </c>
      <c r="P15" s="298" t="s">
        <v>31</v>
      </c>
      <c r="Q15" s="282">
        <v>144562</v>
      </c>
      <c r="R15" s="112">
        <v>55053</v>
      </c>
      <c r="S15" s="283">
        <v>9433</v>
      </c>
      <c r="T15" s="112">
        <v>3988</v>
      </c>
      <c r="U15" s="299">
        <v>153995</v>
      </c>
      <c r="V15" s="300">
        <v>59041</v>
      </c>
    </row>
    <row r="16" spans="2:22" ht="15" thickBot="1" x14ac:dyDescent="0.4">
      <c r="B16" s="281">
        <v>11</v>
      </c>
      <c r="C16" s="12" t="s">
        <v>77</v>
      </c>
      <c r="D16" s="21" t="s">
        <v>35</v>
      </c>
      <c r="E16" s="274">
        <v>296391</v>
      </c>
      <c r="F16" s="284">
        <v>600725</v>
      </c>
      <c r="G16" s="274">
        <v>27148</v>
      </c>
      <c r="H16" s="284">
        <v>53861</v>
      </c>
      <c r="I16" s="274">
        <v>331131</v>
      </c>
      <c r="J16" s="274">
        <v>323539</v>
      </c>
      <c r="K16" s="284">
        <v>654586</v>
      </c>
      <c r="L16" s="285">
        <v>3.2</v>
      </c>
      <c r="N16" s="297">
        <v>11</v>
      </c>
      <c r="O16" s="122" t="s">
        <v>77</v>
      </c>
      <c r="P16" s="298" t="s">
        <v>35</v>
      </c>
      <c r="Q16" s="282">
        <v>225924</v>
      </c>
      <c r="R16" s="112">
        <v>92417</v>
      </c>
      <c r="S16" s="283">
        <v>43238</v>
      </c>
      <c r="T16" s="112">
        <v>19844</v>
      </c>
      <c r="U16" s="299">
        <v>269162</v>
      </c>
      <c r="V16" s="300">
        <v>112261</v>
      </c>
    </row>
    <row r="17" spans="2:22" ht="15" thickBot="1" x14ac:dyDescent="0.4">
      <c r="B17" s="281">
        <v>12</v>
      </c>
      <c r="C17" s="12" t="s">
        <v>78</v>
      </c>
      <c r="D17" s="21" t="s">
        <v>37</v>
      </c>
      <c r="E17" s="274">
        <v>449594</v>
      </c>
      <c r="F17" s="284">
        <v>934018</v>
      </c>
      <c r="G17" s="274">
        <v>31101</v>
      </c>
      <c r="H17" s="284">
        <v>59937</v>
      </c>
      <c r="I17" s="274">
        <v>513260</v>
      </c>
      <c r="J17" s="274">
        <v>480695</v>
      </c>
      <c r="K17" s="284">
        <v>993955</v>
      </c>
      <c r="L17" s="285">
        <v>4.9000000000000004</v>
      </c>
      <c r="N17" s="297">
        <v>12</v>
      </c>
      <c r="O17" s="122" t="s">
        <v>78</v>
      </c>
      <c r="P17" s="298" t="s">
        <v>37</v>
      </c>
      <c r="Q17" s="282">
        <v>197059</v>
      </c>
      <c r="R17" s="112">
        <v>87069</v>
      </c>
      <c r="S17" s="283">
        <v>43181</v>
      </c>
      <c r="T17" s="112">
        <v>21971</v>
      </c>
      <c r="U17" s="299">
        <v>240240</v>
      </c>
      <c r="V17" s="300">
        <v>109040</v>
      </c>
    </row>
    <row r="18" spans="2:22" ht="15" thickBot="1" x14ac:dyDescent="0.4">
      <c r="B18" s="281">
        <v>13</v>
      </c>
      <c r="C18" s="12" t="s">
        <v>38</v>
      </c>
      <c r="D18" s="21" t="s">
        <v>79</v>
      </c>
      <c r="E18" s="274">
        <v>212294</v>
      </c>
      <c r="F18" s="284">
        <v>437110</v>
      </c>
      <c r="G18" s="274">
        <v>14818</v>
      </c>
      <c r="H18" s="284">
        <v>28227</v>
      </c>
      <c r="I18" s="274">
        <v>238564</v>
      </c>
      <c r="J18" s="274">
        <v>227112</v>
      </c>
      <c r="K18" s="284">
        <v>465337</v>
      </c>
      <c r="L18" s="285">
        <v>2.2999999999999998</v>
      </c>
      <c r="N18" s="297">
        <v>13</v>
      </c>
      <c r="O18" s="122" t="s">
        <v>248</v>
      </c>
      <c r="P18" s="298" t="s">
        <v>79</v>
      </c>
      <c r="Q18" s="282">
        <v>70520</v>
      </c>
      <c r="R18" s="112">
        <v>29847</v>
      </c>
      <c r="S18" s="283">
        <v>18394</v>
      </c>
      <c r="T18" s="112">
        <v>9165</v>
      </c>
      <c r="U18" s="299">
        <v>88914</v>
      </c>
      <c r="V18" s="300">
        <v>39012</v>
      </c>
    </row>
    <row r="19" spans="2:22" ht="15" thickBot="1" x14ac:dyDescent="0.4">
      <c r="B19" s="281">
        <v>14</v>
      </c>
      <c r="C19" s="12" t="s">
        <v>39</v>
      </c>
      <c r="D19" s="21" t="s">
        <v>40</v>
      </c>
      <c r="E19" s="274">
        <v>127869</v>
      </c>
      <c r="F19" s="284">
        <v>237147</v>
      </c>
      <c r="G19" s="274">
        <v>13250</v>
      </c>
      <c r="H19" s="284">
        <v>26856</v>
      </c>
      <c r="I19" s="274">
        <v>129400</v>
      </c>
      <c r="J19" s="274">
        <v>141119</v>
      </c>
      <c r="K19" s="284">
        <v>264003</v>
      </c>
      <c r="L19" s="285">
        <v>1.3</v>
      </c>
      <c r="N19" s="297">
        <v>14</v>
      </c>
      <c r="O19" s="122" t="s">
        <v>249</v>
      </c>
      <c r="P19" s="298" t="s">
        <v>40</v>
      </c>
      <c r="Q19" s="282">
        <v>46844</v>
      </c>
      <c r="R19" s="112">
        <v>19201</v>
      </c>
      <c r="S19" s="283">
        <v>6926</v>
      </c>
      <c r="T19" s="112">
        <v>3376</v>
      </c>
      <c r="U19" s="299">
        <v>53770</v>
      </c>
      <c r="V19" s="300">
        <v>22577</v>
      </c>
    </row>
    <row r="20" spans="2:22" ht="15" thickBot="1" x14ac:dyDescent="0.4">
      <c r="B20" s="281">
        <v>15</v>
      </c>
      <c r="C20" s="12" t="s">
        <v>80</v>
      </c>
      <c r="D20" s="21" t="s">
        <v>42</v>
      </c>
      <c r="E20" s="274">
        <v>699481</v>
      </c>
      <c r="F20" s="284">
        <v>1456251</v>
      </c>
      <c r="G20" s="274">
        <v>73512</v>
      </c>
      <c r="H20" s="284">
        <v>144707</v>
      </c>
      <c r="I20" s="274">
        <v>827965</v>
      </c>
      <c r="J20" s="274">
        <v>772993</v>
      </c>
      <c r="K20" s="284">
        <v>1600958</v>
      </c>
      <c r="L20" s="285">
        <v>7.9</v>
      </c>
      <c r="N20" s="297">
        <v>15</v>
      </c>
      <c r="O20" s="122" t="s">
        <v>250</v>
      </c>
      <c r="P20" s="298" t="s">
        <v>42</v>
      </c>
      <c r="Q20" s="282">
        <v>439394</v>
      </c>
      <c r="R20" s="112">
        <v>205618</v>
      </c>
      <c r="S20" s="283">
        <v>73889</v>
      </c>
      <c r="T20" s="112">
        <v>37760</v>
      </c>
      <c r="U20" s="299">
        <v>513283</v>
      </c>
      <c r="V20" s="300">
        <v>243378</v>
      </c>
    </row>
    <row r="21" spans="2:22" ht="15" thickBot="1" x14ac:dyDescent="0.4">
      <c r="B21" s="281">
        <v>16</v>
      </c>
      <c r="C21" s="12" t="s">
        <v>81</v>
      </c>
      <c r="D21" s="21" t="s">
        <v>44</v>
      </c>
      <c r="E21" s="274">
        <v>587957</v>
      </c>
      <c r="F21" s="284">
        <v>1187788</v>
      </c>
      <c r="G21" s="274">
        <v>70144</v>
      </c>
      <c r="H21" s="284">
        <v>139527</v>
      </c>
      <c r="I21" s="274">
        <v>669214</v>
      </c>
      <c r="J21" s="274">
        <v>658101</v>
      </c>
      <c r="K21" s="284">
        <v>1327315</v>
      </c>
      <c r="L21" s="285">
        <v>6.6</v>
      </c>
      <c r="N21" s="297">
        <v>16</v>
      </c>
      <c r="O21" s="122" t="s">
        <v>251</v>
      </c>
      <c r="P21" s="298" t="s">
        <v>44</v>
      </c>
      <c r="Q21" s="282">
        <v>384662</v>
      </c>
      <c r="R21" s="112">
        <v>175376</v>
      </c>
      <c r="S21" s="283">
        <v>77099</v>
      </c>
      <c r="T21" s="112">
        <v>37925</v>
      </c>
      <c r="U21" s="299">
        <v>461761</v>
      </c>
      <c r="V21" s="300">
        <v>213301</v>
      </c>
    </row>
    <row r="22" spans="2:22" ht="15" thickBot="1" x14ac:dyDescent="0.4">
      <c r="B22" s="281">
        <v>17</v>
      </c>
      <c r="C22" s="12" t="s">
        <v>82</v>
      </c>
      <c r="D22" s="21" t="s">
        <v>46</v>
      </c>
      <c r="E22" s="274">
        <v>301837</v>
      </c>
      <c r="F22" s="284">
        <v>620586</v>
      </c>
      <c r="G22" s="274">
        <v>10578</v>
      </c>
      <c r="H22" s="284">
        <v>22388</v>
      </c>
      <c r="I22" s="274">
        <v>330776</v>
      </c>
      <c r="J22" s="274">
        <v>312415</v>
      </c>
      <c r="K22" s="284">
        <v>642974</v>
      </c>
      <c r="L22" s="285">
        <v>3.2</v>
      </c>
      <c r="N22" s="297">
        <v>17</v>
      </c>
      <c r="O22" s="122" t="s">
        <v>82</v>
      </c>
      <c r="P22" s="298" t="s">
        <v>46</v>
      </c>
      <c r="Q22" s="282">
        <v>186083</v>
      </c>
      <c r="R22" s="112">
        <v>69661</v>
      </c>
      <c r="S22" s="283">
        <v>16538</v>
      </c>
      <c r="T22" s="112">
        <v>6760</v>
      </c>
      <c r="U22" s="299">
        <v>202621</v>
      </c>
      <c r="V22" s="300">
        <v>76421</v>
      </c>
    </row>
    <row r="23" spans="2:22" ht="15" thickBot="1" x14ac:dyDescent="0.4">
      <c r="B23" s="281">
        <v>18</v>
      </c>
      <c r="C23" s="12" t="s">
        <v>83</v>
      </c>
      <c r="D23" s="21" t="s">
        <v>84</v>
      </c>
      <c r="E23" s="274">
        <v>519695</v>
      </c>
      <c r="F23" s="284">
        <v>1117119</v>
      </c>
      <c r="G23" s="274">
        <v>16807</v>
      </c>
      <c r="H23" s="284">
        <v>34359</v>
      </c>
      <c r="I23" s="274">
        <v>622802</v>
      </c>
      <c r="J23" s="274">
        <v>536502</v>
      </c>
      <c r="K23" s="284">
        <v>1151478</v>
      </c>
      <c r="L23" s="285">
        <v>5.7</v>
      </c>
      <c r="N23" s="297">
        <v>18</v>
      </c>
      <c r="O23" s="122" t="s">
        <v>252</v>
      </c>
      <c r="P23" s="298" t="s">
        <v>84</v>
      </c>
      <c r="Q23" s="282">
        <v>321432</v>
      </c>
      <c r="R23" s="112">
        <v>113827</v>
      </c>
      <c r="S23" s="283">
        <v>22285</v>
      </c>
      <c r="T23" s="112">
        <v>10984</v>
      </c>
      <c r="U23" s="299">
        <v>343717</v>
      </c>
      <c r="V23" s="300">
        <v>124811</v>
      </c>
    </row>
    <row r="24" spans="2:22" ht="15" thickBot="1" x14ac:dyDescent="0.4">
      <c r="B24" s="281">
        <v>19</v>
      </c>
      <c r="C24" s="12" t="s">
        <v>85</v>
      </c>
      <c r="D24" s="21" t="s">
        <v>50</v>
      </c>
      <c r="E24" s="274">
        <v>399412</v>
      </c>
      <c r="F24" s="284">
        <v>841431</v>
      </c>
      <c r="G24" s="274">
        <v>28405</v>
      </c>
      <c r="H24" s="284">
        <v>62375</v>
      </c>
      <c r="I24" s="274">
        <v>483461</v>
      </c>
      <c r="J24" s="274">
        <v>427817</v>
      </c>
      <c r="K24" s="284">
        <v>903806</v>
      </c>
      <c r="L24" s="285">
        <v>4.5</v>
      </c>
      <c r="N24" s="297">
        <v>19</v>
      </c>
      <c r="O24" s="122" t="s">
        <v>253</v>
      </c>
      <c r="P24" s="298" t="s">
        <v>50</v>
      </c>
      <c r="Q24" s="282">
        <v>263213</v>
      </c>
      <c r="R24" s="112">
        <v>100976</v>
      </c>
      <c r="S24" s="283">
        <v>25027</v>
      </c>
      <c r="T24" s="112">
        <v>10654</v>
      </c>
      <c r="U24" s="299">
        <v>288240</v>
      </c>
      <c r="V24" s="300">
        <v>111630</v>
      </c>
    </row>
    <row r="25" spans="2:22" ht="15" thickBot="1" x14ac:dyDescent="0.4">
      <c r="B25" s="281">
        <v>20</v>
      </c>
      <c r="C25" s="12" t="s">
        <v>86</v>
      </c>
      <c r="D25" s="21" t="s">
        <v>161</v>
      </c>
      <c r="E25" s="274">
        <v>253010</v>
      </c>
      <c r="F25" s="284">
        <v>521120</v>
      </c>
      <c r="G25" s="274">
        <v>44732</v>
      </c>
      <c r="H25" s="284">
        <v>90304</v>
      </c>
      <c r="I25" s="274">
        <v>314034</v>
      </c>
      <c r="J25" s="274">
        <v>297742</v>
      </c>
      <c r="K25" s="284">
        <v>611424</v>
      </c>
      <c r="L25" s="285">
        <v>3</v>
      </c>
      <c r="N25" s="297">
        <v>20</v>
      </c>
      <c r="O25" s="122" t="s">
        <v>254</v>
      </c>
      <c r="P25" s="298" t="s">
        <v>161</v>
      </c>
      <c r="Q25" s="282">
        <v>134628</v>
      </c>
      <c r="R25" s="112">
        <v>51737</v>
      </c>
      <c r="S25" s="283">
        <v>46791</v>
      </c>
      <c r="T25" s="112">
        <v>20064</v>
      </c>
      <c r="U25" s="299">
        <v>181419</v>
      </c>
      <c r="V25" s="300">
        <v>71801</v>
      </c>
    </row>
    <row r="26" spans="2:22" ht="15" thickBot="1" x14ac:dyDescent="0.4">
      <c r="B26" s="281">
        <v>21</v>
      </c>
      <c r="C26" s="12" t="s">
        <v>87</v>
      </c>
      <c r="D26" s="21" t="s">
        <v>88</v>
      </c>
      <c r="E26" s="274">
        <v>225889</v>
      </c>
      <c r="F26" s="284">
        <v>466793</v>
      </c>
      <c r="G26" s="274">
        <v>2642</v>
      </c>
      <c r="H26" s="284">
        <v>5944</v>
      </c>
      <c r="I26" s="274">
        <v>244370</v>
      </c>
      <c r="J26" s="274">
        <v>228531</v>
      </c>
      <c r="K26" s="284">
        <v>472737</v>
      </c>
      <c r="L26" s="285">
        <v>2.2999999999999998</v>
      </c>
      <c r="N26" s="297">
        <v>21</v>
      </c>
      <c r="O26" s="122" t="s">
        <v>87</v>
      </c>
      <c r="P26" s="298" t="s">
        <v>88</v>
      </c>
      <c r="Q26" s="282">
        <v>187974</v>
      </c>
      <c r="R26" s="112">
        <v>81371</v>
      </c>
      <c r="S26" s="283">
        <v>9296</v>
      </c>
      <c r="T26" s="112">
        <v>4125</v>
      </c>
      <c r="U26" s="299">
        <v>197270</v>
      </c>
      <c r="V26" s="300">
        <v>85496</v>
      </c>
    </row>
    <row r="27" spans="2:22" ht="15" thickBot="1" x14ac:dyDescent="0.4">
      <c r="B27" s="281">
        <v>22</v>
      </c>
      <c r="C27" s="12" t="s">
        <v>89</v>
      </c>
      <c r="D27" s="21" t="s">
        <v>56</v>
      </c>
      <c r="E27" s="274">
        <v>345660</v>
      </c>
      <c r="F27" s="284">
        <v>707619</v>
      </c>
      <c r="G27" s="274">
        <v>10880</v>
      </c>
      <c r="H27" s="284">
        <v>22058</v>
      </c>
      <c r="I27" s="274">
        <v>375670</v>
      </c>
      <c r="J27" s="274">
        <v>356540</v>
      </c>
      <c r="K27" s="284">
        <v>729677</v>
      </c>
      <c r="L27" s="285">
        <v>3.6</v>
      </c>
      <c r="N27" s="297">
        <v>22</v>
      </c>
      <c r="O27" s="122" t="s">
        <v>89</v>
      </c>
      <c r="P27" s="298" t="s">
        <v>56</v>
      </c>
      <c r="Q27" s="282">
        <v>343881</v>
      </c>
      <c r="R27" s="112">
        <v>140384</v>
      </c>
      <c r="S27" s="283">
        <v>22010</v>
      </c>
      <c r="T27" s="112">
        <v>9662</v>
      </c>
      <c r="U27" s="299">
        <v>365891</v>
      </c>
      <c r="V27" s="300">
        <v>150046</v>
      </c>
    </row>
    <row r="28" spans="2:22" ht="15" thickBot="1" x14ac:dyDescent="0.4">
      <c r="B28" s="281">
        <v>23</v>
      </c>
      <c r="C28" s="12" t="s">
        <v>90</v>
      </c>
      <c r="D28" s="22" t="s">
        <v>58</v>
      </c>
      <c r="E28" s="274">
        <v>296223</v>
      </c>
      <c r="F28" s="284">
        <v>607624</v>
      </c>
      <c r="G28" s="274">
        <v>261301</v>
      </c>
      <c r="H28" s="284">
        <v>523091</v>
      </c>
      <c r="I28" s="274">
        <v>573535</v>
      </c>
      <c r="J28" s="274">
        <v>557524</v>
      </c>
      <c r="K28" s="284">
        <v>1130715</v>
      </c>
      <c r="L28" s="285">
        <v>5.6</v>
      </c>
      <c r="N28" s="297">
        <v>23</v>
      </c>
      <c r="O28" s="122" t="s">
        <v>255</v>
      </c>
      <c r="P28" s="298" t="s">
        <v>175</v>
      </c>
      <c r="Q28" s="282">
        <v>165388</v>
      </c>
      <c r="R28" s="112">
        <v>72488</v>
      </c>
      <c r="S28" s="283">
        <v>303925</v>
      </c>
      <c r="T28" s="112">
        <v>147290</v>
      </c>
      <c r="U28" s="299">
        <v>469313</v>
      </c>
      <c r="V28" s="300">
        <v>219778</v>
      </c>
    </row>
    <row r="29" spans="2:22" ht="15" thickBot="1" x14ac:dyDescent="0.4">
      <c r="B29" s="281">
        <v>24</v>
      </c>
      <c r="C29" s="12" t="s">
        <v>91</v>
      </c>
      <c r="D29" s="21" t="s">
        <v>60</v>
      </c>
      <c r="E29" s="274">
        <v>165811</v>
      </c>
      <c r="F29" s="284">
        <v>344206</v>
      </c>
      <c r="G29" s="274">
        <v>64827</v>
      </c>
      <c r="H29" s="284">
        <v>130397</v>
      </c>
      <c r="I29" s="274">
        <v>244010</v>
      </c>
      <c r="J29" s="274">
        <v>230638</v>
      </c>
      <c r="K29" s="284">
        <v>474603</v>
      </c>
      <c r="L29" s="285">
        <v>2.4</v>
      </c>
      <c r="N29" s="297">
        <v>24</v>
      </c>
      <c r="O29" s="122" t="s">
        <v>91</v>
      </c>
      <c r="P29" s="298" t="s">
        <v>60</v>
      </c>
      <c r="Q29" s="282">
        <v>103318</v>
      </c>
      <c r="R29" s="112">
        <v>41150</v>
      </c>
      <c r="S29" s="283">
        <v>52536</v>
      </c>
      <c r="T29" s="112">
        <v>25232</v>
      </c>
      <c r="U29" s="299">
        <v>155854</v>
      </c>
      <c r="V29" s="300">
        <v>66382</v>
      </c>
    </row>
    <row r="30" spans="2:22" ht="15" thickBot="1" x14ac:dyDescent="0.4">
      <c r="B30" s="281">
        <v>25</v>
      </c>
      <c r="C30" s="12" t="s">
        <v>92</v>
      </c>
      <c r="D30" s="21" t="s">
        <v>93</v>
      </c>
      <c r="E30" s="274">
        <v>287658</v>
      </c>
      <c r="F30" s="284">
        <v>616665</v>
      </c>
      <c r="G30" s="274">
        <v>9334</v>
      </c>
      <c r="H30" s="284">
        <v>18458</v>
      </c>
      <c r="I30" s="274">
        <v>338131</v>
      </c>
      <c r="J30" s="274">
        <v>296992</v>
      </c>
      <c r="K30" s="284">
        <v>635123</v>
      </c>
      <c r="L30" s="285">
        <v>3.1</v>
      </c>
      <c r="N30" s="297">
        <v>25</v>
      </c>
      <c r="O30" s="122" t="s">
        <v>92</v>
      </c>
      <c r="P30" s="298" t="s">
        <v>93</v>
      </c>
      <c r="Q30" s="282">
        <v>178710</v>
      </c>
      <c r="R30" s="112">
        <v>67643</v>
      </c>
      <c r="S30" s="283">
        <v>15237</v>
      </c>
      <c r="T30" s="112">
        <v>6579</v>
      </c>
      <c r="U30" s="299">
        <v>193947</v>
      </c>
      <c r="V30" s="300">
        <v>74222</v>
      </c>
    </row>
    <row r="31" spans="2:22" ht="15" thickBot="1" x14ac:dyDescent="0.4">
      <c r="B31" s="281">
        <v>26</v>
      </c>
      <c r="C31" s="12" t="s">
        <v>94</v>
      </c>
      <c r="D31" s="21" t="s">
        <v>64</v>
      </c>
      <c r="E31" s="274">
        <v>389829</v>
      </c>
      <c r="F31" s="284">
        <v>862992</v>
      </c>
      <c r="G31" s="274">
        <v>4693</v>
      </c>
      <c r="H31" s="284">
        <v>9349</v>
      </c>
      <c r="I31" s="274">
        <v>477845</v>
      </c>
      <c r="J31" s="274">
        <v>394522</v>
      </c>
      <c r="K31" s="284">
        <v>872341</v>
      </c>
      <c r="L31" s="285">
        <v>4.3</v>
      </c>
      <c r="N31" s="297">
        <v>26</v>
      </c>
      <c r="O31" s="122" t="s">
        <v>256</v>
      </c>
      <c r="P31" s="298" t="s">
        <v>64</v>
      </c>
      <c r="Q31" s="282">
        <v>247967</v>
      </c>
      <c r="R31" s="112">
        <v>86153</v>
      </c>
      <c r="S31" s="283">
        <v>9134</v>
      </c>
      <c r="T31" s="112">
        <v>3795</v>
      </c>
      <c r="U31" s="299">
        <v>257101</v>
      </c>
      <c r="V31" s="300">
        <v>89948</v>
      </c>
    </row>
    <row r="32" spans="2:22" ht="15" thickBot="1" x14ac:dyDescent="0.4">
      <c r="B32" s="696" t="s">
        <v>95</v>
      </c>
      <c r="C32" s="697"/>
      <c r="D32" s="698"/>
      <c r="E32" s="274">
        <v>8696133</v>
      </c>
      <c r="F32" s="284">
        <v>17941415</v>
      </c>
      <c r="G32" s="50">
        <v>1116040</v>
      </c>
      <c r="H32" s="284">
        <v>2227860</v>
      </c>
      <c r="I32" s="50">
        <v>10429011</v>
      </c>
      <c r="J32" s="274">
        <v>9812173</v>
      </c>
      <c r="K32" s="286">
        <v>20169275</v>
      </c>
      <c r="L32" s="285">
        <v>100</v>
      </c>
      <c r="N32" s="714" t="s">
        <v>257</v>
      </c>
      <c r="O32" s="715"/>
      <c r="P32" s="716"/>
      <c r="Q32" s="301">
        <v>6082286</v>
      </c>
      <c r="R32" s="302">
        <v>2599489</v>
      </c>
      <c r="S32" s="301">
        <v>1267128</v>
      </c>
      <c r="T32" s="302">
        <v>620748</v>
      </c>
      <c r="U32" s="303">
        <v>7349414</v>
      </c>
      <c r="V32" s="300">
        <v>3220237</v>
      </c>
    </row>
    <row r="33" spans="2:22" ht="15" thickBot="1" x14ac:dyDescent="0.4">
      <c r="B33" s="699" t="s">
        <v>67</v>
      </c>
      <c r="C33" s="700"/>
      <c r="D33" s="701"/>
      <c r="E33" s="274">
        <v>42.96</v>
      </c>
      <c r="F33" s="287">
        <v>88.99</v>
      </c>
      <c r="G33" s="274">
        <v>5.51</v>
      </c>
      <c r="H33" s="287">
        <v>11.01</v>
      </c>
      <c r="I33" s="274">
        <v>51.52</v>
      </c>
      <c r="J33" s="274">
        <v>48.48</v>
      </c>
      <c r="K33" s="287">
        <v>100</v>
      </c>
      <c r="L33" s="288"/>
      <c r="N33" s="714" t="s">
        <v>67</v>
      </c>
      <c r="O33" s="715"/>
      <c r="P33" s="716"/>
      <c r="Q33" s="304">
        <v>82.8</v>
      </c>
      <c r="R33" s="304">
        <v>35.4</v>
      </c>
      <c r="S33" s="304">
        <v>17.2</v>
      </c>
      <c r="T33" s="304">
        <v>8.4</v>
      </c>
      <c r="U33" s="304">
        <v>100</v>
      </c>
      <c r="V33" s="304">
        <v>43.8</v>
      </c>
    </row>
    <row r="34" spans="2:22" ht="15.5" x14ac:dyDescent="0.35">
      <c r="B34" s="290"/>
      <c r="N34" s="289"/>
    </row>
    <row r="35" spans="2:22" x14ac:dyDescent="0.35">
      <c r="N35" s="275"/>
    </row>
  </sheetData>
  <mergeCells count="19">
    <mergeCell ref="Q3:V3"/>
    <mergeCell ref="Q4:R4"/>
    <mergeCell ref="S4:T4"/>
    <mergeCell ref="U4:V4"/>
    <mergeCell ref="O3:O5"/>
    <mergeCell ref="N32:P32"/>
    <mergeCell ref="N33:P33"/>
    <mergeCell ref="B3:D3"/>
    <mergeCell ref="E3:L3"/>
    <mergeCell ref="B4:B5"/>
    <mergeCell ref="C4:C5"/>
    <mergeCell ref="D4:D5"/>
    <mergeCell ref="E4:F4"/>
    <mergeCell ref="G4:H4"/>
    <mergeCell ref="I4:L4"/>
    <mergeCell ref="B32:D32"/>
    <mergeCell ref="B33:D33"/>
    <mergeCell ref="N3:N5"/>
    <mergeCell ref="P3:P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ED778-5460-48D6-90CD-E2894FA138C2}">
  <dimension ref="A1:AI65"/>
  <sheetViews>
    <sheetView topLeftCell="C1" workbookViewId="0">
      <selection activeCell="M5" sqref="M5:M31"/>
    </sheetView>
  </sheetViews>
  <sheetFormatPr baseColWidth="10" defaultRowHeight="14.5" x14ac:dyDescent="0.35"/>
  <sheetData>
    <row r="1" spans="1:35" ht="15" thickBot="1" x14ac:dyDescent="0.4">
      <c r="L1">
        <v>49</v>
      </c>
      <c r="M1">
        <f>L9-L1</f>
        <v>0</v>
      </c>
    </row>
    <row r="2" spans="1:35" ht="15" customHeight="1" thickBot="1" x14ac:dyDescent="0.4">
      <c r="A2" s="503" t="s">
        <v>109</v>
      </c>
      <c r="B2" s="504"/>
      <c r="C2" s="505"/>
      <c r="D2" s="509" t="s">
        <v>105</v>
      </c>
      <c r="E2" s="510"/>
      <c r="F2" s="511"/>
      <c r="G2" s="512" t="s">
        <v>258</v>
      </c>
      <c r="H2" s="513"/>
      <c r="I2" s="513"/>
      <c r="J2" s="514"/>
      <c r="K2" s="512" t="s">
        <v>259</v>
      </c>
      <c r="L2" s="513"/>
      <c r="M2" s="513"/>
      <c r="N2" s="514"/>
      <c r="O2" s="515" t="s">
        <v>223</v>
      </c>
      <c r="P2" s="486" t="s">
        <v>106</v>
      </c>
      <c r="Q2" s="487"/>
      <c r="R2" s="488"/>
      <c r="U2" s="616" t="s">
        <v>178</v>
      </c>
      <c r="V2" s="617"/>
      <c r="W2" s="618"/>
      <c r="X2" s="486" t="s">
        <v>179</v>
      </c>
      <c r="Y2" s="487"/>
      <c r="Z2" s="622"/>
      <c r="AA2" s="626" t="s">
        <v>180</v>
      </c>
      <c r="AB2" s="627"/>
      <c r="AC2" s="628"/>
      <c r="AD2" s="629" t="s">
        <v>181</v>
      </c>
      <c r="AE2" s="627"/>
      <c r="AF2" s="628"/>
      <c r="AG2" s="600" t="s">
        <v>182</v>
      </c>
      <c r="AH2" s="603" t="s">
        <v>183</v>
      </c>
      <c r="AI2" s="2"/>
    </row>
    <row r="3" spans="1:35" ht="15" customHeight="1" thickBot="1" x14ac:dyDescent="0.4">
      <c r="A3" s="506"/>
      <c r="B3" s="507"/>
      <c r="C3" s="508"/>
      <c r="D3" s="492" t="s">
        <v>5</v>
      </c>
      <c r="E3" s="494" t="s">
        <v>97</v>
      </c>
      <c r="F3" s="494" t="s">
        <v>96</v>
      </c>
      <c r="G3" s="496" t="s">
        <v>258</v>
      </c>
      <c r="H3" s="497"/>
      <c r="I3" s="498"/>
      <c r="J3" s="499" t="s">
        <v>224</v>
      </c>
      <c r="K3" s="496" t="s">
        <v>259</v>
      </c>
      <c r="L3" s="497"/>
      <c r="M3" s="498"/>
      <c r="N3" s="499" t="s">
        <v>224</v>
      </c>
      <c r="O3" s="516"/>
      <c r="P3" s="489"/>
      <c r="Q3" s="490"/>
      <c r="R3" s="491"/>
      <c r="U3" s="619"/>
      <c r="V3" s="620"/>
      <c r="W3" s="621"/>
      <c r="X3" s="623"/>
      <c r="Y3" s="624"/>
      <c r="Z3" s="625"/>
      <c r="AA3" s="606" t="s">
        <v>184</v>
      </c>
      <c r="AB3" s="608" t="s">
        <v>185</v>
      </c>
      <c r="AC3" s="610" t="s">
        <v>186</v>
      </c>
      <c r="AD3" s="612" t="s">
        <v>184</v>
      </c>
      <c r="AE3" s="608" t="s">
        <v>185</v>
      </c>
      <c r="AF3" s="610" t="s">
        <v>186</v>
      </c>
      <c r="AG3" s="601"/>
      <c r="AH3" s="604"/>
      <c r="AI3" s="2"/>
    </row>
    <row r="4" spans="1:35" ht="15" thickBot="1" x14ac:dyDescent="0.4">
      <c r="A4" s="40" t="s">
        <v>11</v>
      </c>
      <c r="B4" s="41" t="s">
        <v>12</v>
      </c>
      <c r="C4" s="42" t="s">
        <v>13</v>
      </c>
      <c r="D4" s="493"/>
      <c r="E4" s="495"/>
      <c r="F4" s="495"/>
      <c r="G4" s="43" t="s">
        <v>107</v>
      </c>
      <c r="H4" s="43" t="s">
        <v>108</v>
      </c>
      <c r="I4" s="43" t="s">
        <v>10</v>
      </c>
      <c r="J4" s="500"/>
      <c r="K4" s="43" t="s">
        <v>225</v>
      </c>
      <c r="L4" s="43" t="s">
        <v>226</v>
      </c>
      <c r="M4" s="43" t="s">
        <v>10</v>
      </c>
      <c r="N4" s="500"/>
      <c r="O4" s="517"/>
      <c r="P4" s="43" t="s">
        <v>107</v>
      </c>
      <c r="Q4" s="43" t="s">
        <v>108</v>
      </c>
      <c r="R4" s="43" t="s">
        <v>10</v>
      </c>
      <c r="U4" s="3" t="s">
        <v>11</v>
      </c>
      <c r="V4" s="1" t="s">
        <v>187</v>
      </c>
      <c r="W4" s="129" t="s">
        <v>188</v>
      </c>
      <c r="X4" s="130" t="s">
        <v>189</v>
      </c>
      <c r="Y4" s="130" t="s">
        <v>190</v>
      </c>
      <c r="Z4" s="130" t="s">
        <v>191</v>
      </c>
      <c r="AA4" s="607"/>
      <c r="AB4" s="609"/>
      <c r="AC4" s="611"/>
      <c r="AD4" s="613"/>
      <c r="AE4" s="609"/>
      <c r="AF4" s="611"/>
      <c r="AG4" s="602"/>
      <c r="AH4" s="605"/>
      <c r="AI4" s="2"/>
    </row>
    <row r="5" spans="1:35" ht="15" thickBot="1" x14ac:dyDescent="0.4">
      <c r="A5" s="6">
        <v>1</v>
      </c>
      <c r="B5" s="7" t="s">
        <v>14</v>
      </c>
      <c r="C5" s="7" t="s">
        <v>15</v>
      </c>
      <c r="D5" s="4">
        <v>53</v>
      </c>
      <c r="E5" s="44">
        <v>53</v>
      </c>
      <c r="F5" s="44">
        <v>24</v>
      </c>
      <c r="G5" s="5">
        <v>17747</v>
      </c>
      <c r="H5" s="5">
        <v>19063</v>
      </c>
      <c r="I5" s="5">
        <f>SUM(G5:H5)</f>
        <v>36810</v>
      </c>
      <c r="J5" s="51">
        <f>G5/I5</f>
        <v>0.4821244227112198</v>
      </c>
      <c r="K5" s="170">
        <v>16023</v>
      </c>
      <c r="L5" s="170">
        <v>26889</v>
      </c>
      <c r="M5" s="5">
        <f>SUM(K5:L5)</f>
        <v>42912</v>
      </c>
      <c r="N5" s="36">
        <f>K5/M5</f>
        <v>0.3733920581655481</v>
      </c>
      <c r="O5" s="52">
        <f>M5/$M$31</f>
        <v>7.9867780408272665E-2</v>
      </c>
      <c r="P5" s="37">
        <f>(K5-G5)/G5</f>
        <v>-9.7143179128866844E-2</v>
      </c>
      <c r="Q5" s="37">
        <f t="shared" ref="Q5:R20" si="0">(L5-H5)/H5</f>
        <v>0.41053349420343072</v>
      </c>
      <c r="R5" s="37">
        <f t="shared" si="0"/>
        <v>0.16577017114914425</v>
      </c>
      <c r="U5" s="131">
        <v>1</v>
      </c>
      <c r="V5" s="132" t="s">
        <v>192</v>
      </c>
      <c r="W5" s="133" t="s">
        <v>15</v>
      </c>
      <c r="X5" s="134">
        <v>53</v>
      </c>
      <c r="Y5" s="134">
        <v>53</v>
      </c>
      <c r="Z5" s="134">
        <v>24</v>
      </c>
      <c r="AA5" s="135">
        <v>959</v>
      </c>
      <c r="AB5" s="135">
        <v>16023</v>
      </c>
      <c r="AC5" s="135">
        <v>14924</v>
      </c>
      <c r="AD5" s="135">
        <v>6165</v>
      </c>
      <c r="AE5" s="135">
        <v>26889</v>
      </c>
      <c r="AF5" s="135">
        <v>41101</v>
      </c>
      <c r="AG5" s="136">
        <v>106061</v>
      </c>
      <c r="AH5" s="137">
        <v>0.10100000000000001</v>
      </c>
      <c r="AI5" s="2"/>
    </row>
    <row r="6" spans="1:35" ht="15" thickBot="1" x14ac:dyDescent="0.4">
      <c r="A6" s="6">
        <v>2</v>
      </c>
      <c r="B6" s="7" t="s">
        <v>16</v>
      </c>
      <c r="C6" s="7" t="s">
        <v>17</v>
      </c>
      <c r="D6" s="4">
        <v>21</v>
      </c>
      <c r="E6" s="44">
        <v>3</v>
      </c>
      <c r="F6" s="44">
        <v>12</v>
      </c>
      <c r="G6" s="5">
        <v>17741</v>
      </c>
      <c r="H6" s="5">
        <v>7142</v>
      </c>
      <c r="I6" s="5">
        <f t="shared" ref="I6:I30" si="1">SUM(G6:H6)</f>
        <v>24883</v>
      </c>
      <c r="J6" s="51">
        <f t="shared" ref="J6:J31" si="2">G6/I6</f>
        <v>0.71297673110155524</v>
      </c>
      <c r="K6" s="5">
        <v>21865</v>
      </c>
      <c r="L6" s="5">
        <v>4401</v>
      </c>
      <c r="M6" s="5">
        <f t="shared" ref="M6:M30" si="3">SUM(K6:L6)</f>
        <v>26266</v>
      </c>
      <c r="N6" s="36">
        <f t="shared" ref="N6:N31" si="4">K6/M6</f>
        <v>0.83244498591334803</v>
      </c>
      <c r="O6" s="52">
        <f t="shared" ref="O6:O31" si="5">M6/$M$31</f>
        <v>4.8886258394008425E-2</v>
      </c>
      <c r="P6" s="37">
        <f t="shared" ref="P6:R31" si="6">(K6-G6)/G6</f>
        <v>0.23245589312891043</v>
      </c>
      <c r="Q6" s="37">
        <f t="shared" si="0"/>
        <v>-0.38378605432651919</v>
      </c>
      <c r="R6" s="37">
        <f t="shared" si="0"/>
        <v>5.5580114937909417E-2</v>
      </c>
      <c r="U6" s="138">
        <v>2</v>
      </c>
      <c r="V6" s="139" t="s">
        <v>193</v>
      </c>
      <c r="W6" s="133" t="s">
        <v>17</v>
      </c>
      <c r="X6" s="134">
        <v>21</v>
      </c>
      <c r="Y6" s="134">
        <v>3</v>
      </c>
      <c r="Z6" s="134">
        <v>12</v>
      </c>
      <c r="AA6" s="135">
        <v>263</v>
      </c>
      <c r="AB6" s="135">
        <v>21865</v>
      </c>
      <c r="AC6" s="135">
        <v>18281</v>
      </c>
      <c r="AD6" s="135">
        <v>836</v>
      </c>
      <c r="AE6" s="135">
        <v>4401</v>
      </c>
      <c r="AF6" s="135">
        <v>5187</v>
      </c>
      <c r="AG6" s="136">
        <v>50833</v>
      </c>
      <c r="AH6" s="137">
        <v>4.8000000000000001E-2</v>
      </c>
      <c r="AI6" s="2"/>
    </row>
    <row r="7" spans="1:35" ht="15" thickBot="1" x14ac:dyDescent="0.4">
      <c r="A7" s="6">
        <v>3</v>
      </c>
      <c r="B7" s="7" t="s">
        <v>18</v>
      </c>
      <c r="C7" s="7" t="s">
        <v>19</v>
      </c>
      <c r="D7" s="4">
        <v>30</v>
      </c>
      <c r="E7" s="44">
        <v>2</v>
      </c>
      <c r="F7" s="44">
        <v>5</v>
      </c>
      <c r="G7" s="170">
        <v>22595</v>
      </c>
      <c r="H7" s="170">
        <v>87</v>
      </c>
      <c r="I7" s="5">
        <f t="shared" si="1"/>
        <v>22682</v>
      </c>
      <c r="J7" s="51">
        <f t="shared" si="2"/>
        <v>0.99616435940393266</v>
      </c>
      <c r="K7" s="5">
        <v>19594</v>
      </c>
      <c r="L7" s="5">
        <v>51</v>
      </c>
      <c r="M7" s="5">
        <f t="shared" si="3"/>
        <v>19645</v>
      </c>
      <c r="N7" s="36">
        <f t="shared" si="4"/>
        <v>0.99740391957241026</v>
      </c>
      <c r="O7" s="52">
        <f t="shared" si="5"/>
        <v>3.6563258438677207E-2</v>
      </c>
      <c r="P7" s="37">
        <f t="shared" si="6"/>
        <v>-0.13281699491037841</v>
      </c>
      <c r="Q7" s="156">
        <f t="shared" si="0"/>
        <v>-0.41379310344827586</v>
      </c>
      <c r="R7" s="37">
        <f t="shared" si="0"/>
        <v>-0.13389471827881139</v>
      </c>
      <c r="U7" s="138">
        <v>3</v>
      </c>
      <c r="V7" s="139" t="s">
        <v>194</v>
      </c>
      <c r="W7" s="133" t="s">
        <v>19</v>
      </c>
      <c r="X7" s="134">
        <v>30</v>
      </c>
      <c r="Y7" s="134">
        <v>2</v>
      </c>
      <c r="Z7" s="134">
        <v>5</v>
      </c>
      <c r="AA7" s="135">
        <v>1421</v>
      </c>
      <c r="AB7" s="135">
        <v>19594</v>
      </c>
      <c r="AC7" s="135">
        <v>17273</v>
      </c>
      <c r="AD7" s="135">
        <v>23</v>
      </c>
      <c r="AE7" s="135">
        <v>51</v>
      </c>
      <c r="AF7" s="135">
        <v>49</v>
      </c>
      <c r="AG7" s="136">
        <v>38411</v>
      </c>
      <c r="AH7" s="137">
        <v>3.5999999999999997E-2</v>
      </c>
      <c r="AI7" s="2"/>
    </row>
    <row r="8" spans="1:35" ht="15" thickBot="1" x14ac:dyDescent="0.4">
      <c r="A8" s="6">
        <v>4</v>
      </c>
      <c r="B8" s="7" t="s">
        <v>20</v>
      </c>
      <c r="C8" s="7" t="s">
        <v>21</v>
      </c>
      <c r="D8" s="4">
        <v>40</v>
      </c>
      <c r="E8" s="44">
        <v>7</v>
      </c>
      <c r="F8" s="44">
        <v>7</v>
      </c>
      <c r="G8" s="5">
        <v>41387</v>
      </c>
      <c r="H8" s="5">
        <v>334</v>
      </c>
      <c r="I8" s="5">
        <f t="shared" si="1"/>
        <v>41721</v>
      </c>
      <c r="J8" s="51">
        <f t="shared" si="2"/>
        <v>0.99199443925121644</v>
      </c>
      <c r="K8" s="5">
        <v>42849</v>
      </c>
      <c r="L8" s="5">
        <v>342</v>
      </c>
      <c r="M8" s="5">
        <f t="shared" si="3"/>
        <v>43191</v>
      </c>
      <c r="N8" s="36">
        <f t="shared" si="4"/>
        <v>0.99208168368410088</v>
      </c>
      <c r="O8" s="52">
        <f t="shared" si="5"/>
        <v>8.0387054987269391E-2</v>
      </c>
      <c r="P8" s="37">
        <f t="shared" si="6"/>
        <v>3.5325102085195834E-2</v>
      </c>
      <c r="Q8" s="37">
        <f t="shared" si="0"/>
        <v>2.3952095808383235E-2</v>
      </c>
      <c r="R8" s="37">
        <f t="shared" si="0"/>
        <v>3.5234054792550512E-2</v>
      </c>
      <c r="U8" s="138">
        <v>4</v>
      </c>
      <c r="V8" s="139" t="s">
        <v>195</v>
      </c>
      <c r="W8" s="133" t="s">
        <v>74</v>
      </c>
      <c r="X8" s="134">
        <v>40</v>
      </c>
      <c r="Y8" s="134">
        <v>7</v>
      </c>
      <c r="Z8" s="134">
        <v>7</v>
      </c>
      <c r="AA8" s="135">
        <v>6411</v>
      </c>
      <c r="AB8" s="135">
        <v>42849</v>
      </c>
      <c r="AC8" s="135">
        <v>48159</v>
      </c>
      <c r="AD8" s="135">
        <v>113</v>
      </c>
      <c r="AE8" s="135">
        <v>342</v>
      </c>
      <c r="AF8" s="135">
        <v>1027</v>
      </c>
      <c r="AG8" s="136">
        <v>98901</v>
      </c>
      <c r="AH8" s="137">
        <v>9.4E-2</v>
      </c>
      <c r="AI8" s="2"/>
    </row>
    <row r="9" spans="1:35" ht="15" thickBot="1" x14ac:dyDescent="0.4">
      <c r="A9" s="6">
        <v>5</v>
      </c>
      <c r="B9" s="7" t="s">
        <v>22</v>
      </c>
      <c r="C9" s="7" t="s">
        <v>23</v>
      </c>
      <c r="D9" s="4">
        <v>26</v>
      </c>
      <c r="E9" s="44">
        <v>4</v>
      </c>
      <c r="F9" s="44">
        <v>8</v>
      </c>
      <c r="G9" s="5">
        <v>17156</v>
      </c>
      <c r="H9" s="5">
        <v>22</v>
      </c>
      <c r="I9" s="5">
        <f t="shared" si="1"/>
        <v>17178</v>
      </c>
      <c r="J9" s="51">
        <f t="shared" si="2"/>
        <v>0.99871929211782517</v>
      </c>
      <c r="K9" s="158">
        <v>20128</v>
      </c>
      <c r="L9" s="158">
        <v>49</v>
      </c>
      <c r="M9" s="159">
        <f t="shared" si="3"/>
        <v>20177</v>
      </c>
      <c r="N9" s="36">
        <f t="shared" si="4"/>
        <v>0.99757149229320519</v>
      </c>
      <c r="O9" s="52">
        <f t="shared" si="5"/>
        <v>3.7553416417265971E-2</v>
      </c>
      <c r="P9" s="37">
        <f t="shared" si="6"/>
        <v>0.17323385404523198</v>
      </c>
      <c r="Q9" s="156">
        <f>(L9-H9)/H9</f>
        <v>1.2272727272727273</v>
      </c>
      <c r="R9" s="37">
        <f t="shared" si="0"/>
        <v>0.17458376993829317</v>
      </c>
      <c r="U9" s="138">
        <v>5</v>
      </c>
      <c r="V9" s="139" t="s">
        <v>196</v>
      </c>
      <c r="W9" s="133" t="s">
        <v>23</v>
      </c>
      <c r="X9" s="134">
        <v>27</v>
      </c>
      <c r="Y9" s="134">
        <v>4</v>
      </c>
      <c r="Z9" s="134">
        <v>8</v>
      </c>
      <c r="AA9" s="135">
        <v>1335</v>
      </c>
      <c r="AB9" s="135">
        <v>15958</v>
      </c>
      <c r="AC9" s="135">
        <v>11356</v>
      </c>
      <c r="AD9" s="135">
        <v>393</v>
      </c>
      <c r="AE9" s="135">
        <v>4219</v>
      </c>
      <c r="AF9" s="135">
        <v>2996</v>
      </c>
      <c r="AG9" s="136">
        <v>36257</v>
      </c>
      <c r="AH9" s="137">
        <v>3.4000000000000002E-2</v>
      </c>
      <c r="AI9" s="2"/>
    </row>
    <row r="10" spans="1:35" ht="15" thickBot="1" x14ac:dyDescent="0.4">
      <c r="A10" s="6">
        <v>6</v>
      </c>
      <c r="B10" s="7" t="s">
        <v>24</v>
      </c>
      <c r="C10" s="7" t="s">
        <v>25</v>
      </c>
      <c r="D10" s="4">
        <v>38</v>
      </c>
      <c r="E10" s="44">
        <v>4</v>
      </c>
      <c r="F10" s="44">
        <v>8</v>
      </c>
      <c r="G10" s="5">
        <v>17847</v>
      </c>
      <c r="H10" s="5">
        <v>233</v>
      </c>
      <c r="I10" s="5">
        <f t="shared" si="1"/>
        <v>18080</v>
      </c>
      <c r="J10" s="51">
        <f t="shared" si="2"/>
        <v>0.98711283185840704</v>
      </c>
      <c r="K10" s="5">
        <v>18005</v>
      </c>
      <c r="L10" s="5">
        <v>280</v>
      </c>
      <c r="M10" s="5">
        <f t="shared" si="3"/>
        <v>18285</v>
      </c>
      <c r="N10" s="36">
        <f t="shared" si="4"/>
        <v>0.98468690183210283</v>
      </c>
      <c r="O10" s="52">
        <f t="shared" si="5"/>
        <v>3.4032027515969086E-2</v>
      </c>
      <c r="P10" s="37">
        <f t="shared" si="6"/>
        <v>8.8530285201994727E-3</v>
      </c>
      <c r="Q10" s="37">
        <f t="shared" si="0"/>
        <v>0.20171673819742489</v>
      </c>
      <c r="R10" s="37">
        <f t="shared" si="0"/>
        <v>1.1338495575221239E-2</v>
      </c>
      <c r="U10" s="138">
        <v>6</v>
      </c>
      <c r="V10" s="139" t="s">
        <v>197</v>
      </c>
      <c r="W10" s="133" t="s">
        <v>76</v>
      </c>
      <c r="X10" s="134">
        <v>38</v>
      </c>
      <c r="Y10" s="134">
        <v>4</v>
      </c>
      <c r="Z10" s="134">
        <v>8</v>
      </c>
      <c r="AA10" s="135">
        <v>959</v>
      </c>
      <c r="AB10" s="135">
        <v>18005</v>
      </c>
      <c r="AC10" s="135">
        <v>17538</v>
      </c>
      <c r="AD10" s="135">
        <v>75</v>
      </c>
      <c r="AE10" s="135">
        <v>280</v>
      </c>
      <c r="AF10" s="135">
        <v>240</v>
      </c>
      <c r="AG10" s="136">
        <v>37097</v>
      </c>
      <c r="AH10" s="137">
        <v>3.5000000000000003E-2</v>
      </c>
      <c r="AI10" s="2"/>
    </row>
    <row r="11" spans="1:35" ht="15" thickBot="1" x14ac:dyDescent="0.4">
      <c r="A11" s="6">
        <v>7</v>
      </c>
      <c r="B11" s="7" t="s">
        <v>26</v>
      </c>
      <c r="C11" s="7" t="s">
        <v>27</v>
      </c>
      <c r="D11" s="4">
        <v>39</v>
      </c>
      <c r="E11" s="44">
        <v>2</v>
      </c>
      <c r="F11" s="44">
        <v>6</v>
      </c>
      <c r="G11" s="5">
        <v>15391</v>
      </c>
      <c r="H11" s="5">
        <v>90</v>
      </c>
      <c r="I11" s="5">
        <f t="shared" si="1"/>
        <v>15481</v>
      </c>
      <c r="J11" s="51">
        <f t="shared" si="2"/>
        <v>0.99418642206575802</v>
      </c>
      <c r="K11" s="5">
        <v>10858</v>
      </c>
      <c r="L11" s="5">
        <v>6</v>
      </c>
      <c r="M11" s="5">
        <f t="shared" si="3"/>
        <v>10864</v>
      </c>
      <c r="N11" s="36">
        <f t="shared" si="4"/>
        <v>0.99944771723122239</v>
      </c>
      <c r="O11" s="52">
        <f t="shared" si="5"/>
        <v>2.0220068194338976E-2</v>
      </c>
      <c r="P11" s="37">
        <f t="shared" si="6"/>
        <v>-0.29452277304918456</v>
      </c>
      <c r="Q11" s="37">
        <f t="shared" si="0"/>
        <v>-0.93333333333333335</v>
      </c>
      <c r="R11" s="37">
        <f t="shared" si="0"/>
        <v>-0.29823654802661326</v>
      </c>
      <c r="U11" s="138">
        <v>7</v>
      </c>
      <c r="V11" s="139" t="s">
        <v>198</v>
      </c>
      <c r="W11" s="133" t="s">
        <v>27</v>
      </c>
      <c r="X11" s="134">
        <v>39</v>
      </c>
      <c r="Y11" s="134">
        <v>2</v>
      </c>
      <c r="Z11" s="134">
        <v>6</v>
      </c>
      <c r="AA11" s="135">
        <v>893</v>
      </c>
      <c r="AB11" s="135">
        <v>10858</v>
      </c>
      <c r="AC11" s="135">
        <v>5839</v>
      </c>
      <c r="AD11" s="135">
        <v>3</v>
      </c>
      <c r="AE11" s="135">
        <v>6</v>
      </c>
      <c r="AF11" s="135">
        <v>6</v>
      </c>
      <c r="AG11" s="136">
        <v>17605</v>
      </c>
      <c r="AH11" s="137">
        <v>1.7000000000000001E-2</v>
      </c>
      <c r="AI11" s="2"/>
    </row>
    <row r="12" spans="1:35" ht="15" thickBot="1" x14ac:dyDescent="0.4">
      <c r="A12" s="6">
        <v>8</v>
      </c>
      <c r="B12" s="7" t="s">
        <v>28</v>
      </c>
      <c r="C12" s="7" t="s">
        <v>29</v>
      </c>
      <c r="D12" s="4">
        <v>12</v>
      </c>
      <c r="E12" s="44">
        <v>2</v>
      </c>
      <c r="F12" s="44">
        <v>3</v>
      </c>
      <c r="G12" s="5">
        <v>11659</v>
      </c>
      <c r="H12" s="5">
        <v>550</v>
      </c>
      <c r="I12" s="5">
        <f t="shared" si="1"/>
        <v>12209</v>
      </c>
      <c r="J12" s="51">
        <f t="shared" si="2"/>
        <v>0.95495126545990661</v>
      </c>
      <c r="K12" s="5">
        <v>11504</v>
      </c>
      <c r="L12" s="5">
        <v>426</v>
      </c>
      <c r="M12" s="5">
        <f t="shared" si="3"/>
        <v>11930</v>
      </c>
      <c r="N12" s="36">
        <f t="shared" si="4"/>
        <v>0.96429170159262367</v>
      </c>
      <c r="O12" s="52">
        <f t="shared" si="5"/>
        <v>2.2204106549932254E-2</v>
      </c>
      <c r="P12" s="37">
        <f t="shared" si="6"/>
        <v>-1.3294450638991337E-2</v>
      </c>
      <c r="Q12" s="37">
        <f t="shared" si="0"/>
        <v>-0.22545454545454546</v>
      </c>
      <c r="R12" s="37">
        <f t="shared" si="0"/>
        <v>-2.2851994430338276E-2</v>
      </c>
      <c r="U12" s="138">
        <v>8</v>
      </c>
      <c r="V12" s="139" t="s">
        <v>199</v>
      </c>
      <c r="W12" s="133" t="s">
        <v>29</v>
      </c>
      <c r="X12" s="134">
        <v>12</v>
      </c>
      <c r="Y12" s="134">
        <v>2</v>
      </c>
      <c r="Z12" s="134">
        <v>3</v>
      </c>
      <c r="AA12" s="135">
        <v>358</v>
      </c>
      <c r="AB12" s="135">
        <v>11504</v>
      </c>
      <c r="AC12" s="135">
        <v>7800</v>
      </c>
      <c r="AD12" s="135">
        <v>127</v>
      </c>
      <c r="AE12" s="135">
        <v>426</v>
      </c>
      <c r="AF12" s="135">
        <v>721</v>
      </c>
      <c r="AG12" s="136">
        <v>20736</v>
      </c>
      <c r="AH12" s="137">
        <v>0.02</v>
      </c>
      <c r="AI12" s="2"/>
    </row>
    <row r="13" spans="1:35" ht="15" thickBot="1" x14ac:dyDescent="0.4">
      <c r="A13" s="6">
        <v>9</v>
      </c>
      <c r="B13" s="7" t="s">
        <v>32</v>
      </c>
      <c r="C13" s="7" t="s">
        <v>33</v>
      </c>
      <c r="D13" s="4">
        <v>23</v>
      </c>
      <c r="E13" s="44">
        <v>2</v>
      </c>
      <c r="F13" s="44">
        <v>5</v>
      </c>
      <c r="G13" s="5">
        <v>22507</v>
      </c>
      <c r="H13" s="5">
        <v>661</v>
      </c>
      <c r="I13" s="5">
        <f t="shared" si="1"/>
        <v>23168</v>
      </c>
      <c r="J13" s="51">
        <f t="shared" si="2"/>
        <v>0.97146926795580113</v>
      </c>
      <c r="K13" s="5">
        <v>8473</v>
      </c>
      <c r="L13" s="5">
        <v>516</v>
      </c>
      <c r="M13" s="5">
        <f t="shared" si="3"/>
        <v>8989</v>
      </c>
      <c r="N13" s="36">
        <f t="shared" si="4"/>
        <v>0.94259650684169538</v>
      </c>
      <c r="O13" s="52">
        <f t="shared" si="5"/>
        <v>1.6730319679575945E-2</v>
      </c>
      <c r="P13" s="37">
        <f t="shared" si="6"/>
        <v>-0.62353934331541294</v>
      </c>
      <c r="Q13" s="37">
        <f t="shared" si="0"/>
        <v>-0.21936459909228442</v>
      </c>
      <c r="R13" s="37">
        <f t="shared" si="0"/>
        <v>-0.61200794198895025</v>
      </c>
      <c r="U13" s="138">
        <v>9</v>
      </c>
      <c r="V13" s="139" t="s">
        <v>200</v>
      </c>
      <c r="W13" s="133" t="s">
        <v>31</v>
      </c>
      <c r="X13" s="134">
        <v>27</v>
      </c>
      <c r="Y13" s="134">
        <v>2</v>
      </c>
      <c r="Z13" s="134">
        <v>5</v>
      </c>
      <c r="AA13" s="135">
        <v>637</v>
      </c>
      <c r="AB13" s="135">
        <v>8473</v>
      </c>
      <c r="AC13" s="135">
        <v>7991</v>
      </c>
      <c r="AD13" s="135">
        <v>109</v>
      </c>
      <c r="AE13" s="135">
        <v>516</v>
      </c>
      <c r="AF13" s="135">
        <v>852</v>
      </c>
      <c r="AG13" s="136">
        <v>17906</v>
      </c>
      <c r="AH13" s="137">
        <v>1.7000000000000001E-2</v>
      </c>
      <c r="AI13" s="2"/>
    </row>
    <row r="14" spans="1:35" ht="15" thickBot="1" x14ac:dyDescent="0.4">
      <c r="A14" s="6">
        <v>10</v>
      </c>
      <c r="B14" s="7" t="s">
        <v>30</v>
      </c>
      <c r="C14" s="7" t="s">
        <v>31</v>
      </c>
      <c r="D14" s="4">
        <v>27</v>
      </c>
      <c r="E14" s="44">
        <v>2</v>
      </c>
      <c r="F14" s="44">
        <v>5</v>
      </c>
      <c r="G14" s="5">
        <v>9009</v>
      </c>
      <c r="H14" s="5">
        <v>271</v>
      </c>
      <c r="I14" s="5">
        <f t="shared" si="1"/>
        <v>9280</v>
      </c>
      <c r="J14" s="51">
        <f t="shared" si="2"/>
        <v>0.97079741379310347</v>
      </c>
      <c r="K14" s="159">
        <v>18442</v>
      </c>
      <c r="L14" s="159">
        <v>660</v>
      </c>
      <c r="M14" s="159">
        <f t="shared" si="3"/>
        <v>19102</v>
      </c>
      <c r="N14" s="36">
        <f t="shared" si="4"/>
        <v>0.96544864412103448</v>
      </c>
      <c r="O14" s="52">
        <f t="shared" si="5"/>
        <v>3.5552627268801831E-2</v>
      </c>
      <c r="P14" s="37">
        <f t="shared" si="6"/>
        <v>1.0470640470640471</v>
      </c>
      <c r="Q14" s="156">
        <f t="shared" si="0"/>
        <v>1.4354243542435425</v>
      </c>
      <c r="R14" s="37">
        <f t="shared" si="0"/>
        <v>1.0584051724137931</v>
      </c>
      <c r="U14" s="138">
        <v>10</v>
      </c>
      <c r="V14" s="139" t="s">
        <v>201</v>
      </c>
      <c r="W14" s="133" t="s">
        <v>33</v>
      </c>
      <c r="X14" s="134">
        <v>23</v>
      </c>
      <c r="Y14" s="134">
        <v>2</v>
      </c>
      <c r="Z14" s="134">
        <v>5</v>
      </c>
      <c r="AA14" s="135">
        <v>800</v>
      </c>
      <c r="AB14" s="135">
        <v>18436</v>
      </c>
      <c r="AC14" s="135">
        <v>13962</v>
      </c>
      <c r="AD14" s="135">
        <v>244</v>
      </c>
      <c r="AE14" s="135">
        <v>666</v>
      </c>
      <c r="AF14" s="135">
        <v>1399</v>
      </c>
      <c r="AG14" s="136">
        <v>34570</v>
      </c>
      <c r="AH14" s="137">
        <v>3.3000000000000002E-2</v>
      </c>
      <c r="AI14" s="2"/>
    </row>
    <row r="15" spans="1:35" ht="15" thickBot="1" x14ac:dyDescent="0.4">
      <c r="A15" s="6">
        <v>11</v>
      </c>
      <c r="B15" s="7" t="s">
        <v>34</v>
      </c>
      <c r="C15" s="7" t="s">
        <v>35</v>
      </c>
      <c r="D15" s="4">
        <v>23</v>
      </c>
      <c r="E15" s="44">
        <v>4</v>
      </c>
      <c r="F15" s="44">
        <v>8</v>
      </c>
      <c r="G15" s="5">
        <v>15614</v>
      </c>
      <c r="H15" s="5">
        <v>1512</v>
      </c>
      <c r="I15" s="5">
        <f t="shared" si="1"/>
        <v>17126</v>
      </c>
      <c r="J15" s="51">
        <f t="shared" si="2"/>
        <v>0.91171318463155437</v>
      </c>
      <c r="K15" s="5">
        <v>16522</v>
      </c>
      <c r="L15" s="5">
        <v>1812</v>
      </c>
      <c r="M15" s="5">
        <f t="shared" si="3"/>
        <v>18334</v>
      </c>
      <c r="N15" s="36">
        <f t="shared" si="4"/>
        <v>0.9011672302825352</v>
      </c>
      <c r="O15" s="52">
        <f t="shared" si="5"/>
        <v>3.4123226277154896E-2</v>
      </c>
      <c r="P15" s="37">
        <f t="shared" si="6"/>
        <v>5.8152939669527344E-2</v>
      </c>
      <c r="Q15" s="37">
        <f t="shared" si="0"/>
        <v>0.1984126984126984</v>
      </c>
      <c r="R15" s="37">
        <f t="shared" si="0"/>
        <v>7.0536027093308418E-2</v>
      </c>
      <c r="U15" s="138">
        <v>11</v>
      </c>
      <c r="V15" s="139" t="s">
        <v>202</v>
      </c>
      <c r="W15" s="133" t="s">
        <v>35</v>
      </c>
      <c r="X15" s="134">
        <v>23</v>
      </c>
      <c r="Y15" s="134">
        <v>4</v>
      </c>
      <c r="Z15" s="134">
        <v>8</v>
      </c>
      <c r="AA15" s="135">
        <v>507</v>
      </c>
      <c r="AB15" s="135">
        <v>16522</v>
      </c>
      <c r="AC15" s="135">
        <v>11056</v>
      </c>
      <c r="AD15" s="135">
        <v>492</v>
      </c>
      <c r="AE15" s="135">
        <v>1812</v>
      </c>
      <c r="AF15" s="135">
        <v>2410</v>
      </c>
      <c r="AG15" s="136">
        <v>32799</v>
      </c>
      <c r="AH15" s="137">
        <v>3.1E-2</v>
      </c>
      <c r="AI15" s="2"/>
    </row>
    <row r="16" spans="1:35" ht="15" thickBot="1" x14ac:dyDescent="0.4">
      <c r="A16" s="6">
        <v>12</v>
      </c>
      <c r="B16" s="7" t="s">
        <v>36</v>
      </c>
      <c r="C16" s="7" t="s">
        <v>37</v>
      </c>
      <c r="D16" s="4">
        <v>27</v>
      </c>
      <c r="E16" s="44">
        <v>5</v>
      </c>
      <c r="F16" s="44">
        <v>6</v>
      </c>
      <c r="G16" s="5">
        <v>32244</v>
      </c>
      <c r="H16" s="5">
        <v>1701</v>
      </c>
      <c r="I16" s="5">
        <f t="shared" si="1"/>
        <v>33945</v>
      </c>
      <c r="J16" s="51">
        <f t="shared" si="2"/>
        <v>0.94988952717631459</v>
      </c>
      <c r="K16" s="5">
        <v>22073</v>
      </c>
      <c r="L16" s="5">
        <v>1618</v>
      </c>
      <c r="M16" s="5">
        <f t="shared" si="3"/>
        <v>23691</v>
      </c>
      <c r="N16" s="36">
        <f t="shared" si="4"/>
        <v>0.93170402262462537</v>
      </c>
      <c r="O16" s="52">
        <f t="shared" si="5"/>
        <v>4.4093670433733863E-2</v>
      </c>
      <c r="P16" s="37">
        <f t="shared" si="6"/>
        <v>-0.31543853119960302</v>
      </c>
      <c r="Q16" s="37">
        <f t="shared" si="0"/>
        <v>-4.8794826572604352E-2</v>
      </c>
      <c r="R16" s="37">
        <f t="shared" si="0"/>
        <v>-0.30207688908528502</v>
      </c>
      <c r="U16" s="138">
        <v>12</v>
      </c>
      <c r="V16" s="139" t="s">
        <v>203</v>
      </c>
      <c r="W16" s="133" t="s">
        <v>37</v>
      </c>
      <c r="X16" s="134">
        <v>27</v>
      </c>
      <c r="Y16" s="134">
        <v>5</v>
      </c>
      <c r="Z16" s="134">
        <v>6</v>
      </c>
      <c r="AA16" s="135">
        <v>546</v>
      </c>
      <c r="AB16" s="135">
        <v>22073</v>
      </c>
      <c r="AC16" s="135">
        <v>8271</v>
      </c>
      <c r="AD16" s="135">
        <v>357</v>
      </c>
      <c r="AE16" s="135">
        <v>1618</v>
      </c>
      <c r="AF16" s="135">
        <v>2177</v>
      </c>
      <c r="AG16" s="136">
        <v>35042</v>
      </c>
      <c r="AH16" s="137">
        <v>3.3000000000000002E-2</v>
      </c>
      <c r="AI16" s="2"/>
    </row>
    <row r="17" spans="1:35" ht="15" thickBot="1" x14ac:dyDescent="0.4">
      <c r="A17" s="6">
        <v>13</v>
      </c>
      <c r="B17" s="7" t="s">
        <v>38</v>
      </c>
      <c r="C17" s="7" t="s">
        <v>37</v>
      </c>
      <c r="D17" s="4">
        <v>10</v>
      </c>
      <c r="E17" s="44">
        <v>2</v>
      </c>
      <c r="F17" s="44">
        <v>8</v>
      </c>
      <c r="G17" s="5">
        <v>12221</v>
      </c>
      <c r="H17" s="5">
        <v>1036</v>
      </c>
      <c r="I17" s="5">
        <f t="shared" si="1"/>
        <v>13257</v>
      </c>
      <c r="J17" s="51">
        <f t="shared" si="2"/>
        <v>0.92185260617032516</v>
      </c>
      <c r="K17" s="5">
        <v>9444</v>
      </c>
      <c r="L17" s="5">
        <v>1231</v>
      </c>
      <c r="M17" s="5">
        <f t="shared" si="3"/>
        <v>10675</v>
      </c>
      <c r="N17" s="36">
        <f t="shared" si="4"/>
        <v>0.88468384074941453</v>
      </c>
      <c r="O17" s="52">
        <f t="shared" si="5"/>
        <v>1.9868301544050861E-2</v>
      </c>
      <c r="P17" s="37">
        <f t="shared" si="6"/>
        <v>-0.22723181409049997</v>
      </c>
      <c r="Q17" s="37">
        <f t="shared" si="0"/>
        <v>0.18822393822393824</v>
      </c>
      <c r="R17" s="37">
        <f t="shared" si="0"/>
        <v>-0.19476502979557969</v>
      </c>
      <c r="U17" s="138">
        <v>13</v>
      </c>
      <c r="V17" s="139" t="s">
        <v>204</v>
      </c>
      <c r="W17" s="133" t="s">
        <v>79</v>
      </c>
      <c r="X17" s="134">
        <v>10</v>
      </c>
      <c r="Y17" s="134">
        <v>2</v>
      </c>
      <c r="Z17" s="134">
        <v>8</v>
      </c>
      <c r="AA17" s="135">
        <v>137</v>
      </c>
      <c r="AB17" s="135">
        <v>9444</v>
      </c>
      <c r="AC17" s="135">
        <v>4048</v>
      </c>
      <c r="AD17" s="135">
        <v>238</v>
      </c>
      <c r="AE17" s="135">
        <v>1231</v>
      </c>
      <c r="AF17" s="135">
        <v>1506</v>
      </c>
      <c r="AG17" s="136">
        <v>16604</v>
      </c>
      <c r="AH17" s="137">
        <v>1.6E-2</v>
      </c>
      <c r="AI17" s="2"/>
    </row>
    <row r="18" spans="1:35" ht="15" thickBot="1" x14ac:dyDescent="0.4">
      <c r="A18" s="6">
        <v>14</v>
      </c>
      <c r="B18" s="7" t="s">
        <v>39</v>
      </c>
      <c r="C18" s="7" t="s">
        <v>40</v>
      </c>
      <c r="D18" s="4">
        <v>6</v>
      </c>
      <c r="E18" s="44">
        <v>1</v>
      </c>
      <c r="F18" s="44">
        <v>6</v>
      </c>
      <c r="G18" s="5">
        <v>7494</v>
      </c>
      <c r="H18" s="5">
        <v>3365</v>
      </c>
      <c r="I18" s="5">
        <f t="shared" si="1"/>
        <v>10859</v>
      </c>
      <c r="J18" s="51">
        <f t="shared" si="2"/>
        <v>0.69011879546919608</v>
      </c>
      <c r="K18" s="5">
        <v>7532</v>
      </c>
      <c r="L18" s="5">
        <v>262</v>
      </c>
      <c r="M18" s="5">
        <f t="shared" si="3"/>
        <v>7794</v>
      </c>
      <c r="N18" s="36">
        <f t="shared" si="4"/>
        <v>0.96638439825506806</v>
      </c>
      <c r="O18" s="52">
        <f t="shared" si="5"/>
        <v>1.4506186626166971E-2</v>
      </c>
      <c r="P18" s="37">
        <f t="shared" si="6"/>
        <v>5.0707232452628769E-3</v>
      </c>
      <c r="Q18" s="37">
        <f t="shared" si="0"/>
        <v>-0.92213967310549783</v>
      </c>
      <c r="R18" s="37">
        <f t="shared" si="0"/>
        <v>-0.28225435122939496</v>
      </c>
      <c r="U18" s="138">
        <v>14</v>
      </c>
      <c r="V18" s="139" t="s">
        <v>205</v>
      </c>
      <c r="W18" s="133" t="s">
        <v>40</v>
      </c>
      <c r="X18" s="134">
        <v>6</v>
      </c>
      <c r="Y18" s="134">
        <v>1</v>
      </c>
      <c r="Z18" s="134">
        <v>6</v>
      </c>
      <c r="AA18" s="135">
        <v>202</v>
      </c>
      <c r="AB18" s="135">
        <v>7532</v>
      </c>
      <c r="AC18" s="135">
        <v>3791</v>
      </c>
      <c r="AD18" s="135">
        <v>59</v>
      </c>
      <c r="AE18" s="135">
        <v>262</v>
      </c>
      <c r="AF18" s="135">
        <v>312</v>
      </c>
      <c r="AG18" s="136">
        <v>12158</v>
      </c>
      <c r="AH18" s="137">
        <v>1.2E-2</v>
      </c>
      <c r="AI18" s="2"/>
    </row>
    <row r="19" spans="1:35" ht="15" thickBot="1" x14ac:dyDescent="0.4">
      <c r="A19" s="6">
        <v>15</v>
      </c>
      <c r="B19" s="7" t="s">
        <v>41</v>
      </c>
      <c r="C19" s="7" t="s">
        <v>42</v>
      </c>
      <c r="D19" s="4">
        <v>35</v>
      </c>
      <c r="E19" s="44">
        <v>8</v>
      </c>
      <c r="F19" s="44">
        <v>9</v>
      </c>
      <c r="G19" s="5">
        <v>38435</v>
      </c>
      <c r="H19" s="5">
        <v>3872</v>
      </c>
      <c r="I19" s="5">
        <f t="shared" si="1"/>
        <v>42307</v>
      </c>
      <c r="J19" s="51">
        <f t="shared" si="2"/>
        <v>0.90847850237549344</v>
      </c>
      <c r="K19" s="5">
        <v>31334</v>
      </c>
      <c r="L19" s="5">
        <v>6353</v>
      </c>
      <c r="M19" s="5">
        <f t="shared" si="3"/>
        <v>37687</v>
      </c>
      <c r="N19" s="36">
        <f t="shared" si="4"/>
        <v>0.83142728261734811</v>
      </c>
      <c r="O19" s="52">
        <f t="shared" si="5"/>
        <v>7.0143014547133009E-2</v>
      </c>
      <c r="P19" s="37">
        <f t="shared" si="6"/>
        <v>-0.18475347990113178</v>
      </c>
      <c r="Q19" s="37">
        <f t="shared" si="0"/>
        <v>0.64075413223140498</v>
      </c>
      <c r="R19" s="37">
        <f t="shared" si="0"/>
        <v>-0.10920178693833171</v>
      </c>
      <c r="U19" s="138">
        <v>15</v>
      </c>
      <c r="V19" s="139" t="s">
        <v>206</v>
      </c>
      <c r="W19" s="133" t="s">
        <v>42</v>
      </c>
      <c r="X19" s="134">
        <v>35</v>
      </c>
      <c r="Y19" s="134">
        <v>8</v>
      </c>
      <c r="Z19" s="134">
        <v>9</v>
      </c>
      <c r="AA19" s="135">
        <v>458</v>
      </c>
      <c r="AB19" s="135">
        <v>31334</v>
      </c>
      <c r="AC19" s="135">
        <v>19289</v>
      </c>
      <c r="AD19" s="135">
        <v>1043</v>
      </c>
      <c r="AE19" s="135">
        <v>6353</v>
      </c>
      <c r="AF19" s="135">
        <v>6406</v>
      </c>
      <c r="AG19" s="136">
        <v>64883</v>
      </c>
      <c r="AH19" s="137">
        <v>6.2E-2</v>
      </c>
      <c r="AI19" s="2"/>
    </row>
    <row r="20" spans="1:35" ht="15" thickBot="1" x14ac:dyDescent="0.4">
      <c r="A20" s="6">
        <v>16</v>
      </c>
      <c r="B20" s="7" t="s">
        <v>43</v>
      </c>
      <c r="C20" s="7" t="s">
        <v>44</v>
      </c>
      <c r="D20" s="4">
        <v>37</v>
      </c>
      <c r="E20" s="44">
        <v>3</v>
      </c>
      <c r="F20" s="44">
        <v>9</v>
      </c>
      <c r="G20" s="5">
        <v>33430</v>
      </c>
      <c r="H20" s="5">
        <v>4751</v>
      </c>
      <c r="I20" s="5">
        <f t="shared" si="1"/>
        <v>38181</v>
      </c>
      <c r="J20" s="51">
        <f t="shared" si="2"/>
        <v>0.8755663811843587</v>
      </c>
      <c r="K20" s="5">
        <v>32217</v>
      </c>
      <c r="L20" s="5">
        <v>4801</v>
      </c>
      <c r="M20" s="5">
        <f t="shared" si="3"/>
        <v>37018</v>
      </c>
      <c r="N20" s="36">
        <f t="shared" si="4"/>
        <v>0.87030633745745312</v>
      </c>
      <c r="O20" s="52">
        <f t="shared" si="5"/>
        <v>6.8897872277065564E-2</v>
      </c>
      <c r="P20" s="37">
        <f t="shared" si="6"/>
        <v>-3.6284774154950641E-2</v>
      </c>
      <c r="Q20" s="37">
        <f t="shared" si="0"/>
        <v>1.0524100189433803E-2</v>
      </c>
      <c r="R20" s="37">
        <f t="shared" si="0"/>
        <v>-3.0460176527592257E-2</v>
      </c>
      <c r="U20" s="138">
        <v>16</v>
      </c>
      <c r="V20" s="139" t="s">
        <v>207</v>
      </c>
      <c r="W20" s="133" t="s">
        <v>44</v>
      </c>
      <c r="X20" s="134">
        <v>37</v>
      </c>
      <c r="Y20" s="134">
        <v>3</v>
      </c>
      <c r="Z20" s="134">
        <v>9</v>
      </c>
      <c r="AA20" s="135">
        <v>600</v>
      </c>
      <c r="AB20" s="135">
        <v>32217</v>
      </c>
      <c r="AC20" s="135">
        <v>16323</v>
      </c>
      <c r="AD20" s="135">
        <v>671</v>
      </c>
      <c r="AE20" s="135">
        <v>4801</v>
      </c>
      <c r="AF20" s="135">
        <v>5480</v>
      </c>
      <c r="AG20" s="136">
        <v>59812</v>
      </c>
      <c r="AH20" s="137">
        <v>5.7000000000000002E-2</v>
      </c>
      <c r="AI20" s="2"/>
    </row>
    <row r="21" spans="1:35" ht="15" thickBot="1" x14ac:dyDescent="0.4">
      <c r="A21" s="6">
        <v>17</v>
      </c>
      <c r="B21" s="7" t="s">
        <v>45</v>
      </c>
      <c r="C21" s="7" t="s">
        <v>46</v>
      </c>
      <c r="D21" s="4">
        <v>19</v>
      </c>
      <c r="E21" s="44">
        <v>4</v>
      </c>
      <c r="F21" s="44">
        <v>8</v>
      </c>
      <c r="G21" s="5">
        <v>12091</v>
      </c>
      <c r="H21" s="5">
        <v>371</v>
      </c>
      <c r="I21" s="5">
        <f t="shared" si="1"/>
        <v>12462</v>
      </c>
      <c r="J21" s="51">
        <f t="shared" si="2"/>
        <v>0.97022949767292566</v>
      </c>
      <c r="K21" s="5">
        <v>13224</v>
      </c>
      <c r="L21" s="5">
        <v>834</v>
      </c>
      <c r="M21" s="5">
        <f t="shared" si="3"/>
        <v>14058</v>
      </c>
      <c r="N21" s="36">
        <f t="shared" si="4"/>
        <v>0.94067434912505332</v>
      </c>
      <c r="O21" s="52">
        <f t="shared" si="5"/>
        <v>2.616473846428731E-2</v>
      </c>
      <c r="P21" s="37">
        <f t="shared" si="6"/>
        <v>9.3706062360433384E-2</v>
      </c>
      <c r="Q21" s="37">
        <f t="shared" si="6"/>
        <v>1.247978436657682</v>
      </c>
      <c r="R21" s="37">
        <f t="shared" si="6"/>
        <v>0.12806933076552721</v>
      </c>
      <c r="U21" s="138">
        <v>17</v>
      </c>
      <c r="V21" s="139" t="s">
        <v>208</v>
      </c>
      <c r="W21" s="133" t="s">
        <v>46</v>
      </c>
      <c r="X21" s="134">
        <v>19</v>
      </c>
      <c r="Y21" s="134">
        <v>4</v>
      </c>
      <c r="Z21" s="134">
        <v>8</v>
      </c>
      <c r="AA21" s="135">
        <v>319</v>
      </c>
      <c r="AB21" s="135">
        <v>13224</v>
      </c>
      <c r="AC21" s="135">
        <v>8669</v>
      </c>
      <c r="AD21" s="135">
        <v>226</v>
      </c>
      <c r="AE21" s="135">
        <v>834</v>
      </c>
      <c r="AF21" s="135">
        <v>1335</v>
      </c>
      <c r="AG21" s="136">
        <v>24607</v>
      </c>
      <c r="AH21" s="137">
        <v>2.3E-2</v>
      </c>
      <c r="AI21" s="2"/>
    </row>
    <row r="22" spans="1:35" ht="15" thickBot="1" x14ac:dyDescent="0.4">
      <c r="A22" s="6">
        <v>18</v>
      </c>
      <c r="B22" s="7" t="s">
        <v>47</v>
      </c>
      <c r="C22" s="7" t="s">
        <v>48</v>
      </c>
      <c r="D22" s="4">
        <v>24</v>
      </c>
      <c r="E22" s="46">
        <v>3</v>
      </c>
      <c r="F22" s="46">
        <v>6</v>
      </c>
      <c r="G22" s="5">
        <v>21046</v>
      </c>
      <c r="H22" s="5">
        <v>2047</v>
      </c>
      <c r="I22" s="5">
        <f t="shared" si="1"/>
        <v>23093</v>
      </c>
      <c r="J22" s="51">
        <f t="shared" si="2"/>
        <v>0.91135842030052394</v>
      </c>
      <c r="K22" s="5">
        <v>27079</v>
      </c>
      <c r="L22" s="5">
        <v>666</v>
      </c>
      <c r="M22" s="5">
        <f t="shared" si="3"/>
        <v>27745</v>
      </c>
      <c r="N22" s="36">
        <f t="shared" si="4"/>
        <v>0.97599567489637773</v>
      </c>
      <c r="O22" s="52">
        <f t="shared" si="5"/>
        <v>5.163897202245351E-2</v>
      </c>
      <c r="P22" s="37">
        <f t="shared" si="6"/>
        <v>0.28665779720611995</v>
      </c>
      <c r="Q22" s="37">
        <f t="shared" si="6"/>
        <v>-0.67464582315583776</v>
      </c>
      <c r="R22" s="37">
        <f t="shared" si="6"/>
        <v>0.20144632572641061</v>
      </c>
      <c r="U22" s="138">
        <v>18</v>
      </c>
      <c r="V22" s="139" t="s">
        <v>209</v>
      </c>
      <c r="W22" s="133" t="s">
        <v>84</v>
      </c>
      <c r="X22" s="134">
        <v>24</v>
      </c>
      <c r="Y22" s="134">
        <v>3</v>
      </c>
      <c r="Z22" s="134">
        <v>6</v>
      </c>
      <c r="AA22" s="135">
        <v>1041</v>
      </c>
      <c r="AB22" s="135">
        <v>27079</v>
      </c>
      <c r="AC22" s="135">
        <v>17426</v>
      </c>
      <c r="AD22" s="135">
        <v>219</v>
      </c>
      <c r="AE22" s="135">
        <v>666</v>
      </c>
      <c r="AF22" s="135">
        <v>1435</v>
      </c>
      <c r="AG22" s="136">
        <v>47866</v>
      </c>
      <c r="AH22" s="137">
        <v>4.4999999999999998E-2</v>
      </c>
      <c r="AI22" s="2"/>
    </row>
    <row r="23" spans="1:35" ht="15" thickBot="1" x14ac:dyDescent="0.4">
      <c r="A23" s="6">
        <v>19</v>
      </c>
      <c r="B23" s="7" t="s">
        <v>49</v>
      </c>
      <c r="C23" s="7" t="s">
        <v>50</v>
      </c>
      <c r="D23" s="4">
        <v>30</v>
      </c>
      <c r="E23" s="44">
        <v>4</v>
      </c>
      <c r="F23" s="44">
        <v>6</v>
      </c>
      <c r="G23" s="5">
        <v>29815</v>
      </c>
      <c r="H23" s="5">
        <v>4386</v>
      </c>
      <c r="I23" s="5">
        <f t="shared" si="1"/>
        <v>34201</v>
      </c>
      <c r="J23" s="51">
        <f t="shared" si="2"/>
        <v>0.87175813572702554</v>
      </c>
      <c r="K23" s="159">
        <v>28230</v>
      </c>
      <c r="L23" s="159">
        <v>1055</v>
      </c>
      <c r="M23" s="159">
        <f t="shared" si="3"/>
        <v>29285</v>
      </c>
      <c r="N23" s="36">
        <f t="shared" si="4"/>
        <v>0.96397473109100218</v>
      </c>
      <c r="O23" s="52">
        <f t="shared" si="5"/>
        <v>5.4505218802578879E-2</v>
      </c>
      <c r="P23" s="156">
        <f t="shared" si="6"/>
        <v>-5.3161160489686402E-2</v>
      </c>
      <c r="Q23" s="37">
        <f t="shared" si="6"/>
        <v>-0.75946192430460557</v>
      </c>
      <c r="R23" s="37">
        <f t="shared" si="6"/>
        <v>-0.14373848717873747</v>
      </c>
      <c r="U23" s="138">
        <v>19</v>
      </c>
      <c r="V23" s="139" t="s">
        <v>210</v>
      </c>
      <c r="W23" s="133" t="s">
        <v>50</v>
      </c>
      <c r="X23" s="134">
        <v>30</v>
      </c>
      <c r="Y23" s="134">
        <v>4</v>
      </c>
      <c r="Z23" s="134">
        <v>6</v>
      </c>
      <c r="AA23" s="135">
        <v>4598</v>
      </c>
      <c r="AB23" s="135">
        <v>28530</v>
      </c>
      <c r="AC23" s="135">
        <v>71336</v>
      </c>
      <c r="AD23" s="135">
        <v>216</v>
      </c>
      <c r="AE23" s="135">
        <v>755</v>
      </c>
      <c r="AF23" s="135">
        <v>1213</v>
      </c>
      <c r="AG23" s="136">
        <v>106648</v>
      </c>
      <c r="AH23" s="137">
        <v>0.10100000000000001</v>
      </c>
      <c r="AI23" s="2"/>
    </row>
    <row r="24" spans="1:35" ht="15" thickBot="1" x14ac:dyDescent="0.4">
      <c r="A24" s="6">
        <v>20</v>
      </c>
      <c r="B24" s="7" t="s">
        <v>51</v>
      </c>
      <c r="C24" s="7" t="s">
        <v>52</v>
      </c>
      <c r="D24" s="4">
        <v>12</v>
      </c>
      <c r="E24" s="44">
        <v>4</v>
      </c>
      <c r="F24" s="44">
        <v>6</v>
      </c>
      <c r="G24" s="5">
        <v>8693</v>
      </c>
      <c r="H24" s="5">
        <v>1558</v>
      </c>
      <c r="I24" s="5">
        <f t="shared" si="1"/>
        <v>10251</v>
      </c>
      <c r="J24" s="51">
        <f t="shared" si="2"/>
        <v>0.84801482782167592</v>
      </c>
      <c r="K24" s="5">
        <v>8618</v>
      </c>
      <c r="L24" s="5">
        <v>1727</v>
      </c>
      <c r="M24" s="5">
        <f t="shared" si="3"/>
        <v>10345</v>
      </c>
      <c r="N24" s="36">
        <f t="shared" si="4"/>
        <v>0.83305944900918316</v>
      </c>
      <c r="O24" s="52">
        <f t="shared" si="5"/>
        <v>1.925410580545257E-2</v>
      </c>
      <c r="P24" s="37">
        <f t="shared" si="6"/>
        <v>-8.6276314275854134E-3</v>
      </c>
      <c r="Q24" s="37">
        <f t="shared" si="6"/>
        <v>0.10847240051347883</v>
      </c>
      <c r="R24" s="37">
        <f t="shared" si="6"/>
        <v>9.1698370890644816E-3</v>
      </c>
      <c r="U24" s="138">
        <v>20</v>
      </c>
      <c r="V24" s="139" t="s">
        <v>211</v>
      </c>
      <c r="W24" s="133" t="s">
        <v>161</v>
      </c>
      <c r="X24" s="134">
        <v>12</v>
      </c>
      <c r="Y24" s="134">
        <v>4</v>
      </c>
      <c r="Z24" s="134">
        <v>6</v>
      </c>
      <c r="AA24" s="135">
        <v>168</v>
      </c>
      <c r="AB24" s="135">
        <v>8618</v>
      </c>
      <c r="AC24" s="135">
        <v>5603</v>
      </c>
      <c r="AD24" s="135">
        <v>211</v>
      </c>
      <c r="AE24" s="135">
        <v>1727</v>
      </c>
      <c r="AF24" s="135">
        <v>2360</v>
      </c>
      <c r="AG24" s="136">
        <v>18687</v>
      </c>
      <c r="AH24" s="137">
        <v>1.7999999999999999E-2</v>
      </c>
      <c r="AI24" s="2"/>
    </row>
    <row r="25" spans="1:35" ht="15" thickBot="1" x14ac:dyDescent="0.4">
      <c r="A25" s="6">
        <v>21</v>
      </c>
      <c r="B25" s="7" t="s">
        <v>53</v>
      </c>
      <c r="C25" s="7" t="s">
        <v>54</v>
      </c>
      <c r="D25" s="4">
        <v>39</v>
      </c>
      <c r="E25" s="44">
        <v>6</v>
      </c>
      <c r="F25" s="44">
        <v>6</v>
      </c>
      <c r="G25" s="5">
        <v>22101</v>
      </c>
      <c r="H25" s="5">
        <v>227</v>
      </c>
      <c r="I25" s="5">
        <f t="shared" si="1"/>
        <v>22328</v>
      </c>
      <c r="J25" s="51">
        <f t="shared" si="2"/>
        <v>0.98983339304908635</v>
      </c>
      <c r="K25" s="5">
        <v>15451</v>
      </c>
      <c r="L25" s="5">
        <v>233</v>
      </c>
      <c r="M25" s="5">
        <f t="shared" si="3"/>
        <v>15684</v>
      </c>
      <c r="N25" s="36">
        <f t="shared" si="4"/>
        <v>0.98514409589390461</v>
      </c>
      <c r="O25" s="52">
        <f t="shared" si="5"/>
        <v>2.9191048376289812E-2</v>
      </c>
      <c r="P25" s="37">
        <f t="shared" si="6"/>
        <v>-0.3008913623817927</v>
      </c>
      <c r="Q25" s="37">
        <f t="shared" si="6"/>
        <v>2.643171806167401E-2</v>
      </c>
      <c r="R25" s="37">
        <f t="shared" si="6"/>
        <v>-0.29756359727696169</v>
      </c>
      <c r="U25" s="138">
        <v>21</v>
      </c>
      <c r="V25" s="139" t="s">
        <v>212</v>
      </c>
      <c r="W25" s="133" t="s">
        <v>88</v>
      </c>
      <c r="X25" s="134">
        <v>39</v>
      </c>
      <c r="Y25" s="134">
        <v>3</v>
      </c>
      <c r="Z25" s="134">
        <v>6</v>
      </c>
      <c r="AA25" s="135">
        <v>670</v>
      </c>
      <c r="AB25" s="135">
        <v>15451</v>
      </c>
      <c r="AC25" s="135">
        <v>9864</v>
      </c>
      <c r="AD25" s="135">
        <v>63</v>
      </c>
      <c r="AE25" s="135">
        <v>233</v>
      </c>
      <c r="AF25" s="135">
        <v>836</v>
      </c>
      <c r="AG25" s="136">
        <v>27117</v>
      </c>
      <c r="AH25" s="137">
        <v>2.5999999999999999E-2</v>
      </c>
      <c r="AI25" s="2"/>
    </row>
    <row r="26" spans="1:35" ht="15" thickBot="1" x14ac:dyDescent="0.4">
      <c r="A26" s="6">
        <v>22</v>
      </c>
      <c r="B26" s="7" t="s">
        <v>55</v>
      </c>
      <c r="C26" s="7" t="s">
        <v>56</v>
      </c>
      <c r="D26" s="4">
        <v>26</v>
      </c>
      <c r="E26" s="44">
        <v>2</v>
      </c>
      <c r="F26" s="44">
        <v>6</v>
      </c>
      <c r="G26" s="5">
        <v>17342</v>
      </c>
      <c r="H26" s="5">
        <v>514</v>
      </c>
      <c r="I26" s="5">
        <f t="shared" si="1"/>
        <v>17856</v>
      </c>
      <c r="J26" s="51">
        <f t="shared" si="2"/>
        <v>0.97121415770609321</v>
      </c>
      <c r="K26" s="5">
        <v>15561</v>
      </c>
      <c r="L26" s="5">
        <v>569</v>
      </c>
      <c r="M26" s="5">
        <f t="shared" si="3"/>
        <v>16130</v>
      </c>
      <c r="N26" s="36">
        <f t="shared" si="4"/>
        <v>0.96472411655300683</v>
      </c>
      <c r="O26" s="52">
        <f t="shared" si="5"/>
        <v>3.0021143223001444E-2</v>
      </c>
      <c r="P26" s="37">
        <f t="shared" si="6"/>
        <v>-0.10269865067466268</v>
      </c>
      <c r="Q26" s="37">
        <f t="shared" si="6"/>
        <v>0.10700389105058365</v>
      </c>
      <c r="R26" s="37">
        <f t="shared" si="6"/>
        <v>-9.6662186379928322E-2</v>
      </c>
      <c r="U26" s="138">
        <v>22</v>
      </c>
      <c r="V26" s="139" t="s">
        <v>213</v>
      </c>
      <c r="W26" s="133" t="s">
        <v>56</v>
      </c>
      <c r="X26" s="134">
        <v>26</v>
      </c>
      <c r="Y26" s="134">
        <v>2</v>
      </c>
      <c r="Z26" s="134">
        <v>6</v>
      </c>
      <c r="AA26" s="135">
        <v>1014</v>
      </c>
      <c r="AB26" s="135">
        <v>15561</v>
      </c>
      <c r="AC26" s="135">
        <v>11362</v>
      </c>
      <c r="AD26" s="135">
        <v>65</v>
      </c>
      <c r="AE26" s="135">
        <v>569</v>
      </c>
      <c r="AF26" s="135">
        <v>940</v>
      </c>
      <c r="AG26" s="136">
        <v>29511</v>
      </c>
      <c r="AH26" s="137">
        <v>2.8000000000000001E-2</v>
      </c>
      <c r="AI26" s="2"/>
    </row>
    <row r="27" spans="1:35" ht="15" thickBot="1" x14ac:dyDescent="0.4">
      <c r="A27" s="6">
        <v>23</v>
      </c>
      <c r="B27" s="7" t="s">
        <v>57</v>
      </c>
      <c r="C27" s="7" t="s">
        <v>58</v>
      </c>
      <c r="D27" s="4">
        <v>14</v>
      </c>
      <c r="E27" s="44">
        <v>6</v>
      </c>
      <c r="F27" s="44">
        <v>8</v>
      </c>
      <c r="G27" s="5">
        <v>12820</v>
      </c>
      <c r="H27" s="5">
        <v>10897</v>
      </c>
      <c r="I27" s="5">
        <f t="shared" si="1"/>
        <v>23717</v>
      </c>
      <c r="J27" s="51">
        <f t="shared" si="2"/>
        <v>0.54054054054054057</v>
      </c>
      <c r="K27" s="5">
        <v>9551</v>
      </c>
      <c r="L27" s="5">
        <v>13031</v>
      </c>
      <c r="M27" s="5">
        <f t="shared" si="3"/>
        <v>22582</v>
      </c>
      <c r="N27" s="36">
        <f t="shared" si="4"/>
        <v>0.4229474802940395</v>
      </c>
      <c r="O27" s="52">
        <f t="shared" si="5"/>
        <v>4.2029600512202024E-2</v>
      </c>
      <c r="P27" s="37">
        <f t="shared" si="6"/>
        <v>-0.25499219968798753</v>
      </c>
      <c r="Q27" s="37">
        <f t="shared" si="6"/>
        <v>0.19583371570156924</v>
      </c>
      <c r="R27" s="37">
        <f t="shared" si="6"/>
        <v>-4.7855968292785767E-2</v>
      </c>
      <c r="U27" s="138">
        <v>23</v>
      </c>
      <c r="V27" s="139" t="s">
        <v>214</v>
      </c>
      <c r="W27" s="133" t="s">
        <v>58</v>
      </c>
      <c r="X27" s="134">
        <v>16</v>
      </c>
      <c r="Y27" s="134">
        <v>6</v>
      </c>
      <c r="Z27" s="134">
        <v>8</v>
      </c>
      <c r="AA27" s="135">
        <v>54</v>
      </c>
      <c r="AB27" s="135">
        <v>9551</v>
      </c>
      <c r="AC27" s="135">
        <v>3532</v>
      </c>
      <c r="AD27" s="135">
        <v>3180</v>
      </c>
      <c r="AE27" s="135">
        <v>13031</v>
      </c>
      <c r="AF27" s="135">
        <v>18252</v>
      </c>
      <c r="AG27" s="136">
        <v>47600</v>
      </c>
      <c r="AH27" s="137">
        <v>4.4999999999999998E-2</v>
      </c>
      <c r="AI27" s="2"/>
    </row>
    <row r="28" spans="1:35" ht="15" thickBot="1" x14ac:dyDescent="0.4">
      <c r="A28" s="6">
        <v>24</v>
      </c>
      <c r="B28" s="7" t="s">
        <v>59</v>
      </c>
      <c r="C28" s="7" t="s">
        <v>60</v>
      </c>
      <c r="D28" s="4">
        <v>12</v>
      </c>
      <c r="E28" s="44">
        <v>3</v>
      </c>
      <c r="F28" s="44">
        <v>6</v>
      </c>
      <c r="G28" s="5">
        <v>9495</v>
      </c>
      <c r="H28" s="5">
        <v>2787</v>
      </c>
      <c r="I28" s="5">
        <f t="shared" si="1"/>
        <v>12282</v>
      </c>
      <c r="J28" s="51">
        <f t="shared" si="2"/>
        <v>0.77308255984367369</v>
      </c>
      <c r="K28" s="5">
        <v>7333</v>
      </c>
      <c r="L28" s="5">
        <v>4118</v>
      </c>
      <c r="M28" s="5">
        <f t="shared" si="3"/>
        <v>11451</v>
      </c>
      <c r="N28" s="36">
        <f t="shared" si="4"/>
        <v>0.64038075277268358</v>
      </c>
      <c r="O28" s="52">
        <f t="shared" si="5"/>
        <v>2.1312592129360791E-2</v>
      </c>
      <c r="P28" s="37">
        <f t="shared" si="6"/>
        <v>-0.2276987888362296</v>
      </c>
      <c r="Q28" s="37">
        <f t="shared" si="6"/>
        <v>0.47757445281664873</v>
      </c>
      <c r="R28" s="37">
        <f t="shared" si="6"/>
        <v>-6.7659990229604297E-2</v>
      </c>
      <c r="U28" s="138">
        <v>24</v>
      </c>
      <c r="V28" s="139" t="s">
        <v>215</v>
      </c>
      <c r="W28" s="133" t="s">
        <v>60</v>
      </c>
      <c r="X28" s="134">
        <v>12</v>
      </c>
      <c r="Y28" s="134">
        <v>3</v>
      </c>
      <c r="Z28" s="134">
        <v>6</v>
      </c>
      <c r="AA28" s="135">
        <v>119</v>
      </c>
      <c r="AB28" s="135">
        <v>7333</v>
      </c>
      <c r="AC28" s="135">
        <v>4193</v>
      </c>
      <c r="AD28" s="135">
        <v>776</v>
      </c>
      <c r="AE28" s="135">
        <v>4118</v>
      </c>
      <c r="AF28" s="135">
        <v>4193</v>
      </c>
      <c r="AG28" s="136">
        <v>20732</v>
      </c>
      <c r="AH28" s="137">
        <v>0.02</v>
      </c>
      <c r="AI28" s="2"/>
    </row>
    <row r="29" spans="1:35" ht="15" thickBot="1" x14ac:dyDescent="0.4">
      <c r="A29" s="6">
        <v>25</v>
      </c>
      <c r="B29" s="7" t="s">
        <v>61</v>
      </c>
      <c r="C29" s="7" t="s">
        <v>62</v>
      </c>
      <c r="D29" s="4">
        <v>18</v>
      </c>
      <c r="E29" s="44">
        <v>4</v>
      </c>
      <c r="F29" s="44">
        <v>7</v>
      </c>
      <c r="G29" s="5">
        <v>19001</v>
      </c>
      <c r="H29" s="5">
        <v>588</v>
      </c>
      <c r="I29" s="5">
        <f t="shared" si="1"/>
        <v>19589</v>
      </c>
      <c r="J29" s="51">
        <f t="shared" si="2"/>
        <v>0.96998315381081224</v>
      </c>
      <c r="K29" s="5">
        <v>14507</v>
      </c>
      <c r="L29" s="5">
        <v>706</v>
      </c>
      <c r="M29" s="5">
        <f t="shared" si="3"/>
        <v>15213</v>
      </c>
      <c r="N29" s="36">
        <f t="shared" si="4"/>
        <v>0.95359232235587987</v>
      </c>
      <c r="O29" s="52">
        <f t="shared" si="5"/>
        <v>2.8314423549381337E-2</v>
      </c>
      <c r="P29" s="37">
        <f t="shared" si="6"/>
        <v>-0.23651386769117416</v>
      </c>
      <c r="Q29" s="37">
        <f t="shared" si="6"/>
        <v>0.20068027210884354</v>
      </c>
      <c r="R29" s="37">
        <f t="shared" si="6"/>
        <v>-0.22339067844198274</v>
      </c>
      <c r="U29" s="138">
        <v>25</v>
      </c>
      <c r="V29" s="139" t="s">
        <v>216</v>
      </c>
      <c r="W29" s="133" t="s">
        <v>93</v>
      </c>
      <c r="X29" s="134">
        <v>18</v>
      </c>
      <c r="Y29" s="134">
        <v>4</v>
      </c>
      <c r="Z29" s="134">
        <v>7</v>
      </c>
      <c r="AA29" s="135">
        <v>172</v>
      </c>
      <c r="AB29" s="135">
        <v>14507</v>
      </c>
      <c r="AC29" s="135">
        <v>7040</v>
      </c>
      <c r="AD29" s="135">
        <v>119</v>
      </c>
      <c r="AE29" s="135">
        <v>706</v>
      </c>
      <c r="AF29" s="135">
        <v>1305</v>
      </c>
      <c r="AG29" s="136">
        <v>23849</v>
      </c>
      <c r="AH29" s="137">
        <v>2.3E-2</v>
      </c>
      <c r="AI29" s="2"/>
    </row>
    <row r="30" spans="1:35" ht="15" thickBot="1" x14ac:dyDescent="0.4">
      <c r="A30" s="6">
        <v>26</v>
      </c>
      <c r="B30" s="7" t="s">
        <v>63</v>
      </c>
      <c r="C30" s="7" t="s">
        <v>64</v>
      </c>
      <c r="D30" s="4">
        <v>21</v>
      </c>
      <c r="E30" s="44">
        <v>2</v>
      </c>
      <c r="F30" s="44">
        <v>5</v>
      </c>
      <c r="G30" s="5">
        <v>18975</v>
      </c>
      <c r="H30" s="5">
        <v>246</v>
      </c>
      <c r="I30" s="5">
        <f t="shared" si="1"/>
        <v>19221</v>
      </c>
      <c r="J30" s="51">
        <f t="shared" si="2"/>
        <v>0.98720149836116744</v>
      </c>
      <c r="K30" s="5">
        <v>17929</v>
      </c>
      <c r="L30" s="5">
        <v>306</v>
      </c>
      <c r="M30" s="5">
        <f t="shared" si="3"/>
        <v>18235</v>
      </c>
      <c r="N30" s="36">
        <f t="shared" si="4"/>
        <v>0.98321908417877713</v>
      </c>
      <c r="O30" s="52">
        <f t="shared" si="5"/>
        <v>3.3938967555575406E-2</v>
      </c>
      <c r="P30" s="37">
        <f t="shared" si="6"/>
        <v>-5.5125164690382082E-2</v>
      </c>
      <c r="Q30" s="37">
        <f t="shared" si="6"/>
        <v>0.24390243902439024</v>
      </c>
      <c r="R30" s="37">
        <f t="shared" si="6"/>
        <v>-5.1298059414182404E-2</v>
      </c>
      <c r="U30" s="138">
        <v>26</v>
      </c>
      <c r="V30" s="139" t="s">
        <v>217</v>
      </c>
      <c r="W30" s="133" t="s">
        <v>64</v>
      </c>
      <c r="X30" s="134">
        <v>20</v>
      </c>
      <c r="Y30" s="134">
        <v>2</v>
      </c>
      <c r="Z30" s="134">
        <v>5</v>
      </c>
      <c r="AA30" s="135">
        <v>912</v>
      </c>
      <c r="AB30" s="135">
        <v>17929</v>
      </c>
      <c r="AC30" s="135">
        <v>8655</v>
      </c>
      <c r="AD30" s="135">
        <v>66</v>
      </c>
      <c r="AE30" s="135">
        <v>306</v>
      </c>
      <c r="AF30" s="135">
        <v>430</v>
      </c>
      <c r="AG30" s="136">
        <v>26760</v>
      </c>
      <c r="AH30" s="137">
        <v>2.5000000000000001E-2</v>
      </c>
      <c r="AI30" s="2"/>
    </row>
    <row r="31" spans="1:35" ht="15" thickBot="1" x14ac:dyDescent="0.4">
      <c r="A31" s="501" t="s">
        <v>65</v>
      </c>
      <c r="B31" s="502"/>
      <c r="C31" s="47" t="s">
        <v>66</v>
      </c>
      <c r="D31" s="8">
        <v>662</v>
      </c>
      <c r="E31" s="48">
        <v>142</v>
      </c>
      <c r="F31" s="48">
        <v>193</v>
      </c>
      <c r="G31" s="157">
        <f>SUM(G5:G30)</f>
        <v>503856</v>
      </c>
      <c r="H31" s="157">
        <f t="shared" ref="H31:I31" si="7">SUM(H5:H30)</f>
        <v>68311</v>
      </c>
      <c r="I31" s="157">
        <f t="shared" si="7"/>
        <v>572167</v>
      </c>
      <c r="J31" s="51">
        <f t="shared" si="2"/>
        <v>0.88061003168655305</v>
      </c>
      <c r="K31" s="9">
        <f>SUM(K5:K30)</f>
        <v>464346</v>
      </c>
      <c r="L31" s="9">
        <f t="shared" ref="L31:M31" si="8">SUM(L5:L30)</f>
        <v>72942</v>
      </c>
      <c r="M31" s="9">
        <f t="shared" si="8"/>
        <v>537288</v>
      </c>
      <c r="N31" s="36">
        <f t="shared" si="4"/>
        <v>0.86424040737928265</v>
      </c>
      <c r="O31" s="52">
        <f t="shared" si="5"/>
        <v>1</v>
      </c>
      <c r="P31" s="37">
        <f t="shared" si="6"/>
        <v>-7.8415261503286648E-2</v>
      </c>
      <c r="Q31" s="37">
        <f t="shared" si="6"/>
        <v>6.7792888407430724E-2</v>
      </c>
      <c r="R31" s="37">
        <f t="shared" si="6"/>
        <v>-6.0959475118278407E-2</v>
      </c>
      <c r="U31" s="614"/>
      <c r="V31" s="615"/>
      <c r="W31" s="140"/>
      <c r="X31" s="141">
        <v>664</v>
      </c>
      <c r="Y31" s="141">
        <v>139</v>
      </c>
      <c r="Z31" s="141">
        <v>193</v>
      </c>
      <c r="AA31" s="141">
        <v>25553</v>
      </c>
      <c r="AB31" s="142">
        <v>460470</v>
      </c>
      <c r="AC31" s="142">
        <v>373581</v>
      </c>
      <c r="AD31" s="142">
        <v>16089</v>
      </c>
      <c r="AE31" s="142">
        <v>76818</v>
      </c>
      <c r="AF31" s="142">
        <v>104168</v>
      </c>
      <c r="AG31" s="142">
        <v>1053052</v>
      </c>
      <c r="AH31" s="143">
        <v>1</v>
      </c>
      <c r="AI31" s="2"/>
    </row>
    <row r="32" spans="1:35" ht="15" thickBot="1" x14ac:dyDescent="0.4">
      <c r="A32" s="480" t="s">
        <v>67</v>
      </c>
      <c r="B32" s="481"/>
      <c r="C32" s="481"/>
      <c r="D32" s="481"/>
      <c r="E32" s="481"/>
      <c r="F32" s="482"/>
      <c r="G32" s="53">
        <f>G31/$I$31</f>
        <v>0.88061003168655305</v>
      </c>
      <c r="H32" s="53">
        <f t="shared" ref="H32:I32" si="9">H31/$I$31</f>
        <v>0.11938996831344695</v>
      </c>
      <c r="I32" s="53">
        <f t="shared" si="9"/>
        <v>1</v>
      </c>
      <c r="J32" s="50"/>
      <c r="K32" s="53">
        <f>K31/$M$31</f>
        <v>0.86424040737928265</v>
      </c>
      <c r="L32" s="53">
        <f t="shared" ref="L32:M32" si="10">L31/$M$31</f>
        <v>0.13575959262071738</v>
      </c>
      <c r="M32" s="53">
        <f t="shared" si="10"/>
        <v>1</v>
      </c>
      <c r="N32" s="50"/>
      <c r="O32" s="50"/>
      <c r="P32" s="483" t="s">
        <v>260</v>
      </c>
      <c r="Q32" s="484"/>
      <c r="R32" s="485"/>
    </row>
    <row r="35" spans="2:17" ht="15" thickBot="1" x14ac:dyDescent="0.4"/>
    <row r="36" spans="2:17" ht="15" thickBot="1" x14ac:dyDescent="0.4">
      <c r="B36" s="708" t="s">
        <v>11</v>
      </c>
      <c r="C36" s="708" t="s">
        <v>12</v>
      </c>
      <c r="D36" s="710" t="s">
        <v>68</v>
      </c>
      <c r="E36" s="710" t="s">
        <v>261</v>
      </c>
      <c r="F36" s="722" t="s">
        <v>262</v>
      </c>
      <c r="G36" s="723"/>
      <c r="H36" s="723"/>
      <c r="I36" s="723"/>
      <c r="J36" s="723"/>
      <c r="K36" s="723"/>
      <c r="L36" s="723"/>
      <c r="M36" s="723"/>
      <c r="N36" s="723"/>
      <c r="O36" s="723"/>
      <c r="P36" s="723"/>
      <c r="Q36" s="724"/>
    </row>
    <row r="37" spans="2:17" ht="15" thickBot="1" x14ac:dyDescent="0.4">
      <c r="B37" s="728"/>
      <c r="C37" s="728"/>
      <c r="D37" s="729"/>
      <c r="E37" s="729"/>
      <c r="F37" s="145" t="s">
        <v>236</v>
      </c>
      <c r="G37" s="145" t="s">
        <v>237</v>
      </c>
      <c r="H37" s="145" t="s">
        <v>238</v>
      </c>
      <c r="I37" s="145" t="s">
        <v>239</v>
      </c>
      <c r="J37" s="145" t="s">
        <v>240</v>
      </c>
      <c r="K37" s="145" t="s">
        <v>241</v>
      </c>
      <c r="L37" s="145" t="s">
        <v>242</v>
      </c>
      <c r="M37" s="145" t="s">
        <v>243</v>
      </c>
      <c r="N37" s="108" t="s">
        <v>263</v>
      </c>
      <c r="O37" s="108" t="s">
        <v>264</v>
      </c>
      <c r="P37" s="108" t="s">
        <v>265</v>
      </c>
      <c r="Q37" s="163" t="s">
        <v>67</v>
      </c>
    </row>
    <row r="38" spans="2:17" ht="15" thickBot="1" x14ac:dyDescent="0.4">
      <c r="B38" s="111">
        <v>1</v>
      </c>
      <c r="C38" s="21" t="s">
        <v>14</v>
      </c>
      <c r="D38" s="21" t="s">
        <v>15</v>
      </c>
      <c r="E38" s="151">
        <v>32032</v>
      </c>
      <c r="F38" s="164">
        <v>2629</v>
      </c>
      <c r="G38" s="164">
        <v>4725</v>
      </c>
      <c r="H38" s="164">
        <v>6867</v>
      </c>
      <c r="I38" s="164">
        <v>774</v>
      </c>
      <c r="J38" s="164">
        <v>315</v>
      </c>
      <c r="K38" s="164">
        <v>462</v>
      </c>
      <c r="L38" s="164">
        <v>178</v>
      </c>
      <c r="M38" s="164">
        <v>1797</v>
      </c>
      <c r="N38" s="164">
        <v>17747</v>
      </c>
      <c r="O38" s="164">
        <v>19063</v>
      </c>
      <c r="P38" s="165">
        <v>36810</v>
      </c>
      <c r="Q38" s="120">
        <v>6.4</v>
      </c>
    </row>
    <row r="39" spans="2:17" ht="15" thickBot="1" x14ac:dyDescent="0.4">
      <c r="B39" s="111">
        <v>2</v>
      </c>
      <c r="C39" s="22" t="s">
        <v>73</v>
      </c>
      <c r="D39" s="21" t="s">
        <v>17</v>
      </c>
      <c r="E39" s="151">
        <v>22221</v>
      </c>
      <c r="F39" s="164">
        <v>2270</v>
      </c>
      <c r="G39" s="164">
        <v>5791</v>
      </c>
      <c r="H39" s="164">
        <v>5821</v>
      </c>
      <c r="I39" s="164">
        <v>1747</v>
      </c>
      <c r="J39" s="164">
        <v>218</v>
      </c>
      <c r="K39" s="164">
        <v>527</v>
      </c>
      <c r="L39" s="164">
        <v>189</v>
      </c>
      <c r="M39" s="164">
        <v>1178</v>
      </c>
      <c r="N39" s="164">
        <v>17741</v>
      </c>
      <c r="O39" s="164">
        <v>7142</v>
      </c>
      <c r="P39" s="165">
        <v>24883</v>
      </c>
      <c r="Q39" s="120">
        <v>4.3</v>
      </c>
    </row>
    <row r="40" spans="2:17" ht="15" thickBot="1" x14ac:dyDescent="0.4">
      <c r="B40" s="111">
        <v>3</v>
      </c>
      <c r="C40" s="21" t="s">
        <v>18</v>
      </c>
      <c r="D40" s="21" t="s">
        <v>19</v>
      </c>
      <c r="E40" s="151">
        <v>15251</v>
      </c>
      <c r="F40" s="164">
        <v>5817</v>
      </c>
      <c r="G40" s="164">
        <v>3564</v>
      </c>
      <c r="H40" s="164">
        <v>9642</v>
      </c>
      <c r="I40" s="164">
        <v>1277</v>
      </c>
      <c r="J40" s="164">
        <v>358</v>
      </c>
      <c r="K40" s="164">
        <v>24</v>
      </c>
      <c r="L40" s="164">
        <v>54</v>
      </c>
      <c r="M40" s="164">
        <v>1859</v>
      </c>
      <c r="N40" s="164">
        <v>22595</v>
      </c>
      <c r="O40" s="164">
        <v>87</v>
      </c>
      <c r="P40" s="165">
        <v>22682</v>
      </c>
      <c r="Q40" s="120">
        <v>4</v>
      </c>
    </row>
    <row r="41" spans="2:17" ht="15" thickBot="1" x14ac:dyDescent="0.4">
      <c r="B41" s="111">
        <v>4</v>
      </c>
      <c r="C41" s="21" t="s">
        <v>20</v>
      </c>
      <c r="D41" s="21" t="s">
        <v>74</v>
      </c>
      <c r="E41" s="151">
        <v>35181</v>
      </c>
      <c r="F41" s="164">
        <v>5273</v>
      </c>
      <c r="G41" s="164">
        <v>9452</v>
      </c>
      <c r="H41" s="164">
        <v>20176</v>
      </c>
      <c r="I41" s="164">
        <v>2550</v>
      </c>
      <c r="J41" s="164">
        <v>399</v>
      </c>
      <c r="K41" s="164">
        <v>102</v>
      </c>
      <c r="L41" s="164">
        <v>18</v>
      </c>
      <c r="M41" s="164">
        <v>3417</v>
      </c>
      <c r="N41" s="164">
        <v>41387</v>
      </c>
      <c r="O41" s="164">
        <v>334</v>
      </c>
      <c r="P41" s="165">
        <v>41721</v>
      </c>
      <c r="Q41" s="120">
        <v>7.3</v>
      </c>
    </row>
    <row r="42" spans="2:17" ht="15" thickBot="1" x14ac:dyDescent="0.4">
      <c r="B42" s="111">
        <v>5</v>
      </c>
      <c r="C42" s="21" t="s">
        <v>75</v>
      </c>
      <c r="D42" s="21" t="s">
        <v>23</v>
      </c>
      <c r="E42" s="151">
        <v>14281</v>
      </c>
      <c r="F42" s="164">
        <v>3444</v>
      </c>
      <c r="G42" s="164">
        <v>3151</v>
      </c>
      <c r="H42" s="164">
        <v>7328</v>
      </c>
      <c r="I42" s="164">
        <v>988</v>
      </c>
      <c r="J42" s="164">
        <v>883</v>
      </c>
      <c r="K42" s="164">
        <v>146</v>
      </c>
      <c r="L42" s="164">
        <v>12</v>
      </c>
      <c r="M42" s="164">
        <v>1204</v>
      </c>
      <c r="N42" s="164">
        <v>17156</v>
      </c>
      <c r="O42" s="164">
        <v>22</v>
      </c>
      <c r="P42" s="165">
        <v>17178</v>
      </c>
      <c r="Q42" s="120">
        <v>3</v>
      </c>
    </row>
    <row r="43" spans="2:17" ht="15" thickBot="1" x14ac:dyDescent="0.4">
      <c r="B43" s="111">
        <v>6</v>
      </c>
      <c r="C43" s="21" t="s">
        <v>24</v>
      </c>
      <c r="D43" s="21" t="s">
        <v>76</v>
      </c>
      <c r="E43" s="151">
        <v>16866</v>
      </c>
      <c r="F43" s="164">
        <v>4404</v>
      </c>
      <c r="G43" s="164">
        <v>3520</v>
      </c>
      <c r="H43" s="164">
        <v>6618</v>
      </c>
      <c r="I43" s="164">
        <v>844</v>
      </c>
      <c r="J43" s="164">
        <v>1522</v>
      </c>
      <c r="K43" s="164">
        <v>39</v>
      </c>
      <c r="L43" s="164">
        <v>256</v>
      </c>
      <c r="M43" s="164">
        <v>644</v>
      </c>
      <c r="N43" s="164">
        <v>17847</v>
      </c>
      <c r="O43" s="164">
        <v>233</v>
      </c>
      <c r="P43" s="165">
        <v>18080</v>
      </c>
      <c r="Q43" s="120">
        <v>3.2</v>
      </c>
    </row>
    <row r="44" spans="2:17" ht="15" thickBot="1" x14ac:dyDescent="0.4">
      <c r="B44" s="111">
        <v>7</v>
      </c>
      <c r="C44" s="21" t="s">
        <v>26</v>
      </c>
      <c r="D44" s="21" t="s">
        <v>27</v>
      </c>
      <c r="E44" s="151">
        <v>9236</v>
      </c>
      <c r="F44" s="164">
        <v>3141</v>
      </c>
      <c r="G44" s="164">
        <v>3107</v>
      </c>
      <c r="H44" s="164">
        <v>5129</v>
      </c>
      <c r="I44" s="164">
        <v>1065</v>
      </c>
      <c r="J44" s="164">
        <v>1043</v>
      </c>
      <c r="K44" s="164">
        <v>12</v>
      </c>
      <c r="L44" s="164">
        <v>30</v>
      </c>
      <c r="M44" s="164">
        <v>1864</v>
      </c>
      <c r="N44" s="164">
        <v>15391</v>
      </c>
      <c r="O44" s="164">
        <v>90</v>
      </c>
      <c r="P44" s="165">
        <v>15481</v>
      </c>
      <c r="Q44" s="120">
        <v>2.7</v>
      </c>
    </row>
    <row r="45" spans="2:17" x14ac:dyDescent="0.35">
      <c r="B45" s="111">
        <v>8</v>
      </c>
      <c r="C45" s="21" t="s">
        <v>28</v>
      </c>
      <c r="D45" s="21" t="s">
        <v>29</v>
      </c>
      <c r="E45" s="151">
        <v>10230</v>
      </c>
      <c r="F45" s="164">
        <v>2322</v>
      </c>
      <c r="G45" s="164">
        <v>3053</v>
      </c>
      <c r="H45" s="164">
        <v>3857</v>
      </c>
      <c r="I45" s="164">
        <v>570</v>
      </c>
      <c r="J45" s="164">
        <v>958</v>
      </c>
      <c r="K45" s="164">
        <v>595</v>
      </c>
      <c r="L45" s="164">
        <v>12</v>
      </c>
      <c r="M45" s="164">
        <v>292</v>
      </c>
      <c r="N45" s="164">
        <v>11659</v>
      </c>
      <c r="O45" s="164">
        <v>550</v>
      </c>
      <c r="P45" s="165">
        <v>12209</v>
      </c>
      <c r="Q45" s="120">
        <v>2.1</v>
      </c>
    </row>
    <row r="46" spans="2:17" ht="15" thickBot="1" x14ac:dyDescent="0.4">
      <c r="B46" s="111">
        <v>9</v>
      </c>
      <c r="C46" s="21" t="s">
        <v>32</v>
      </c>
      <c r="D46" s="21" t="s">
        <v>33</v>
      </c>
      <c r="E46" s="151">
        <v>16651</v>
      </c>
      <c r="F46" s="164">
        <v>5497</v>
      </c>
      <c r="G46" s="164">
        <v>4009</v>
      </c>
      <c r="H46" s="164">
        <v>8086</v>
      </c>
      <c r="I46" s="164">
        <v>2175</v>
      </c>
      <c r="J46" s="164">
        <v>914</v>
      </c>
      <c r="K46" s="164">
        <v>157</v>
      </c>
      <c r="L46" s="164">
        <v>179</v>
      </c>
      <c r="M46" s="164">
        <v>1490</v>
      </c>
      <c r="N46" s="164">
        <v>22507</v>
      </c>
      <c r="O46" s="164">
        <v>661</v>
      </c>
      <c r="P46" s="165">
        <v>23168</v>
      </c>
      <c r="Q46" s="120">
        <v>4</v>
      </c>
    </row>
    <row r="47" spans="2:17" ht="15" thickBot="1" x14ac:dyDescent="0.4">
      <c r="B47" s="111">
        <v>10</v>
      </c>
      <c r="C47" s="21" t="s">
        <v>30</v>
      </c>
      <c r="D47" s="21" t="s">
        <v>31</v>
      </c>
      <c r="E47" s="151">
        <v>7762</v>
      </c>
      <c r="F47" s="164">
        <v>3312</v>
      </c>
      <c r="G47" s="164">
        <v>2227</v>
      </c>
      <c r="H47" s="164">
        <v>2313</v>
      </c>
      <c r="I47" s="164">
        <v>583</v>
      </c>
      <c r="J47" s="164">
        <v>320</v>
      </c>
      <c r="K47" s="164">
        <v>194</v>
      </c>
      <c r="L47" s="164">
        <v>0</v>
      </c>
      <c r="M47" s="164">
        <v>60</v>
      </c>
      <c r="N47" s="164">
        <v>9009</v>
      </c>
      <c r="O47" s="164">
        <v>271</v>
      </c>
      <c r="P47" s="165">
        <v>9280</v>
      </c>
      <c r="Q47" s="120">
        <v>1.6</v>
      </c>
    </row>
    <row r="48" spans="2:17" ht="15" thickBot="1" x14ac:dyDescent="0.4">
      <c r="B48" s="111">
        <v>11</v>
      </c>
      <c r="C48" s="21" t="s">
        <v>77</v>
      </c>
      <c r="D48" s="21" t="s">
        <v>35</v>
      </c>
      <c r="E48" s="151">
        <v>15961</v>
      </c>
      <c r="F48" s="164">
        <v>3400</v>
      </c>
      <c r="G48" s="164">
        <v>3488</v>
      </c>
      <c r="H48" s="164">
        <v>5498</v>
      </c>
      <c r="I48" s="164">
        <v>1562</v>
      </c>
      <c r="J48" s="164">
        <v>196</v>
      </c>
      <c r="K48" s="164">
        <v>465</v>
      </c>
      <c r="L48" s="164">
        <v>58</v>
      </c>
      <c r="M48" s="164">
        <v>947</v>
      </c>
      <c r="N48" s="164">
        <v>15614</v>
      </c>
      <c r="O48" s="164">
        <v>1512</v>
      </c>
      <c r="P48" s="165">
        <v>17126</v>
      </c>
      <c r="Q48" s="120">
        <v>3</v>
      </c>
    </row>
    <row r="49" spans="2:17" ht="15" thickBot="1" x14ac:dyDescent="0.4">
      <c r="B49" s="111">
        <v>12</v>
      </c>
      <c r="C49" s="21" t="s">
        <v>78</v>
      </c>
      <c r="D49" s="21" t="s">
        <v>37</v>
      </c>
      <c r="E49" s="151">
        <v>21318</v>
      </c>
      <c r="F49" s="164">
        <v>4907</v>
      </c>
      <c r="G49" s="164">
        <v>14932</v>
      </c>
      <c r="H49" s="164">
        <v>11459</v>
      </c>
      <c r="I49" s="164">
        <v>257</v>
      </c>
      <c r="J49" s="164">
        <v>138</v>
      </c>
      <c r="K49" s="164">
        <v>8</v>
      </c>
      <c r="L49" s="164">
        <v>24</v>
      </c>
      <c r="M49" s="164">
        <v>519</v>
      </c>
      <c r="N49" s="164">
        <v>32244</v>
      </c>
      <c r="O49" s="164">
        <v>1701</v>
      </c>
      <c r="P49" s="165">
        <v>33945</v>
      </c>
      <c r="Q49" s="120">
        <v>5.9</v>
      </c>
    </row>
    <row r="50" spans="2:17" ht="15" thickBot="1" x14ac:dyDescent="0.4">
      <c r="B50" s="111">
        <v>13</v>
      </c>
      <c r="C50" s="21" t="s">
        <v>38</v>
      </c>
      <c r="D50" s="21" t="s">
        <v>79</v>
      </c>
      <c r="E50" s="151">
        <v>8583</v>
      </c>
      <c r="F50" s="164">
        <v>1911</v>
      </c>
      <c r="G50" s="164">
        <v>6785</v>
      </c>
      <c r="H50" s="164">
        <v>2988</v>
      </c>
      <c r="I50" s="164">
        <v>232</v>
      </c>
      <c r="J50" s="164">
        <v>18</v>
      </c>
      <c r="K50" s="164">
        <v>24</v>
      </c>
      <c r="L50" s="164">
        <v>0</v>
      </c>
      <c r="M50" s="164">
        <v>263</v>
      </c>
      <c r="N50" s="164">
        <v>12221</v>
      </c>
      <c r="O50" s="164">
        <v>1036</v>
      </c>
      <c r="P50" s="165">
        <v>13257</v>
      </c>
      <c r="Q50" s="120">
        <v>2.2999999999999998</v>
      </c>
    </row>
    <row r="51" spans="2:17" ht="15" thickBot="1" x14ac:dyDescent="0.4">
      <c r="B51" s="111">
        <v>14</v>
      </c>
      <c r="C51" s="21" t="s">
        <v>39</v>
      </c>
      <c r="D51" s="21" t="s">
        <v>40</v>
      </c>
      <c r="E51" s="151">
        <v>5800</v>
      </c>
      <c r="F51" s="164">
        <v>1076</v>
      </c>
      <c r="G51" s="164">
        <v>2909</v>
      </c>
      <c r="H51" s="164">
        <v>2160</v>
      </c>
      <c r="I51" s="164">
        <v>220</v>
      </c>
      <c r="J51" s="164">
        <v>153</v>
      </c>
      <c r="K51" s="164">
        <v>100</v>
      </c>
      <c r="L51" s="164">
        <v>0</v>
      </c>
      <c r="M51" s="164">
        <v>876</v>
      </c>
      <c r="N51" s="164">
        <v>7494</v>
      </c>
      <c r="O51" s="164">
        <v>3365</v>
      </c>
      <c r="P51" s="165">
        <v>10859</v>
      </c>
      <c r="Q51" s="120">
        <v>1.9</v>
      </c>
    </row>
    <row r="52" spans="2:17" ht="15" thickBot="1" x14ac:dyDescent="0.4">
      <c r="B52" s="111">
        <v>15</v>
      </c>
      <c r="C52" s="21" t="s">
        <v>80</v>
      </c>
      <c r="D52" s="21" t="s">
        <v>42</v>
      </c>
      <c r="E52" s="151">
        <v>37205</v>
      </c>
      <c r="F52" s="164">
        <v>5207</v>
      </c>
      <c r="G52" s="164">
        <v>11376</v>
      </c>
      <c r="H52" s="164">
        <v>16991</v>
      </c>
      <c r="I52" s="164">
        <v>683</v>
      </c>
      <c r="J52" s="164">
        <v>664</v>
      </c>
      <c r="K52" s="164">
        <v>15</v>
      </c>
      <c r="L52" s="164">
        <v>26</v>
      </c>
      <c r="M52" s="164">
        <v>3473</v>
      </c>
      <c r="N52" s="164">
        <v>38435</v>
      </c>
      <c r="O52" s="164">
        <v>3872</v>
      </c>
      <c r="P52" s="165">
        <v>42307</v>
      </c>
      <c r="Q52" s="120">
        <v>7.4</v>
      </c>
    </row>
    <row r="53" spans="2:17" ht="15" thickBot="1" x14ac:dyDescent="0.4">
      <c r="B53" s="111">
        <v>16</v>
      </c>
      <c r="C53" s="21" t="s">
        <v>81</v>
      </c>
      <c r="D53" s="21" t="s">
        <v>44</v>
      </c>
      <c r="E53" s="151">
        <v>31835</v>
      </c>
      <c r="F53" s="164">
        <v>3428</v>
      </c>
      <c r="G53" s="164">
        <v>7651</v>
      </c>
      <c r="H53" s="164">
        <v>19982</v>
      </c>
      <c r="I53" s="164">
        <v>666</v>
      </c>
      <c r="J53" s="164">
        <v>228</v>
      </c>
      <c r="K53" s="164">
        <v>36</v>
      </c>
      <c r="L53" s="164">
        <v>10</v>
      </c>
      <c r="M53" s="164">
        <v>1429</v>
      </c>
      <c r="N53" s="164">
        <v>33430</v>
      </c>
      <c r="O53" s="164">
        <v>4751</v>
      </c>
      <c r="P53" s="165">
        <v>38181</v>
      </c>
      <c r="Q53" s="120">
        <v>6.7</v>
      </c>
    </row>
    <row r="54" spans="2:17" ht="15" thickBot="1" x14ac:dyDescent="0.4">
      <c r="B54" s="111">
        <v>17</v>
      </c>
      <c r="C54" s="21" t="s">
        <v>82</v>
      </c>
      <c r="D54" s="21" t="s">
        <v>46</v>
      </c>
      <c r="E54" s="151">
        <v>12088</v>
      </c>
      <c r="F54" s="164">
        <v>1732</v>
      </c>
      <c r="G54" s="164">
        <v>2655</v>
      </c>
      <c r="H54" s="164">
        <v>5145</v>
      </c>
      <c r="I54" s="164">
        <v>652</v>
      </c>
      <c r="J54" s="164">
        <v>1140</v>
      </c>
      <c r="K54" s="164">
        <v>34</v>
      </c>
      <c r="L54" s="164">
        <v>0</v>
      </c>
      <c r="M54" s="164">
        <v>733</v>
      </c>
      <c r="N54" s="164">
        <v>12091</v>
      </c>
      <c r="O54" s="164">
        <v>371</v>
      </c>
      <c r="P54" s="165">
        <v>12462</v>
      </c>
      <c r="Q54" s="120">
        <v>2.2000000000000002</v>
      </c>
    </row>
    <row r="55" spans="2:17" ht="15" thickBot="1" x14ac:dyDescent="0.4">
      <c r="B55" s="111">
        <v>18</v>
      </c>
      <c r="C55" s="21" t="s">
        <v>266</v>
      </c>
      <c r="D55" s="21" t="s">
        <v>84</v>
      </c>
      <c r="E55" s="151">
        <v>20779</v>
      </c>
      <c r="F55" s="164">
        <v>2478</v>
      </c>
      <c r="G55" s="164">
        <v>5151</v>
      </c>
      <c r="H55" s="164">
        <v>6342</v>
      </c>
      <c r="I55" s="164">
        <v>808</v>
      </c>
      <c r="J55" s="164">
        <v>659</v>
      </c>
      <c r="K55" s="164">
        <v>122</v>
      </c>
      <c r="L55" s="164">
        <v>18</v>
      </c>
      <c r="M55" s="164">
        <v>5468</v>
      </c>
      <c r="N55" s="164">
        <v>21046</v>
      </c>
      <c r="O55" s="164">
        <v>2047</v>
      </c>
      <c r="P55" s="165">
        <v>23093</v>
      </c>
      <c r="Q55" s="120">
        <v>4</v>
      </c>
    </row>
    <row r="56" spans="2:17" ht="15" thickBot="1" x14ac:dyDescent="0.4">
      <c r="B56" s="111">
        <v>19</v>
      </c>
      <c r="C56" s="21" t="s">
        <v>85</v>
      </c>
      <c r="D56" s="21" t="s">
        <v>50</v>
      </c>
      <c r="E56" s="151">
        <v>23071</v>
      </c>
      <c r="F56" s="164">
        <v>6095</v>
      </c>
      <c r="G56" s="164">
        <v>6261</v>
      </c>
      <c r="H56" s="164">
        <v>10786</v>
      </c>
      <c r="I56" s="164">
        <v>2119</v>
      </c>
      <c r="J56" s="164">
        <v>847</v>
      </c>
      <c r="K56" s="164">
        <v>52</v>
      </c>
      <c r="L56" s="164">
        <v>54</v>
      </c>
      <c r="M56" s="164">
        <v>3601</v>
      </c>
      <c r="N56" s="164">
        <v>29815</v>
      </c>
      <c r="O56" s="164">
        <v>4386</v>
      </c>
      <c r="P56" s="165">
        <v>34201</v>
      </c>
      <c r="Q56" s="120">
        <v>6</v>
      </c>
    </row>
    <row r="57" spans="2:17" ht="15" thickBot="1" x14ac:dyDescent="0.4">
      <c r="B57" s="111">
        <v>20</v>
      </c>
      <c r="C57" s="21" t="s">
        <v>267</v>
      </c>
      <c r="D57" s="21" t="s">
        <v>161</v>
      </c>
      <c r="E57" s="151">
        <v>8641</v>
      </c>
      <c r="F57" s="164">
        <v>1642</v>
      </c>
      <c r="G57" s="164">
        <v>2410</v>
      </c>
      <c r="H57" s="164">
        <v>2617</v>
      </c>
      <c r="I57" s="164">
        <v>582</v>
      </c>
      <c r="J57" s="164">
        <v>564</v>
      </c>
      <c r="K57" s="164">
        <v>0</v>
      </c>
      <c r="L57" s="164">
        <v>11</v>
      </c>
      <c r="M57" s="164">
        <v>867</v>
      </c>
      <c r="N57" s="164">
        <v>8693</v>
      </c>
      <c r="O57" s="164">
        <v>1558</v>
      </c>
      <c r="P57" s="165">
        <v>10251</v>
      </c>
      <c r="Q57" s="120">
        <v>1.8</v>
      </c>
    </row>
    <row r="58" spans="2:17" ht="15" thickBot="1" x14ac:dyDescent="0.4">
      <c r="B58" s="111">
        <v>21</v>
      </c>
      <c r="C58" s="21" t="s">
        <v>87</v>
      </c>
      <c r="D58" s="21" t="s">
        <v>88</v>
      </c>
      <c r="E58" s="151">
        <v>12960</v>
      </c>
      <c r="F58" s="164">
        <v>4939</v>
      </c>
      <c r="G58" s="164">
        <v>4629</v>
      </c>
      <c r="H58" s="164">
        <v>5920</v>
      </c>
      <c r="I58" s="164">
        <v>1888</v>
      </c>
      <c r="J58" s="164">
        <v>1037</v>
      </c>
      <c r="K58" s="164">
        <v>133</v>
      </c>
      <c r="L58" s="164">
        <v>6</v>
      </c>
      <c r="M58" s="164">
        <v>3549</v>
      </c>
      <c r="N58" s="164">
        <v>22101</v>
      </c>
      <c r="O58" s="164">
        <v>227</v>
      </c>
      <c r="P58" s="165">
        <v>22328</v>
      </c>
      <c r="Q58" s="120">
        <v>3.9</v>
      </c>
    </row>
    <row r="59" spans="2:17" ht="15" thickBot="1" x14ac:dyDescent="0.4">
      <c r="B59" s="111">
        <v>22</v>
      </c>
      <c r="C59" s="21" t="s">
        <v>89</v>
      </c>
      <c r="D59" s="21" t="s">
        <v>56</v>
      </c>
      <c r="E59" s="151">
        <v>16022</v>
      </c>
      <c r="F59" s="164">
        <v>4350</v>
      </c>
      <c r="G59" s="164">
        <v>4730</v>
      </c>
      <c r="H59" s="164">
        <v>6570</v>
      </c>
      <c r="I59" s="164">
        <v>594</v>
      </c>
      <c r="J59" s="164">
        <v>866</v>
      </c>
      <c r="K59" s="164">
        <v>0</v>
      </c>
      <c r="L59" s="164">
        <v>12</v>
      </c>
      <c r="M59" s="164">
        <v>220</v>
      </c>
      <c r="N59" s="164">
        <v>17342</v>
      </c>
      <c r="O59" s="164">
        <v>514</v>
      </c>
      <c r="P59" s="165">
        <v>17856</v>
      </c>
      <c r="Q59" s="120">
        <v>3.1</v>
      </c>
    </row>
    <row r="60" spans="2:17" ht="15" thickBot="1" x14ac:dyDescent="0.4">
      <c r="B60" s="111">
        <v>23</v>
      </c>
      <c r="C60" s="21" t="s">
        <v>90</v>
      </c>
      <c r="D60" s="21" t="s">
        <v>58</v>
      </c>
      <c r="E60" s="151">
        <v>21409</v>
      </c>
      <c r="F60" s="164">
        <v>1914</v>
      </c>
      <c r="G60" s="164">
        <v>5402</v>
      </c>
      <c r="H60" s="164">
        <v>4379</v>
      </c>
      <c r="I60" s="164">
        <v>313</v>
      </c>
      <c r="J60" s="164">
        <v>6</v>
      </c>
      <c r="K60" s="164">
        <v>20</v>
      </c>
      <c r="L60" s="164">
        <v>36</v>
      </c>
      <c r="M60" s="164">
        <v>750</v>
      </c>
      <c r="N60" s="164">
        <v>12820</v>
      </c>
      <c r="O60" s="164">
        <v>10897</v>
      </c>
      <c r="P60" s="165">
        <v>23717</v>
      </c>
      <c r="Q60" s="120">
        <v>4.0999999999999996</v>
      </c>
    </row>
    <row r="61" spans="2:17" ht="15" thickBot="1" x14ac:dyDescent="0.4">
      <c r="B61" s="111">
        <v>24</v>
      </c>
      <c r="C61" s="21" t="s">
        <v>91</v>
      </c>
      <c r="D61" s="21" t="s">
        <v>60</v>
      </c>
      <c r="E61" s="151">
        <v>9129</v>
      </c>
      <c r="F61" s="164">
        <v>2181</v>
      </c>
      <c r="G61" s="164">
        <v>2243</v>
      </c>
      <c r="H61" s="164">
        <v>3484</v>
      </c>
      <c r="I61" s="164">
        <v>916</v>
      </c>
      <c r="J61" s="164">
        <v>6</v>
      </c>
      <c r="K61" s="164">
        <v>14</v>
      </c>
      <c r="L61" s="164">
        <v>0</v>
      </c>
      <c r="M61" s="164">
        <v>651</v>
      </c>
      <c r="N61" s="164">
        <v>9495</v>
      </c>
      <c r="O61" s="164">
        <v>2787</v>
      </c>
      <c r="P61" s="165">
        <v>12282</v>
      </c>
      <c r="Q61" s="120">
        <v>2.1</v>
      </c>
    </row>
    <row r="62" spans="2:17" ht="15" thickBot="1" x14ac:dyDescent="0.4">
      <c r="B62" s="111">
        <v>25</v>
      </c>
      <c r="C62" s="21" t="s">
        <v>92</v>
      </c>
      <c r="D62" s="21" t="s">
        <v>93</v>
      </c>
      <c r="E62" s="151">
        <v>14183</v>
      </c>
      <c r="F62" s="164">
        <v>4142</v>
      </c>
      <c r="G62" s="164">
        <v>4480</v>
      </c>
      <c r="H62" s="164">
        <v>9015</v>
      </c>
      <c r="I62" s="164">
        <v>358</v>
      </c>
      <c r="J62" s="164">
        <v>70</v>
      </c>
      <c r="K62" s="164">
        <v>48</v>
      </c>
      <c r="L62" s="164">
        <v>18</v>
      </c>
      <c r="M62" s="164">
        <v>870</v>
      </c>
      <c r="N62" s="164">
        <v>19001</v>
      </c>
      <c r="O62" s="164">
        <v>588</v>
      </c>
      <c r="P62" s="165">
        <v>19589</v>
      </c>
      <c r="Q62" s="120">
        <v>3.4</v>
      </c>
    </row>
    <row r="63" spans="2:17" ht="15" thickBot="1" x14ac:dyDescent="0.4">
      <c r="B63" s="111">
        <v>26</v>
      </c>
      <c r="C63" s="21" t="s">
        <v>94</v>
      </c>
      <c r="D63" s="21" t="s">
        <v>64</v>
      </c>
      <c r="E63" s="151">
        <v>18392</v>
      </c>
      <c r="F63" s="164">
        <v>2933</v>
      </c>
      <c r="G63" s="164">
        <v>3076</v>
      </c>
      <c r="H63" s="164">
        <v>11475</v>
      </c>
      <c r="I63" s="164">
        <v>633</v>
      </c>
      <c r="J63" s="164">
        <v>0</v>
      </c>
      <c r="K63" s="164">
        <v>12</v>
      </c>
      <c r="L63" s="164">
        <v>6</v>
      </c>
      <c r="M63" s="164">
        <v>840</v>
      </c>
      <c r="N63" s="164">
        <v>18975</v>
      </c>
      <c r="O63" s="164">
        <v>246</v>
      </c>
      <c r="P63" s="165">
        <v>19221</v>
      </c>
      <c r="Q63" s="120">
        <v>3.4</v>
      </c>
    </row>
    <row r="64" spans="2:17" ht="15" thickBot="1" x14ac:dyDescent="0.4">
      <c r="B64" s="725" t="s">
        <v>268</v>
      </c>
      <c r="C64" s="726"/>
      <c r="D64" s="727"/>
      <c r="E64" s="151">
        <v>457087</v>
      </c>
      <c r="F64" s="166">
        <v>90444</v>
      </c>
      <c r="G64" s="166">
        <v>130777</v>
      </c>
      <c r="H64" s="166">
        <v>200648</v>
      </c>
      <c r="I64" s="166">
        <v>25056</v>
      </c>
      <c r="J64" s="166">
        <v>13522</v>
      </c>
      <c r="K64" s="166">
        <v>3341</v>
      </c>
      <c r="L64" s="166">
        <v>1207</v>
      </c>
      <c r="M64" s="166">
        <v>38861</v>
      </c>
      <c r="N64" s="166">
        <v>503856</v>
      </c>
      <c r="O64" s="166">
        <v>68311</v>
      </c>
      <c r="P64" s="125">
        <v>572167</v>
      </c>
      <c r="Q64" s="120">
        <v>100</v>
      </c>
    </row>
    <row r="65" spans="2:17" ht="15" thickBot="1" x14ac:dyDescent="0.4">
      <c r="B65" s="725" t="s">
        <v>67</v>
      </c>
      <c r="C65" s="726"/>
      <c r="D65" s="727"/>
      <c r="E65" s="167">
        <v>1</v>
      </c>
      <c r="F65" s="168">
        <v>15.8</v>
      </c>
      <c r="G65" s="168">
        <v>22.9</v>
      </c>
      <c r="H65" s="168">
        <v>35.1</v>
      </c>
      <c r="I65" s="168">
        <v>4.4000000000000004</v>
      </c>
      <c r="J65" s="168">
        <v>2.4</v>
      </c>
      <c r="K65" s="168">
        <v>0.6</v>
      </c>
      <c r="L65" s="168">
        <v>0.2</v>
      </c>
      <c r="M65" s="168">
        <v>6.8</v>
      </c>
      <c r="N65" s="168">
        <v>88.1</v>
      </c>
      <c r="O65" s="168">
        <v>11.9</v>
      </c>
      <c r="P65" s="167">
        <v>1</v>
      </c>
      <c r="Q65" s="169"/>
    </row>
  </sheetData>
  <mergeCells count="36">
    <mergeCell ref="F36:Q36"/>
    <mergeCell ref="B64:D64"/>
    <mergeCell ref="B65:D65"/>
    <mergeCell ref="B36:B37"/>
    <mergeCell ref="C36:C37"/>
    <mergeCell ref="D36:D37"/>
    <mergeCell ref="E36:E37"/>
    <mergeCell ref="A31:B31"/>
    <mergeCell ref="U31:V31"/>
    <mergeCell ref="A32:F32"/>
    <mergeCell ref="P32:R32"/>
    <mergeCell ref="J3:J4"/>
    <mergeCell ref="K3:M3"/>
    <mergeCell ref="N3:N4"/>
    <mergeCell ref="A2:C3"/>
    <mergeCell ref="D2:F2"/>
    <mergeCell ref="G2:J2"/>
    <mergeCell ref="K2:N2"/>
    <mergeCell ref="O2:O4"/>
    <mergeCell ref="P2:R3"/>
    <mergeCell ref="D3:D4"/>
    <mergeCell ref="E3:E4"/>
    <mergeCell ref="F3:F4"/>
    <mergeCell ref="G3:I3"/>
    <mergeCell ref="AD2:AF2"/>
    <mergeCell ref="AG2:AG4"/>
    <mergeCell ref="AH2:AH4"/>
    <mergeCell ref="AD3:AD4"/>
    <mergeCell ref="AE3:AE4"/>
    <mergeCell ref="AF3:AF4"/>
    <mergeCell ref="AA3:AA4"/>
    <mergeCell ref="AB3:AB4"/>
    <mergeCell ref="AC3:AC4"/>
    <mergeCell ref="U2:W3"/>
    <mergeCell ref="X2:Z3"/>
    <mergeCell ref="AA2:AC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87093-6781-4A8F-8BB4-4BD2DB44F892}">
  <dimension ref="A1:AI65"/>
  <sheetViews>
    <sheetView workbookViewId="0">
      <selection activeCell="M5" sqref="M5:M31"/>
    </sheetView>
  </sheetViews>
  <sheetFormatPr baseColWidth="10" defaultRowHeight="14.5" x14ac:dyDescent="0.35"/>
  <sheetData>
    <row r="1" spans="1:35" ht="15" thickBot="1" x14ac:dyDescent="0.4">
      <c r="H1">
        <v>800</v>
      </c>
      <c r="L1">
        <v>49</v>
      </c>
      <c r="M1">
        <f>L9-L1</f>
        <v>2947</v>
      </c>
    </row>
    <row r="2" spans="1:35" ht="15" customHeight="1" thickBot="1" x14ac:dyDescent="0.4">
      <c r="A2" s="503" t="s">
        <v>109</v>
      </c>
      <c r="B2" s="504"/>
      <c r="C2" s="505"/>
      <c r="D2" s="509" t="s">
        <v>105</v>
      </c>
      <c r="E2" s="510"/>
      <c r="F2" s="511"/>
      <c r="G2" s="512" t="s">
        <v>269</v>
      </c>
      <c r="H2" s="513"/>
      <c r="I2" s="513"/>
      <c r="J2" s="514"/>
      <c r="K2" s="512" t="s">
        <v>270</v>
      </c>
      <c r="L2" s="513"/>
      <c r="M2" s="513"/>
      <c r="N2" s="514"/>
      <c r="O2" s="515" t="s">
        <v>223</v>
      </c>
      <c r="P2" s="486" t="s">
        <v>106</v>
      </c>
      <c r="Q2" s="487"/>
      <c r="R2" s="488"/>
      <c r="U2" s="616" t="s">
        <v>178</v>
      </c>
      <c r="V2" s="617"/>
      <c r="W2" s="618"/>
      <c r="X2" s="486" t="s">
        <v>179</v>
      </c>
      <c r="Y2" s="487"/>
      <c r="Z2" s="622"/>
      <c r="AA2" s="626" t="s">
        <v>180</v>
      </c>
      <c r="AB2" s="627"/>
      <c r="AC2" s="628"/>
      <c r="AD2" s="629" t="s">
        <v>181</v>
      </c>
      <c r="AE2" s="627"/>
      <c r="AF2" s="628"/>
      <c r="AG2" s="600" t="s">
        <v>182</v>
      </c>
      <c r="AH2" s="603" t="s">
        <v>183</v>
      </c>
      <c r="AI2" s="2"/>
    </row>
    <row r="3" spans="1:35" ht="15" customHeight="1" thickBot="1" x14ac:dyDescent="0.4">
      <c r="A3" s="506"/>
      <c r="B3" s="507"/>
      <c r="C3" s="508"/>
      <c r="D3" s="492" t="s">
        <v>5</v>
      </c>
      <c r="E3" s="494" t="s">
        <v>97</v>
      </c>
      <c r="F3" s="494" t="s">
        <v>96</v>
      </c>
      <c r="G3" s="496" t="s">
        <v>269</v>
      </c>
      <c r="H3" s="497"/>
      <c r="I3" s="498"/>
      <c r="J3" s="499" t="s">
        <v>224</v>
      </c>
      <c r="K3" s="496" t="s">
        <v>270</v>
      </c>
      <c r="L3" s="497"/>
      <c r="M3" s="498"/>
      <c r="N3" s="499" t="s">
        <v>224</v>
      </c>
      <c r="O3" s="516"/>
      <c r="P3" s="489"/>
      <c r="Q3" s="490"/>
      <c r="R3" s="491"/>
      <c r="U3" s="619"/>
      <c r="V3" s="620"/>
      <c r="W3" s="621"/>
      <c r="X3" s="623"/>
      <c r="Y3" s="624"/>
      <c r="Z3" s="625"/>
      <c r="AA3" s="606" t="s">
        <v>184</v>
      </c>
      <c r="AB3" s="608" t="s">
        <v>185</v>
      </c>
      <c r="AC3" s="610" t="s">
        <v>186</v>
      </c>
      <c r="AD3" s="612" t="s">
        <v>184</v>
      </c>
      <c r="AE3" s="608" t="s">
        <v>185</v>
      </c>
      <c r="AF3" s="610" t="s">
        <v>186</v>
      </c>
      <c r="AG3" s="601"/>
      <c r="AH3" s="604"/>
      <c r="AI3" s="2"/>
    </row>
    <row r="4" spans="1:35" ht="15" thickBot="1" x14ac:dyDescent="0.4">
      <c r="A4" s="40" t="s">
        <v>11</v>
      </c>
      <c r="B4" s="41" t="s">
        <v>12</v>
      </c>
      <c r="C4" s="42" t="s">
        <v>13</v>
      </c>
      <c r="D4" s="493"/>
      <c r="E4" s="495"/>
      <c r="F4" s="495"/>
      <c r="G4" s="43" t="s">
        <v>107</v>
      </c>
      <c r="H4" s="43" t="s">
        <v>108</v>
      </c>
      <c r="I4" s="43" t="s">
        <v>10</v>
      </c>
      <c r="J4" s="500"/>
      <c r="K4" s="43" t="s">
        <v>225</v>
      </c>
      <c r="L4" s="43" t="s">
        <v>226</v>
      </c>
      <c r="M4" s="43" t="s">
        <v>10</v>
      </c>
      <c r="N4" s="500"/>
      <c r="O4" s="517"/>
      <c r="P4" s="43" t="s">
        <v>107</v>
      </c>
      <c r="Q4" s="43" t="s">
        <v>108</v>
      </c>
      <c r="R4" s="43" t="s">
        <v>10</v>
      </c>
      <c r="U4" s="3" t="s">
        <v>11</v>
      </c>
      <c r="V4" s="1" t="s">
        <v>187</v>
      </c>
      <c r="W4" s="129" t="s">
        <v>188</v>
      </c>
      <c r="X4" s="130" t="s">
        <v>189</v>
      </c>
      <c r="Y4" s="130" t="s">
        <v>190</v>
      </c>
      <c r="Z4" s="130" t="s">
        <v>191</v>
      </c>
      <c r="AA4" s="607"/>
      <c r="AB4" s="609"/>
      <c r="AC4" s="611"/>
      <c r="AD4" s="613"/>
      <c r="AE4" s="609"/>
      <c r="AF4" s="611"/>
      <c r="AG4" s="602"/>
      <c r="AH4" s="605"/>
      <c r="AI4" s="2"/>
    </row>
    <row r="5" spans="1:35" ht="15" thickBot="1" x14ac:dyDescent="0.4">
      <c r="A5" s="6">
        <v>1</v>
      </c>
      <c r="B5" s="7" t="s">
        <v>14</v>
      </c>
      <c r="C5" s="7" t="s">
        <v>15</v>
      </c>
      <c r="D5" s="4">
        <v>53</v>
      </c>
      <c r="E5" s="44">
        <v>53</v>
      </c>
      <c r="F5" s="44">
        <v>24</v>
      </c>
      <c r="G5" s="180">
        <v>17867</v>
      </c>
      <c r="H5" s="181">
        <v>18943</v>
      </c>
      <c r="I5" s="5">
        <f>SUM(G5:H5)</f>
        <v>36810</v>
      </c>
      <c r="J5" s="51">
        <f>G5/I5</f>
        <v>0.48538440641130126</v>
      </c>
      <c r="K5" s="170">
        <v>14924</v>
      </c>
      <c r="L5" s="170">
        <v>41101</v>
      </c>
      <c r="M5" s="170">
        <f>SUM(K5:L5)</f>
        <v>56025</v>
      </c>
      <c r="N5" s="36">
        <f>K5/M5</f>
        <v>0.26638107987505577</v>
      </c>
      <c r="O5" s="52">
        <f>M5/$M$31</f>
        <v>0.11726869130024344</v>
      </c>
      <c r="P5" s="37">
        <f>(K5-G5)/G5</f>
        <v>-0.16471707617395198</v>
      </c>
      <c r="Q5" s="37">
        <f t="shared" ref="Q5:R20" si="0">(L5-H5)/H5</f>
        <v>1.1697196853719052</v>
      </c>
      <c r="R5" s="37">
        <f t="shared" si="0"/>
        <v>0.52200488997555017</v>
      </c>
      <c r="U5" s="131">
        <v>1</v>
      </c>
      <c r="V5" s="132" t="s">
        <v>192</v>
      </c>
      <c r="W5" s="133" t="s">
        <v>15</v>
      </c>
      <c r="X5" s="134">
        <v>53</v>
      </c>
      <c r="Y5" s="134">
        <v>53</v>
      </c>
      <c r="Z5" s="134">
        <v>24</v>
      </c>
      <c r="AA5" s="135">
        <v>959</v>
      </c>
      <c r="AB5" s="135">
        <v>16023</v>
      </c>
      <c r="AC5" s="135">
        <v>14924</v>
      </c>
      <c r="AD5" s="135">
        <v>6165</v>
      </c>
      <c r="AE5" s="135">
        <v>26889</v>
      </c>
      <c r="AF5" s="135">
        <v>41101</v>
      </c>
      <c r="AG5" s="136">
        <v>106061</v>
      </c>
      <c r="AH5" s="137">
        <v>0.10100000000000001</v>
      </c>
      <c r="AI5" s="2"/>
    </row>
    <row r="6" spans="1:35" ht="15" thickBot="1" x14ac:dyDescent="0.4">
      <c r="A6" s="6">
        <v>2</v>
      </c>
      <c r="B6" s="7" t="s">
        <v>16</v>
      </c>
      <c r="C6" s="7" t="s">
        <v>17</v>
      </c>
      <c r="D6" s="4">
        <v>21</v>
      </c>
      <c r="E6" s="44">
        <v>3</v>
      </c>
      <c r="F6" s="44">
        <v>12</v>
      </c>
      <c r="G6" s="180">
        <v>20321</v>
      </c>
      <c r="H6" s="181">
        <v>4562</v>
      </c>
      <c r="I6" s="5">
        <f t="shared" ref="I6:I30" si="1">SUM(G6:H6)</f>
        <v>24883</v>
      </c>
      <c r="J6" s="51">
        <f t="shared" ref="J6:J31" si="2">G6/I6</f>
        <v>0.81666197805730822</v>
      </c>
      <c r="K6" s="170">
        <v>18281</v>
      </c>
      <c r="L6" s="170">
        <v>5187</v>
      </c>
      <c r="M6" s="170">
        <f t="shared" ref="M6:M30" si="3">SUM(K6:L6)</f>
        <v>23468</v>
      </c>
      <c r="N6" s="36">
        <f t="shared" ref="N6:N31" si="4">K6/M6</f>
        <v>0.77897562638486451</v>
      </c>
      <c r="O6" s="52">
        <f t="shared" ref="O6:O31" si="5">M6/$M$31</f>
        <v>4.9122028512880195E-2</v>
      </c>
      <c r="P6" s="37">
        <f t="shared" ref="P6:R31" si="6">(K6-G6)/G6</f>
        <v>-0.10038876039564983</v>
      </c>
      <c r="Q6" s="37">
        <f t="shared" si="0"/>
        <v>0.13700131521262604</v>
      </c>
      <c r="R6" s="37">
        <f t="shared" si="0"/>
        <v>-5.6866133504802477E-2</v>
      </c>
      <c r="U6" s="138">
        <v>2</v>
      </c>
      <c r="V6" s="139" t="s">
        <v>193</v>
      </c>
      <c r="W6" s="133" t="s">
        <v>17</v>
      </c>
      <c r="X6" s="134">
        <v>21</v>
      </c>
      <c r="Y6" s="134">
        <v>3</v>
      </c>
      <c r="Z6" s="134">
        <v>12</v>
      </c>
      <c r="AA6" s="135">
        <v>263</v>
      </c>
      <c r="AB6" s="135">
        <v>21865</v>
      </c>
      <c r="AC6" s="135">
        <v>18281</v>
      </c>
      <c r="AD6" s="135">
        <v>836</v>
      </c>
      <c r="AE6" s="135">
        <v>4401</v>
      </c>
      <c r="AF6" s="135">
        <v>5187</v>
      </c>
      <c r="AG6" s="136">
        <v>50833</v>
      </c>
      <c r="AH6" s="137">
        <v>4.8000000000000001E-2</v>
      </c>
      <c r="AI6" s="2"/>
    </row>
    <row r="7" spans="1:35" ht="15" thickBot="1" x14ac:dyDescent="0.4">
      <c r="A7" s="6">
        <v>3</v>
      </c>
      <c r="B7" s="7" t="s">
        <v>18</v>
      </c>
      <c r="C7" s="7" t="s">
        <v>19</v>
      </c>
      <c r="D7" s="4">
        <v>30</v>
      </c>
      <c r="E7" s="44">
        <v>2</v>
      </c>
      <c r="F7" s="44">
        <v>5</v>
      </c>
      <c r="G7" s="180">
        <v>22612</v>
      </c>
      <c r="H7" s="181">
        <v>70</v>
      </c>
      <c r="I7" s="5">
        <f t="shared" si="1"/>
        <v>22682</v>
      </c>
      <c r="J7" s="51">
        <f t="shared" si="2"/>
        <v>0.99691385239396879</v>
      </c>
      <c r="K7" s="170">
        <v>17273</v>
      </c>
      <c r="L7" s="170">
        <v>49</v>
      </c>
      <c r="M7" s="170">
        <f t="shared" si="3"/>
        <v>17322</v>
      </c>
      <c r="N7" s="36">
        <f t="shared" si="4"/>
        <v>0.99717122734095365</v>
      </c>
      <c r="O7" s="52">
        <f t="shared" si="5"/>
        <v>3.6257532721156928E-2</v>
      </c>
      <c r="P7" s="37">
        <f t="shared" si="6"/>
        <v>-0.23611356801698213</v>
      </c>
      <c r="Q7" s="172">
        <f t="shared" si="0"/>
        <v>-0.3</v>
      </c>
      <c r="R7" s="172">
        <f t="shared" si="0"/>
        <v>-0.23631073097610439</v>
      </c>
      <c r="U7" s="138">
        <v>3</v>
      </c>
      <c r="V7" s="139" t="s">
        <v>194</v>
      </c>
      <c r="W7" s="133" t="s">
        <v>19</v>
      </c>
      <c r="X7" s="134">
        <v>30</v>
      </c>
      <c r="Y7" s="134">
        <v>2</v>
      </c>
      <c r="Z7" s="134">
        <v>5</v>
      </c>
      <c r="AA7" s="135">
        <v>1421</v>
      </c>
      <c r="AB7" s="135">
        <v>19594</v>
      </c>
      <c r="AC7" s="135">
        <v>17273</v>
      </c>
      <c r="AD7" s="135">
        <v>23</v>
      </c>
      <c r="AE7" s="135">
        <v>51</v>
      </c>
      <c r="AF7" s="135">
        <v>49</v>
      </c>
      <c r="AG7" s="136">
        <v>38411</v>
      </c>
      <c r="AH7" s="137">
        <v>3.5999999999999997E-2</v>
      </c>
      <c r="AI7" s="2"/>
    </row>
    <row r="8" spans="1:35" ht="15" thickBot="1" x14ac:dyDescent="0.4">
      <c r="A8" s="6">
        <v>4</v>
      </c>
      <c r="B8" s="7" t="s">
        <v>20</v>
      </c>
      <c r="C8" s="7" t="s">
        <v>21</v>
      </c>
      <c r="D8" s="4">
        <v>40</v>
      </c>
      <c r="E8" s="44">
        <v>7</v>
      </c>
      <c r="F8" s="44">
        <v>7</v>
      </c>
      <c r="G8" s="180">
        <v>39856</v>
      </c>
      <c r="H8" s="181">
        <v>1865</v>
      </c>
      <c r="I8" s="5">
        <f t="shared" si="1"/>
        <v>41721</v>
      </c>
      <c r="J8" s="51">
        <f t="shared" si="2"/>
        <v>0.95529829102849884</v>
      </c>
      <c r="K8" s="170">
        <v>48159</v>
      </c>
      <c r="L8" s="170">
        <v>1027</v>
      </c>
      <c r="M8" s="170">
        <f t="shared" si="3"/>
        <v>49186</v>
      </c>
      <c r="N8" s="36">
        <f t="shared" si="4"/>
        <v>0.97912007481803764</v>
      </c>
      <c r="O8" s="52">
        <f t="shared" si="5"/>
        <v>0.1029536430217541</v>
      </c>
      <c r="P8" s="37">
        <f t="shared" si="6"/>
        <v>0.20832496989160978</v>
      </c>
      <c r="Q8" s="172">
        <f t="shared" si="0"/>
        <v>-0.44932975871313674</v>
      </c>
      <c r="R8" s="172">
        <f t="shared" si="0"/>
        <v>0.17892667960978884</v>
      </c>
      <c r="U8" s="138">
        <v>4</v>
      </c>
      <c r="V8" s="139" t="s">
        <v>195</v>
      </c>
      <c r="W8" s="133" t="s">
        <v>74</v>
      </c>
      <c r="X8" s="134">
        <v>40</v>
      </c>
      <c r="Y8" s="134">
        <v>7</v>
      </c>
      <c r="Z8" s="134">
        <v>7</v>
      </c>
      <c r="AA8" s="135">
        <v>6411</v>
      </c>
      <c r="AB8" s="135">
        <v>42849</v>
      </c>
      <c r="AC8" s="135">
        <v>48159</v>
      </c>
      <c r="AD8" s="135">
        <v>113</v>
      </c>
      <c r="AE8" s="135">
        <v>342</v>
      </c>
      <c r="AF8" s="135">
        <v>1027</v>
      </c>
      <c r="AG8" s="136">
        <v>98901</v>
      </c>
      <c r="AH8" s="137">
        <v>9.4E-2</v>
      </c>
      <c r="AI8" s="2"/>
    </row>
    <row r="9" spans="1:35" ht="15" thickBot="1" x14ac:dyDescent="0.4">
      <c r="A9" s="6">
        <v>5</v>
      </c>
      <c r="B9" s="7" t="s">
        <v>22</v>
      </c>
      <c r="C9" s="7" t="s">
        <v>23</v>
      </c>
      <c r="D9" s="4">
        <v>26</v>
      </c>
      <c r="E9" s="44">
        <v>4</v>
      </c>
      <c r="F9" s="44">
        <v>8</v>
      </c>
      <c r="G9" s="180">
        <v>12284</v>
      </c>
      <c r="H9" s="181">
        <v>4894</v>
      </c>
      <c r="I9" s="5">
        <f t="shared" si="1"/>
        <v>17178</v>
      </c>
      <c r="J9" s="51">
        <f t="shared" si="2"/>
        <v>0.71510071021073462</v>
      </c>
      <c r="K9" s="171">
        <v>11356</v>
      </c>
      <c r="L9" s="171">
        <v>2996</v>
      </c>
      <c r="M9" s="170">
        <f t="shared" si="3"/>
        <v>14352</v>
      </c>
      <c r="N9" s="36">
        <f t="shared" si="4"/>
        <v>0.79124860646599782</v>
      </c>
      <c r="O9" s="52">
        <f t="shared" si="5"/>
        <v>3.0040879206445225E-2</v>
      </c>
      <c r="P9" s="37">
        <f t="shared" si="6"/>
        <v>-7.5545424943015305E-2</v>
      </c>
      <c r="Q9" s="172">
        <f>(L9-H9)/H9</f>
        <v>-0.38782182263996728</v>
      </c>
      <c r="R9" s="172">
        <f t="shared" si="0"/>
        <v>-0.16451274886482711</v>
      </c>
      <c r="U9" s="138">
        <v>5</v>
      </c>
      <c r="V9" s="139" t="s">
        <v>196</v>
      </c>
      <c r="W9" s="133" t="s">
        <v>23</v>
      </c>
      <c r="X9" s="134">
        <v>27</v>
      </c>
      <c r="Y9" s="134">
        <v>4</v>
      </c>
      <c r="Z9" s="134">
        <v>8</v>
      </c>
      <c r="AA9" s="135">
        <v>1335</v>
      </c>
      <c r="AB9" s="135">
        <v>15958</v>
      </c>
      <c r="AC9" s="135">
        <v>11356</v>
      </c>
      <c r="AD9" s="135">
        <v>393</v>
      </c>
      <c r="AE9" s="135">
        <v>4219</v>
      </c>
      <c r="AF9" s="135">
        <v>2996</v>
      </c>
      <c r="AG9" s="136">
        <v>36257</v>
      </c>
      <c r="AH9" s="137">
        <v>3.4000000000000002E-2</v>
      </c>
      <c r="AI9" s="2"/>
    </row>
    <row r="10" spans="1:35" ht="15" thickBot="1" x14ac:dyDescent="0.4">
      <c r="A10" s="6">
        <v>6</v>
      </c>
      <c r="B10" s="7" t="s">
        <v>24</v>
      </c>
      <c r="C10" s="7" t="s">
        <v>25</v>
      </c>
      <c r="D10" s="4">
        <v>38</v>
      </c>
      <c r="E10" s="44">
        <v>4</v>
      </c>
      <c r="F10" s="44">
        <v>8</v>
      </c>
      <c r="G10" s="180">
        <v>13760</v>
      </c>
      <c r="H10" s="181">
        <v>4320</v>
      </c>
      <c r="I10" s="5">
        <f t="shared" si="1"/>
        <v>18080</v>
      </c>
      <c r="J10" s="51">
        <f t="shared" si="2"/>
        <v>0.76106194690265483</v>
      </c>
      <c r="K10" s="170">
        <v>17538</v>
      </c>
      <c r="L10" s="170">
        <v>240</v>
      </c>
      <c r="M10" s="170">
        <f t="shared" si="3"/>
        <v>17778</v>
      </c>
      <c r="N10" s="36">
        <f t="shared" si="4"/>
        <v>0.9865001687478907</v>
      </c>
      <c r="O10" s="52">
        <f t="shared" si="5"/>
        <v>3.7212008816344982E-2</v>
      </c>
      <c r="P10" s="37">
        <f t="shared" si="6"/>
        <v>0.27456395348837209</v>
      </c>
      <c r="Q10" s="172">
        <f t="shared" si="0"/>
        <v>-0.94444444444444442</v>
      </c>
      <c r="R10" s="172">
        <f t="shared" si="0"/>
        <v>-1.6703539823008848E-2</v>
      </c>
      <c r="U10" s="138">
        <v>6</v>
      </c>
      <c r="V10" s="139" t="s">
        <v>197</v>
      </c>
      <c r="W10" s="133" t="s">
        <v>76</v>
      </c>
      <c r="X10" s="134">
        <v>38</v>
      </c>
      <c r="Y10" s="134">
        <v>4</v>
      </c>
      <c r="Z10" s="134">
        <v>8</v>
      </c>
      <c r="AA10" s="135">
        <v>959</v>
      </c>
      <c r="AB10" s="135">
        <v>18005</v>
      </c>
      <c r="AC10" s="135">
        <v>17538</v>
      </c>
      <c r="AD10" s="135">
        <v>75</v>
      </c>
      <c r="AE10" s="135">
        <v>280</v>
      </c>
      <c r="AF10" s="135">
        <v>240</v>
      </c>
      <c r="AG10" s="136">
        <v>37097</v>
      </c>
      <c r="AH10" s="137">
        <v>3.5000000000000003E-2</v>
      </c>
      <c r="AI10" s="2"/>
    </row>
    <row r="11" spans="1:35" ht="15" thickBot="1" x14ac:dyDescent="0.4">
      <c r="A11" s="6">
        <v>7</v>
      </c>
      <c r="B11" s="7" t="s">
        <v>26</v>
      </c>
      <c r="C11" s="7" t="s">
        <v>27</v>
      </c>
      <c r="D11" s="4">
        <v>39</v>
      </c>
      <c r="E11" s="44">
        <v>2</v>
      </c>
      <c r="F11" s="44">
        <v>6</v>
      </c>
      <c r="G11" s="180">
        <v>10160</v>
      </c>
      <c r="H11" s="181">
        <v>5321</v>
      </c>
      <c r="I11" s="5">
        <f t="shared" si="1"/>
        <v>15481</v>
      </c>
      <c r="J11" s="51">
        <f t="shared" si="2"/>
        <v>0.65628835346553838</v>
      </c>
      <c r="K11" s="170">
        <v>5839</v>
      </c>
      <c r="L11" s="170">
        <v>6</v>
      </c>
      <c r="M11" s="170">
        <f t="shared" si="3"/>
        <v>5845</v>
      </c>
      <c r="N11" s="36">
        <f t="shared" si="4"/>
        <v>0.9989734816082122</v>
      </c>
      <c r="O11" s="52">
        <f t="shared" si="5"/>
        <v>1.2234457842925888E-2</v>
      </c>
      <c r="P11" s="37">
        <f t="shared" si="6"/>
        <v>-0.42529527559055119</v>
      </c>
      <c r="Q11" s="172">
        <f t="shared" si="0"/>
        <v>-0.99887239240744219</v>
      </c>
      <c r="R11" s="172">
        <f t="shared" si="0"/>
        <v>-0.62244041082617407</v>
      </c>
      <c r="U11" s="138">
        <v>7</v>
      </c>
      <c r="V11" s="139" t="s">
        <v>198</v>
      </c>
      <c r="W11" s="133" t="s">
        <v>27</v>
      </c>
      <c r="X11" s="134">
        <v>39</v>
      </c>
      <c r="Y11" s="134">
        <v>2</v>
      </c>
      <c r="Z11" s="134">
        <v>6</v>
      </c>
      <c r="AA11" s="135">
        <v>893</v>
      </c>
      <c r="AB11" s="135">
        <v>10858</v>
      </c>
      <c r="AC11" s="135">
        <v>5839</v>
      </c>
      <c r="AD11" s="135">
        <v>3</v>
      </c>
      <c r="AE11" s="135">
        <v>6</v>
      </c>
      <c r="AF11" s="135">
        <v>6</v>
      </c>
      <c r="AG11" s="136">
        <v>17605</v>
      </c>
      <c r="AH11" s="137">
        <v>1.7000000000000001E-2</v>
      </c>
      <c r="AI11" s="2"/>
    </row>
    <row r="12" spans="1:35" ht="15" thickBot="1" x14ac:dyDescent="0.4">
      <c r="A12" s="6">
        <v>8</v>
      </c>
      <c r="B12" s="7" t="s">
        <v>28</v>
      </c>
      <c r="C12" s="7" t="s">
        <v>29</v>
      </c>
      <c r="D12" s="4">
        <v>12</v>
      </c>
      <c r="E12" s="44">
        <v>2</v>
      </c>
      <c r="F12" s="44">
        <v>3</v>
      </c>
      <c r="G12" s="180">
        <v>8435</v>
      </c>
      <c r="H12" s="181">
        <v>3774</v>
      </c>
      <c r="I12" s="5">
        <f t="shared" si="1"/>
        <v>12209</v>
      </c>
      <c r="J12" s="51">
        <f t="shared" si="2"/>
        <v>0.69088377426488656</v>
      </c>
      <c r="K12" s="170">
        <v>7800</v>
      </c>
      <c r="L12" s="170">
        <v>721</v>
      </c>
      <c r="M12" s="170">
        <f t="shared" si="3"/>
        <v>8521</v>
      </c>
      <c r="N12" s="36">
        <f t="shared" si="4"/>
        <v>0.91538551813167468</v>
      </c>
      <c r="O12" s="52">
        <f t="shared" si="5"/>
        <v>1.7835725454161077E-2</v>
      </c>
      <c r="P12" s="37">
        <f t="shared" si="6"/>
        <v>-7.5281564908120921E-2</v>
      </c>
      <c r="Q12" s="172">
        <f t="shared" si="0"/>
        <v>-0.80895601483836777</v>
      </c>
      <c r="R12" s="172">
        <f t="shared" si="0"/>
        <v>-0.30207224178884429</v>
      </c>
      <c r="U12" s="138">
        <v>8</v>
      </c>
      <c r="V12" s="139" t="s">
        <v>199</v>
      </c>
      <c r="W12" s="133" t="s">
        <v>29</v>
      </c>
      <c r="X12" s="134">
        <v>12</v>
      </c>
      <c r="Y12" s="134">
        <v>2</v>
      </c>
      <c r="Z12" s="134">
        <v>3</v>
      </c>
      <c r="AA12" s="135">
        <v>358</v>
      </c>
      <c r="AB12" s="135">
        <v>11504</v>
      </c>
      <c r="AC12" s="135">
        <v>7800</v>
      </c>
      <c r="AD12" s="135">
        <v>127</v>
      </c>
      <c r="AE12" s="135">
        <v>426</v>
      </c>
      <c r="AF12" s="135">
        <v>721</v>
      </c>
      <c r="AG12" s="136">
        <v>20736</v>
      </c>
      <c r="AH12" s="137">
        <v>0.02</v>
      </c>
      <c r="AI12" s="2"/>
    </row>
    <row r="13" spans="1:35" ht="15" thickBot="1" x14ac:dyDescent="0.4">
      <c r="A13" s="6">
        <v>9</v>
      </c>
      <c r="B13" s="7" t="s">
        <v>32</v>
      </c>
      <c r="C13" s="7" t="s">
        <v>33</v>
      </c>
      <c r="D13" s="4">
        <v>23</v>
      </c>
      <c r="E13" s="44">
        <v>2</v>
      </c>
      <c r="F13" s="44">
        <v>5</v>
      </c>
      <c r="G13" s="180">
        <v>22342</v>
      </c>
      <c r="H13" s="181">
        <v>826</v>
      </c>
      <c r="I13" s="5">
        <f t="shared" si="1"/>
        <v>23168</v>
      </c>
      <c r="J13" s="51">
        <f t="shared" si="2"/>
        <v>0.96434737569060769</v>
      </c>
      <c r="K13" s="170">
        <v>7991</v>
      </c>
      <c r="L13" s="170">
        <v>852</v>
      </c>
      <c r="M13" s="170">
        <f t="shared" si="3"/>
        <v>8843</v>
      </c>
      <c r="N13" s="36">
        <f t="shared" si="4"/>
        <v>0.90365260658147684</v>
      </c>
      <c r="O13" s="52">
        <f t="shared" si="5"/>
        <v>1.8509719538921065E-2</v>
      </c>
      <c r="P13" s="37">
        <f t="shared" si="6"/>
        <v>-0.6423328260674962</v>
      </c>
      <c r="Q13" s="172">
        <f t="shared" si="0"/>
        <v>3.1476997578692496E-2</v>
      </c>
      <c r="R13" s="172">
        <f t="shared" si="0"/>
        <v>-0.61830973756906082</v>
      </c>
      <c r="U13" s="138">
        <v>9</v>
      </c>
      <c r="V13" s="139" t="s">
        <v>200</v>
      </c>
      <c r="W13" s="133" t="s">
        <v>31</v>
      </c>
      <c r="X13" s="134">
        <v>27</v>
      </c>
      <c r="Y13" s="134">
        <v>2</v>
      </c>
      <c r="Z13" s="134">
        <v>5</v>
      </c>
      <c r="AA13" s="135">
        <v>637</v>
      </c>
      <c r="AB13" s="135">
        <v>8473</v>
      </c>
      <c r="AC13" s="135">
        <v>7991</v>
      </c>
      <c r="AD13" s="135">
        <v>109</v>
      </c>
      <c r="AE13" s="135">
        <v>516</v>
      </c>
      <c r="AF13" s="135">
        <v>852</v>
      </c>
      <c r="AG13" s="136">
        <v>17906</v>
      </c>
      <c r="AH13" s="137">
        <v>1.7000000000000001E-2</v>
      </c>
      <c r="AI13" s="2"/>
    </row>
    <row r="14" spans="1:35" ht="15" thickBot="1" x14ac:dyDescent="0.4">
      <c r="A14" s="6">
        <v>10</v>
      </c>
      <c r="B14" s="7" t="s">
        <v>30</v>
      </c>
      <c r="C14" s="7" t="s">
        <v>31</v>
      </c>
      <c r="D14" s="4">
        <v>27</v>
      </c>
      <c r="E14" s="44">
        <v>2</v>
      </c>
      <c r="F14" s="44">
        <v>5</v>
      </c>
      <c r="G14" s="180">
        <v>8456</v>
      </c>
      <c r="H14" s="181">
        <v>824</v>
      </c>
      <c r="I14" s="5">
        <f t="shared" si="1"/>
        <v>9280</v>
      </c>
      <c r="J14" s="51">
        <f t="shared" si="2"/>
        <v>0.91120689655172415</v>
      </c>
      <c r="K14" s="170">
        <v>13962</v>
      </c>
      <c r="L14" s="170">
        <v>1399</v>
      </c>
      <c r="M14" s="170">
        <f t="shared" si="3"/>
        <v>15361</v>
      </c>
      <c r="N14" s="36">
        <f t="shared" si="4"/>
        <v>0.90892520018227985</v>
      </c>
      <c r="O14" s="52">
        <f t="shared" si="5"/>
        <v>3.2152866881981962E-2</v>
      </c>
      <c r="P14" s="37">
        <f t="shared" si="6"/>
        <v>0.65113528855250713</v>
      </c>
      <c r="Q14" s="172">
        <f t="shared" si="0"/>
        <v>0.69781553398058249</v>
      </c>
      <c r="R14" s="172">
        <f t="shared" si="0"/>
        <v>0.6552801724137931</v>
      </c>
      <c r="U14" s="138">
        <v>10</v>
      </c>
      <c r="V14" s="139" t="s">
        <v>201</v>
      </c>
      <c r="W14" s="133" t="s">
        <v>33</v>
      </c>
      <c r="X14" s="134">
        <v>23</v>
      </c>
      <c r="Y14" s="134">
        <v>2</v>
      </c>
      <c r="Z14" s="134">
        <v>5</v>
      </c>
      <c r="AA14" s="135">
        <v>800</v>
      </c>
      <c r="AB14" s="135">
        <v>18436</v>
      </c>
      <c r="AC14" s="135">
        <v>13962</v>
      </c>
      <c r="AD14" s="135">
        <v>244</v>
      </c>
      <c r="AE14" s="135">
        <v>666</v>
      </c>
      <c r="AF14" s="135">
        <v>1399</v>
      </c>
      <c r="AG14" s="136">
        <v>34570</v>
      </c>
      <c r="AH14" s="137">
        <v>3.3000000000000002E-2</v>
      </c>
      <c r="AI14" s="2"/>
    </row>
    <row r="15" spans="1:35" ht="15" thickBot="1" x14ac:dyDescent="0.4">
      <c r="A15" s="6">
        <v>11</v>
      </c>
      <c r="B15" s="7" t="s">
        <v>34</v>
      </c>
      <c r="C15" s="7" t="s">
        <v>35</v>
      </c>
      <c r="D15" s="4">
        <v>23</v>
      </c>
      <c r="E15" s="44">
        <v>4</v>
      </c>
      <c r="F15" s="44">
        <v>8</v>
      </c>
      <c r="G15" s="180">
        <v>15674</v>
      </c>
      <c r="H15" s="181">
        <v>1452</v>
      </c>
      <c r="I15" s="5">
        <f t="shared" si="1"/>
        <v>17126</v>
      </c>
      <c r="J15" s="51">
        <f t="shared" si="2"/>
        <v>0.91521662968585771</v>
      </c>
      <c r="K15" s="170">
        <v>11056</v>
      </c>
      <c r="L15" s="170">
        <v>2410</v>
      </c>
      <c r="M15" s="170">
        <f t="shared" si="3"/>
        <v>13466</v>
      </c>
      <c r="N15" s="36">
        <f t="shared" si="4"/>
        <v>0.82103074409624244</v>
      </c>
      <c r="O15" s="52">
        <f t="shared" si="5"/>
        <v>2.818634889868948E-2</v>
      </c>
      <c r="P15" s="37">
        <f t="shared" si="6"/>
        <v>-0.29462804644634427</v>
      </c>
      <c r="Q15" s="172">
        <f t="shared" si="0"/>
        <v>0.65977961432506882</v>
      </c>
      <c r="R15" s="172">
        <f t="shared" si="0"/>
        <v>-0.21371014831250729</v>
      </c>
      <c r="U15" s="138">
        <v>11</v>
      </c>
      <c r="V15" s="139" t="s">
        <v>202</v>
      </c>
      <c r="W15" s="133" t="s">
        <v>35</v>
      </c>
      <c r="X15" s="134">
        <v>23</v>
      </c>
      <c r="Y15" s="134">
        <v>4</v>
      </c>
      <c r="Z15" s="134">
        <v>8</v>
      </c>
      <c r="AA15" s="135">
        <v>507</v>
      </c>
      <c r="AB15" s="135">
        <v>16522</v>
      </c>
      <c r="AC15" s="135">
        <v>11056</v>
      </c>
      <c r="AD15" s="135">
        <v>492</v>
      </c>
      <c r="AE15" s="135">
        <v>1812</v>
      </c>
      <c r="AF15" s="135">
        <v>2410</v>
      </c>
      <c r="AG15" s="136">
        <v>32799</v>
      </c>
      <c r="AH15" s="137">
        <v>3.1E-2</v>
      </c>
      <c r="AI15" s="2"/>
    </row>
    <row r="16" spans="1:35" ht="15" thickBot="1" x14ac:dyDescent="0.4">
      <c r="A16" s="6">
        <v>12</v>
      </c>
      <c r="B16" s="7" t="s">
        <v>36</v>
      </c>
      <c r="C16" s="7" t="s">
        <v>37</v>
      </c>
      <c r="D16" s="4">
        <v>27</v>
      </c>
      <c r="E16" s="44">
        <v>5</v>
      </c>
      <c r="F16" s="44">
        <v>6</v>
      </c>
      <c r="G16" s="180">
        <v>19473</v>
      </c>
      <c r="H16" s="181">
        <v>14472</v>
      </c>
      <c r="I16" s="5">
        <f t="shared" si="1"/>
        <v>33945</v>
      </c>
      <c r="J16" s="51">
        <f t="shared" si="2"/>
        <v>0.57366327883340695</v>
      </c>
      <c r="K16" s="170">
        <v>8271</v>
      </c>
      <c r="L16" s="170">
        <v>2177</v>
      </c>
      <c r="M16" s="170">
        <f t="shared" si="3"/>
        <v>10448</v>
      </c>
      <c r="N16" s="36">
        <f t="shared" si="4"/>
        <v>0.7916347626339969</v>
      </c>
      <c r="O16" s="52">
        <f t="shared" si="5"/>
        <v>2.1869224216063247E-2</v>
      </c>
      <c r="P16" s="37">
        <f t="shared" si="6"/>
        <v>-0.57525804960714833</v>
      </c>
      <c r="Q16" s="172">
        <f t="shared" si="0"/>
        <v>-0.84957158651188502</v>
      </c>
      <c r="R16" s="172">
        <f t="shared" si="0"/>
        <v>-0.69220798350272494</v>
      </c>
      <c r="U16" s="138">
        <v>12</v>
      </c>
      <c r="V16" s="139" t="s">
        <v>203</v>
      </c>
      <c r="W16" s="133" t="s">
        <v>37</v>
      </c>
      <c r="X16" s="134">
        <v>27</v>
      </c>
      <c r="Y16" s="134">
        <v>5</v>
      </c>
      <c r="Z16" s="134">
        <v>6</v>
      </c>
      <c r="AA16" s="135">
        <v>546</v>
      </c>
      <c r="AB16" s="135">
        <v>22073</v>
      </c>
      <c r="AC16" s="135">
        <v>8271</v>
      </c>
      <c r="AD16" s="135">
        <v>357</v>
      </c>
      <c r="AE16" s="135">
        <v>1618</v>
      </c>
      <c r="AF16" s="135">
        <v>2177</v>
      </c>
      <c r="AG16" s="136">
        <v>35042</v>
      </c>
      <c r="AH16" s="137">
        <v>3.3000000000000002E-2</v>
      </c>
      <c r="AI16" s="2"/>
    </row>
    <row r="17" spans="1:35" ht="15" thickBot="1" x14ac:dyDescent="0.4">
      <c r="A17" s="6">
        <v>13</v>
      </c>
      <c r="B17" s="7" t="s">
        <v>38</v>
      </c>
      <c r="C17" s="7" t="s">
        <v>37</v>
      </c>
      <c r="D17" s="4">
        <v>10</v>
      </c>
      <c r="E17" s="44">
        <v>2</v>
      </c>
      <c r="F17" s="44">
        <v>8</v>
      </c>
      <c r="G17" s="180">
        <v>8032</v>
      </c>
      <c r="H17" s="181">
        <v>5225</v>
      </c>
      <c r="I17" s="5">
        <f t="shared" si="1"/>
        <v>13257</v>
      </c>
      <c r="J17" s="51">
        <f t="shared" si="2"/>
        <v>0.60586859772195822</v>
      </c>
      <c r="K17" s="170">
        <v>4048</v>
      </c>
      <c r="L17" s="170">
        <v>1506</v>
      </c>
      <c r="M17" s="170">
        <f t="shared" si="3"/>
        <v>5554</v>
      </c>
      <c r="N17" s="36">
        <f t="shared" si="4"/>
        <v>0.7288440763413756</v>
      </c>
      <c r="O17" s="52">
        <f t="shared" si="5"/>
        <v>1.1625351387444034E-2</v>
      </c>
      <c r="P17" s="37">
        <f t="shared" si="6"/>
        <v>-0.49601593625498008</v>
      </c>
      <c r="Q17" s="172">
        <f t="shared" si="0"/>
        <v>-0.71177033492822972</v>
      </c>
      <c r="R17" s="172">
        <f t="shared" si="0"/>
        <v>-0.58105151995172366</v>
      </c>
      <c r="U17" s="138">
        <v>13</v>
      </c>
      <c r="V17" s="139" t="s">
        <v>204</v>
      </c>
      <c r="W17" s="133" t="s">
        <v>79</v>
      </c>
      <c r="X17" s="134">
        <v>10</v>
      </c>
      <c r="Y17" s="134">
        <v>2</v>
      </c>
      <c r="Z17" s="134">
        <v>8</v>
      </c>
      <c r="AA17" s="135">
        <v>137</v>
      </c>
      <c r="AB17" s="135">
        <v>9444</v>
      </c>
      <c r="AC17" s="135">
        <v>4048</v>
      </c>
      <c r="AD17" s="135">
        <v>238</v>
      </c>
      <c r="AE17" s="135">
        <v>1231</v>
      </c>
      <c r="AF17" s="135">
        <v>1506</v>
      </c>
      <c r="AG17" s="136">
        <v>16604</v>
      </c>
      <c r="AH17" s="137">
        <v>1.6E-2</v>
      </c>
      <c r="AI17" s="2"/>
    </row>
    <row r="18" spans="1:35" ht="15" thickBot="1" x14ac:dyDescent="0.4">
      <c r="A18" s="6">
        <v>14</v>
      </c>
      <c r="B18" s="7" t="s">
        <v>39</v>
      </c>
      <c r="C18" s="7" t="s">
        <v>40</v>
      </c>
      <c r="D18" s="4">
        <v>6</v>
      </c>
      <c r="E18" s="44">
        <v>1</v>
      </c>
      <c r="F18" s="44">
        <v>6</v>
      </c>
      <c r="G18" s="180">
        <v>4122</v>
      </c>
      <c r="H18" s="181">
        <v>6737</v>
      </c>
      <c r="I18" s="5">
        <f t="shared" si="1"/>
        <v>10859</v>
      </c>
      <c r="J18" s="51">
        <f t="shared" si="2"/>
        <v>0.37959296436135925</v>
      </c>
      <c r="K18" s="170">
        <v>3791</v>
      </c>
      <c r="L18" s="170">
        <v>312</v>
      </c>
      <c r="M18" s="170">
        <f t="shared" si="3"/>
        <v>4103</v>
      </c>
      <c r="N18" s="36">
        <f t="shared" si="4"/>
        <v>0.92395807945405806</v>
      </c>
      <c r="O18" s="52">
        <f t="shared" si="5"/>
        <v>8.588191707360979E-3</v>
      </c>
      <c r="P18" s="37">
        <f t="shared" si="6"/>
        <v>-8.0300824842309562E-2</v>
      </c>
      <c r="Q18" s="172">
        <f t="shared" si="0"/>
        <v>-0.9536885854237791</v>
      </c>
      <c r="R18" s="172">
        <f t="shared" si="0"/>
        <v>-0.62215673634772994</v>
      </c>
      <c r="U18" s="138">
        <v>14</v>
      </c>
      <c r="V18" s="139" t="s">
        <v>205</v>
      </c>
      <c r="W18" s="133" t="s">
        <v>40</v>
      </c>
      <c r="X18" s="134">
        <v>6</v>
      </c>
      <c r="Y18" s="134">
        <v>1</v>
      </c>
      <c r="Z18" s="134">
        <v>6</v>
      </c>
      <c r="AA18" s="135">
        <v>202</v>
      </c>
      <c r="AB18" s="135">
        <v>7532</v>
      </c>
      <c r="AC18" s="135">
        <v>3791</v>
      </c>
      <c r="AD18" s="135">
        <v>59</v>
      </c>
      <c r="AE18" s="135">
        <v>262</v>
      </c>
      <c r="AF18" s="135">
        <v>312</v>
      </c>
      <c r="AG18" s="136">
        <v>12158</v>
      </c>
      <c r="AH18" s="137">
        <v>1.2E-2</v>
      </c>
      <c r="AI18" s="2"/>
    </row>
    <row r="19" spans="1:35" ht="15" thickBot="1" x14ac:dyDescent="0.4">
      <c r="A19" s="6">
        <v>15</v>
      </c>
      <c r="B19" s="7" t="s">
        <v>41</v>
      </c>
      <c r="C19" s="7" t="s">
        <v>42</v>
      </c>
      <c r="D19" s="4">
        <v>35</v>
      </c>
      <c r="E19" s="44">
        <v>8</v>
      </c>
      <c r="F19" s="44">
        <v>9</v>
      </c>
      <c r="G19" s="180">
        <v>26839</v>
      </c>
      <c r="H19" s="181">
        <v>15468</v>
      </c>
      <c r="I19" s="5">
        <f t="shared" si="1"/>
        <v>42307</v>
      </c>
      <c r="J19" s="51">
        <f t="shared" si="2"/>
        <v>0.6343867445103647</v>
      </c>
      <c r="K19" s="170">
        <v>19289</v>
      </c>
      <c r="L19" s="170">
        <v>6406</v>
      </c>
      <c r="M19" s="170">
        <f t="shared" si="3"/>
        <v>25695</v>
      </c>
      <c r="N19" s="36">
        <f t="shared" si="4"/>
        <v>0.75069079587468379</v>
      </c>
      <c r="O19" s="52">
        <f t="shared" si="5"/>
        <v>5.378347207424819E-2</v>
      </c>
      <c r="P19" s="37">
        <f t="shared" si="6"/>
        <v>-0.28130705316889598</v>
      </c>
      <c r="Q19" s="172">
        <f t="shared" si="0"/>
        <v>-0.58585466770106021</v>
      </c>
      <c r="R19" s="172">
        <f t="shared" si="0"/>
        <v>-0.39265369796960314</v>
      </c>
      <c r="U19" s="138">
        <v>15</v>
      </c>
      <c r="V19" s="139" t="s">
        <v>206</v>
      </c>
      <c r="W19" s="133" t="s">
        <v>42</v>
      </c>
      <c r="X19" s="134">
        <v>35</v>
      </c>
      <c r="Y19" s="134">
        <v>8</v>
      </c>
      <c r="Z19" s="134">
        <v>9</v>
      </c>
      <c r="AA19" s="135">
        <v>458</v>
      </c>
      <c r="AB19" s="135">
        <v>31334</v>
      </c>
      <c r="AC19" s="135">
        <v>19289</v>
      </c>
      <c r="AD19" s="135">
        <v>1043</v>
      </c>
      <c r="AE19" s="135">
        <v>6353</v>
      </c>
      <c r="AF19" s="135">
        <v>6406</v>
      </c>
      <c r="AG19" s="136">
        <v>64883</v>
      </c>
      <c r="AH19" s="137">
        <v>6.2E-2</v>
      </c>
      <c r="AI19" s="2"/>
    </row>
    <row r="20" spans="1:35" ht="15" thickBot="1" x14ac:dyDescent="0.4">
      <c r="A20" s="6">
        <v>16</v>
      </c>
      <c r="B20" s="7" t="s">
        <v>43</v>
      </c>
      <c r="C20" s="7" t="s">
        <v>44</v>
      </c>
      <c r="D20" s="4">
        <v>37</v>
      </c>
      <c r="E20" s="44">
        <v>3</v>
      </c>
      <c r="F20" s="44">
        <v>9</v>
      </c>
      <c r="G20" s="180">
        <v>27870</v>
      </c>
      <c r="H20" s="181">
        <v>10311</v>
      </c>
      <c r="I20" s="5">
        <f t="shared" si="1"/>
        <v>38181</v>
      </c>
      <c r="J20" s="51">
        <f t="shared" si="2"/>
        <v>0.72994421309028046</v>
      </c>
      <c r="K20" s="170">
        <v>16323</v>
      </c>
      <c r="L20" s="170">
        <v>5480</v>
      </c>
      <c r="M20" s="170">
        <f t="shared" si="3"/>
        <v>21803</v>
      </c>
      <c r="N20" s="36">
        <f t="shared" si="4"/>
        <v>0.74865844149887628</v>
      </c>
      <c r="O20" s="52">
        <f t="shared" si="5"/>
        <v>4.5636934875844845E-2</v>
      </c>
      <c r="P20" s="37">
        <f t="shared" si="6"/>
        <v>-0.41431646932185145</v>
      </c>
      <c r="Q20" s="37">
        <f t="shared" si="0"/>
        <v>-0.46852875569779845</v>
      </c>
      <c r="R20" s="37">
        <f t="shared" si="0"/>
        <v>-0.4289568109792829</v>
      </c>
      <c r="U20" s="138">
        <v>16</v>
      </c>
      <c r="V20" s="139" t="s">
        <v>207</v>
      </c>
      <c r="W20" s="133" t="s">
        <v>44</v>
      </c>
      <c r="X20" s="134">
        <v>37</v>
      </c>
      <c r="Y20" s="134">
        <v>3</v>
      </c>
      <c r="Z20" s="134">
        <v>9</v>
      </c>
      <c r="AA20" s="135">
        <v>600</v>
      </c>
      <c r="AB20" s="135">
        <v>32217</v>
      </c>
      <c r="AC20" s="135">
        <v>16323</v>
      </c>
      <c r="AD20" s="135">
        <v>671</v>
      </c>
      <c r="AE20" s="135">
        <v>4801</v>
      </c>
      <c r="AF20" s="135">
        <v>5480</v>
      </c>
      <c r="AG20" s="136">
        <v>59812</v>
      </c>
      <c r="AH20" s="137">
        <v>5.7000000000000002E-2</v>
      </c>
      <c r="AI20" s="2"/>
    </row>
    <row r="21" spans="1:35" ht="15" thickBot="1" x14ac:dyDescent="0.4">
      <c r="A21" s="6">
        <v>17</v>
      </c>
      <c r="B21" s="7" t="s">
        <v>45</v>
      </c>
      <c r="C21" s="7" t="s">
        <v>46</v>
      </c>
      <c r="D21" s="4">
        <v>19</v>
      </c>
      <c r="E21" s="44">
        <v>4</v>
      </c>
      <c r="F21" s="44">
        <v>8</v>
      </c>
      <c r="G21" s="180">
        <v>8700</v>
      </c>
      <c r="H21" s="181">
        <v>3762</v>
      </c>
      <c r="I21" s="5">
        <f t="shared" si="1"/>
        <v>12462</v>
      </c>
      <c r="J21" s="51">
        <f t="shared" si="2"/>
        <v>0.6981222917669716</v>
      </c>
      <c r="K21" s="170">
        <v>8669</v>
      </c>
      <c r="L21" s="170">
        <v>1335</v>
      </c>
      <c r="M21" s="170">
        <f t="shared" si="3"/>
        <v>10004</v>
      </c>
      <c r="N21" s="36">
        <f t="shared" si="4"/>
        <v>0.86655337864854054</v>
      </c>
      <c r="O21" s="52">
        <f t="shared" si="5"/>
        <v>2.0939865912853822E-2</v>
      </c>
      <c r="P21" s="37">
        <f t="shared" si="6"/>
        <v>-3.5632183908045978E-3</v>
      </c>
      <c r="Q21" s="37">
        <f t="shared" si="6"/>
        <v>-0.64513556618819778</v>
      </c>
      <c r="R21" s="37">
        <f t="shared" si="6"/>
        <v>-0.19723960840956509</v>
      </c>
      <c r="U21" s="138">
        <v>17</v>
      </c>
      <c r="V21" s="139" t="s">
        <v>208</v>
      </c>
      <c r="W21" s="133" t="s">
        <v>46</v>
      </c>
      <c r="X21" s="134">
        <v>19</v>
      </c>
      <c r="Y21" s="134">
        <v>4</v>
      </c>
      <c r="Z21" s="134">
        <v>8</v>
      </c>
      <c r="AA21" s="135">
        <v>319</v>
      </c>
      <c r="AB21" s="135">
        <v>13224</v>
      </c>
      <c r="AC21" s="135">
        <v>8669</v>
      </c>
      <c r="AD21" s="135">
        <v>226</v>
      </c>
      <c r="AE21" s="135">
        <v>834</v>
      </c>
      <c r="AF21" s="135">
        <v>1335</v>
      </c>
      <c r="AG21" s="136">
        <v>24607</v>
      </c>
      <c r="AH21" s="137">
        <v>2.3E-2</v>
      </c>
      <c r="AI21" s="2"/>
    </row>
    <row r="22" spans="1:35" ht="15" thickBot="1" x14ac:dyDescent="0.4">
      <c r="A22" s="6">
        <v>18</v>
      </c>
      <c r="B22" s="7" t="s">
        <v>47</v>
      </c>
      <c r="C22" s="7" t="s">
        <v>48</v>
      </c>
      <c r="D22" s="4">
        <v>24</v>
      </c>
      <c r="E22" s="46">
        <v>3</v>
      </c>
      <c r="F22" s="46">
        <v>6</v>
      </c>
      <c r="G22" s="180">
        <v>16698</v>
      </c>
      <c r="H22" s="181">
        <v>6395</v>
      </c>
      <c r="I22" s="5">
        <f t="shared" si="1"/>
        <v>23093</v>
      </c>
      <c r="J22" s="51">
        <f t="shared" si="2"/>
        <v>0.72307625687437749</v>
      </c>
      <c r="K22" s="170">
        <v>17426</v>
      </c>
      <c r="L22" s="170">
        <v>1435</v>
      </c>
      <c r="M22" s="170">
        <f t="shared" si="3"/>
        <v>18861</v>
      </c>
      <c r="N22" s="36">
        <f t="shared" si="4"/>
        <v>0.92391707756746722</v>
      </c>
      <c r="O22" s="52">
        <f t="shared" si="5"/>
        <v>3.9478889542416622E-2</v>
      </c>
      <c r="P22" s="37">
        <f t="shared" si="6"/>
        <v>4.3598035692897351E-2</v>
      </c>
      <c r="Q22" s="37">
        <f t="shared" si="6"/>
        <v>-0.77560594214229872</v>
      </c>
      <c r="R22" s="37">
        <f t="shared" si="6"/>
        <v>-0.18325899623262459</v>
      </c>
      <c r="U22" s="138">
        <v>18</v>
      </c>
      <c r="V22" s="139" t="s">
        <v>209</v>
      </c>
      <c r="W22" s="133" t="s">
        <v>84</v>
      </c>
      <c r="X22" s="134">
        <v>24</v>
      </c>
      <c r="Y22" s="134">
        <v>3</v>
      </c>
      <c r="Z22" s="134">
        <v>6</v>
      </c>
      <c r="AA22" s="135">
        <v>1041</v>
      </c>
      <c r="AB22" s="135">
        <v>27079</v>
      </c>
      <c r="AC22" s="135">
        <v>17426</v>
      </c>
      <c r="AD22" s="135">
        <v>219</v>
      </c>
      <c r="AE22" s="135">
        <v>666</v>
      </c>
      <c r="AF22" s="135">
        <v>1435</v>
      </c>
      <c r="AG22" s="136">
        <v>47866</v>
      </c>
      <c r="AH22" s="137">
        <v>4.4999999999999998E-2</v>
      </c>
      <c r="AI22" s="2"/>
    </row>
    <row r="23" spans="1:35" ht="15" thickBot="1" x14ac:dyDescent="0.4">
      <c r="A23" s="6">
        <v>19</v>
      </c>
      <c r="B23" s="7" t="s">
        <v>49</v>
      </c>
      <c r="C23" s="7" t="s">
        <v>50</v>
      </c>
      <c r="D23" s="4">
        <v>30</v>
      </c>
      <c r="E23" s="44">
        <v>4</v>
      </c>
      <c r="F23" s="44">
        <v>6</v>
      </c>
      <c r="G23" s="180">
        <v>30406</v>
      </c>
      <c r="H23" s="181">
        <v>3795</v>
      </c>
      <c r="I23" s="5">
        <f t="shared" si="1"/>
        <v>34201</v>
      </c>
      <c r="J23" s="51">
        <f t="shared" si="2"/>
        <v>0.88903833221250839</v>
      </c>
      <c r="K23" s="173">
        <v>71536</v>
      </c>
      <c r="L23" s="173">
        <v>1013</v>
      </c>
      <c r="M23" s="170">
        <f t="shared" si="3"/>
        <v>72549</v>
      </c>
      <c r="N23" s="36">
        <f t="shared" si="4"/>
        <v>0.98603702325324949</v>
      </c>
      <c r="O23" s="52">
        <f t="shared" si="5"/>
        <v>0.15185589085482126</v>
      </c>
      <c r="P23" s="156">
        <f>(K23-G23)/G23</f>
        <v>1.3526935473261856</v>
      </c>
      <c r="Q23" s="37">
        <f t="shared" si="6"/>
        <v>-0.73306982872200266</v>
      </c>
      <c r="R23" s="37">
        <f t="shared" si="6"/>
        <v>1.1212537645098097</v>
      </c>
      <c r="U23" s="138">
        <v>19</v>
      </c>
      <c r="V23" s="139" t="s">
        <v>210</v>
      </c>
      <c r="W23" s="133" t="s">
        <v>50</v>
      </c>
      <c r="X23" s="134">
        <v>30</v>
      </c>
      <c r="Y23" s="134">
        <v>4</v>
      </c>
      <c r="Z23" s="134">
        <v>6</v>
      </c>
      <c r="AA23" s="135">
        <v>4598</v>
      </c>
      <c r="AB23" s="135">
        <v>28530</v>
      </c>
      <c r="AC23" s="135">
        <v>71336</v>
      </c>
      <c r="AD23" s="135">
        <v>216</v>
      </c>
      <c r="AE23" s="135">
        <v>755</v>
      </c>
      <c r="AF23" s="135">
        <v>1213</v>
      </c>
      <c r="AG23" s="136">
        <v>106648</v>
      </c>
      <c r="AH23" s="137">
        <v>0.10100000000000001</v>
      </c>
      <c r="AI23" s="2"/>
    </row>
    <row r="24" spans="1:35" ht="15" thickBot="1" x14ac:dyDescent="0.4">
      <c r="A24" s="6">
        <v>20</v>
      </c>
      <c r="B24" s="7" t="s">
        <v>51</v>
      </c>
      <c r="C24" s="7" t="s">
        <v>52</v>
      </c>
      <c r="D24" s="4">
        <v>12</v>
      </c>
      <c r="E24" s="44">
        <v>4</v>
      </c>
      <c r="F24" s="44">
        <v>6</v>
      </c>
      <c r="G24" s="180">
        <v>7121</v>
      </c>
      <c r="H24" s="181">
        <v>3130</v>
      </c>
      <c r="I24" s="5">
        <f t="shared" si="1"/>
        <v>10251</v>
      </c>
      <c r="J24" s="51">
        <f t="shared" si="2"/>
        <v>0.69466393522583159</v>
      </c>
      <c r="K24" s="170">
        <v>5603</v>
      </c>
      <c r="L24" s="170">
        <v>2360</v>
      </c>
      <c r="M24" s="170">
        <f t="shared" si="3"/>
        <v>7963</v>
      </c>
      <c r="N24" s="36">
        <f t="shared" si="4"/>
        <v>0.70362928544518399</v>
      </c>
      <c r="O24" s="52">
        <f t="shared" si="5"/>
        <v>1.6667748127154637E-2</v>
      </c>
      <c r="P24" s="37">
        <f t="shared" si="6"/>
        <v>-0.21317230726021627</v>
      </c>
      <c r="Q24" s="37">
        <f t="shared" si="6"/>
        <v>-0.24600638977635783</v>
      </c>
      <c r="R24" s="37">
        <f t="shared" si="6"/>
        <v>-0.22319773680616525</v>
      </c>
      <c r="U24" s="138">
        <v>20</v>
      </c>
      <c r="V24" s="139" t="s">
        <v>211</v>
      </c>
      <c r="W24" s="133" t="s">
        <v>161</v>
      </c>
      <c r="X24" s="134">
        <v>12</v>
      </c>
      <c r="Y24" s="134">
        <v>4</v>
      </c>
      <c r="Z24" s="134">
        <v>6</v>
      </c>
      <c r="AA24" s="135">
        <v>168</v>
      </c>
      <c r="AB24" s="135">
        <v>8618</v>
      </c>
      <c r="AC24" s="135">
        <v>5603</v>
      </c>
      <c r="AD24" s="135">
        <v>211</v>
      </c>
      <c r="AE24" s="135">
        <v>1727</v>
      </c>
      <c r="AF24" s="135">
        <v>2360</v>
      </c>
      <c r="AG24" s="136">
        <v>18687</v>
      </c>
      <c r="AH24" s="137">
        <v>1.7999999999999999E-2</v>
      </c>
      <c r="AI24" s="2"/>
    </row>
    <row r="25" spans="1:35" ht="15" thickBot="1" x14ac:dyDescent="0.4">
      <c r="A25" s="6">
        <v>21</v>
      </c>
      <c r="B25" s="7" t="s">
        <v>53</v>
      </c>
      <c r="C25" s="7" t="s">
        <v>54</v>
      </c>
      <c r="D25" s="4">
        <v>39</v>
      </c>
      <c r="E25" s="44">
        <v>6</v>
      </c>
      <c r="F25" s="44">
        <v>6</v>
      </c>
      <c r="G25" s="180">
        <v>11300</v>
      </c>
      <c r="H25" s="181">
        <v>11028</v>
      </c>
      <c r="I25" s="5">
        <f t="shared" si="1"/>
        <v>22328</v>
      </c>
      <c r="J25" s="51">
        <f t="shared" si="2"/>
        <v>0.50609100680759589</v>
      </c>
      <c r="K25" s="170">
        <v>9864</v>
      </c>
      <c r="L25" s="170">
        <v>836</v>
      </c>
      <c r="M25" s="170">
        <f t="shared" si="3"/>
        <v>10700</v>
      </c>
      <c r="N25" s="36">
        <f t="shared" si="4"/>
        <v>0.92186915887850462</v>
      </c>
      <c r="O25" s="52">
        <f t="shared" si="5"/>
        <v>2.2396697847614541E-2</v>
      </c>
      <c r="P25" s="37">
        <f t="shared" si="6"/>
        <v>-0.12707964601769911</v>
      </c>
      <c r="Q25" s="37">
        <f t="shared" si="6"/>
        <v>-0.92419296336597756</v>
      </c>
      <c r="R25" s="37">
        <f t="shared" si="6"/>
        <v>-0.52078108204944462</v>
      </c>
      <c r="U25" s="138">
        <v>21</v>
      </c>
      <c r="V25" s="139" t="s">
        <v>212</v>
      </c>
      <c r="W25" s="133" t="s">
        <v>88</v>
      </c>
      <c r="X25" s="134">
        <v>39</v>
      </c>
      <c r="Y25" s="134">
        <v>3</v>
      </c>
      <c r="Z25" s="134">
        <v>6</v>
      </c>
      <c r="AA25" s="135">
        <v>670</v>
      </c>
      <c r="AB25" s="135">
        <v>15451</v>
      </c>
      <c r="AC25" s="135">
        <v>9864</v>
      </c>
      <c r="AD25" s="135">
        <v>63</v>
      </c>
      <c r="AE25" s="135">
        <v>233</v>
      </c>
      <c r="AF25" s="135">
        <v>836</v>
      </c>
      <c r="AG25" s="136">
        <v>27117</v>
      </c>
      <c r="AH25" s="137">
        <v>2.5999999999999999E-2</v>
      </c>
      <c r="AI25" s="2"/>
    </row>
    <row r="26" spans="1:35" ht="15" thickBot="1" x14ac:dyDescent="0.4">
      <c r="A26" s="6">
        <v>22</v>
      </c>
      <c r="B26" s="7" t="s">
        <v>55</v>
      </c>
      <c r="C26" s="7" t="s">
        <v>56</v>
      </c>
      <c r="D26" s="4">
        <v>26</v>
      </c>
      <c r="E26" s="44">
        <v>2</v>
      </c>
      <c r="F26" s="44">
        <v>6</v>
      </c>
      <c r="G26" s="180">
        <v>15486</v>
      </c>
      <c r="H26" s="181">
        <v>2370</v>
      </c>
      <c r="I26" s="5">
        <f t="shared" si="1"/>
        <v>17856</v>
      </c>
      <c r="J26" s="51">
        <f t="shared" si="2"/>
        <v>0.86727150537634412</v>
      </c>
      <c r="K26" s="170">
        <v>11362</v>
      </c>
      <c r="L26" s="170">
        <v>940</v>
      </c>
      <c r="M26" s="170">
        <f t="shared" si="3"/>
        <v>12302</v>
      </c>
      <c r="N26" s="36">
        <f t="shared" si="4"/>
        <v>0.92358966021785072</v>
      </c>
      <c r="O26" s="52">
        <f t="shared" si="5"/>
        <v>2.5749923076762066E-2</v>
      </c>
      <c r="P26" s="37">
        <f t="shared" si="6"/>
        <v>-0.26630504972232982</v>
      </c>
      <c r="Q26" s="37">
        <f t="shared" si="6"/>
        <v>-0.6033755274261603</v>
      </c>
      <c r="R26" s="37">
        <f t="shared" si="6"/>
        <v>-0.31104390681003585</v>
      </c>
      <c r="U26" s="138">
        <v>22</v>
      </c>
      <c r="V26" s="139" t="s">
        <v>213</v>
      </c>
      <c r="W26" s="133" t="s">
        <v>56</v>
      </c>
      <c r="X26" s="134">
        <v>26</v>
      </c>
      <c r="Y26" s="134">
        <v>2</v>
      </c>
      <c r="Z26" s="134">
        <v>6</v>
      </c>
      <c r="AA26" s="135">
        <v>1014</v>
      </c>
      <c r="AB26" s="135">
        <v>15561</v>
      </c>
      <c r="AC26" s="135">
        <v>11362</v>
      </c>
      <c r="AD26" s="135">
        <v>65</v>
      </c>
      <c r="AE26" s="135">
        <v>569</v>
      </c>
      <c r="AF26" s="135">
        <v>940</v>
      </c>
      <c r="AG26" s="136">
        <v>29511</v>
      </c>
      <c r="AH26" s="137">
        <v>2.8000000000000001E-2</v>
      </c>
      <c r="AI26" s="2"/>
    </row>
    <row r="27" spans="1:35" ht="15" thickBot="1" x14ac:dyDescent="0.4">
      <c r="A27" s="6">
        <v>23</v>
      </c>
      <c r="B27" s="7" t="s">
        <v>57</v>
      </c>
      <c r="C27" s="7" t="s">
        <v>58</v>
      </c>
      <c r="D27" s="4">
        <v>14</v>
      </c>
      <c r="E27" s="44">
        <v>6</v>
      </c>
      <c r="F27" s="44">
        <v>8</v>
      </c>
      <c r="G27" s="180">
        <v>8069</v>
      </c>
      <c r="H27" s="181">
        <v>15648</v>
      </c>
      <c r="I27" s="5">
        <f t="shared" si="1"/>
        <v>23717</v>
      </c>
      <c r="J27" s="51">
        <f t="shared" si="2"/>
        <v>0.34022009529029812</v>
      </c>
      <c r="K27" s="170">
        <v>3532</v>
      </c>
      <c r="L27" s="170">
        <v>18252</v>
      </c>
      <c r="M27" s="170">
        <f t="shared" si="3"/>
        <v>21784</v>
      </c>
      <c r="N27" s="36">
        <f t="shared" si="4"/>
        <v>0.16213734851266984</v>
      </c>
      <c r="O27" s="52">
        <f t="shared" si="5"/>
        <v>4.5597165038545343E-2</v>
      </c>
      <c r="P27" s="37">
        <f t="shared" si="6"/>
        <v>-0.56227537489156032</v>
      </c>
      <c r="Q27" s="37">
        <f t="shared" si="6"/>
        <v>0.16641104294478529</v>
      </c>
      <c r="R27" s="37">
        <f t="shared" si="6"/>
        <v>-8.1502719568242191E-2</v>
      </c>
      <c r="U27" s="138">
        <v>23</v>
      </c>
      <c r="V27" s="139" t="s">
        <v>214</v>
      </c>
      <c r="W27" s="133" t="s">
        <v>58</v>
      </c>
      <c r="X27" s="134">
        <v>16</v>
      </c>
      <c r="Y27" s="134">
        <v>6</v>
      </c>
      <c r="Z27" s="134">
        <v>8</v>
      </c>
      <c r="AA27" s="135">
        <v>54</v>
      </c>
      <c r="AB27" s="135">
        <v>9551</v>
      </c>
      <c r="AC27" s="135">
        <v>3532</v>
      </c>
      <c r="AD27" s="135">
        <v>3180</v>
      </c>
      <c r="AE27" s="135">
        <v>13031</v>
      </c>
      <c r="AF27" s="135">
        <v>18252</v>
      </c>
      <c r="AG27" s="136">
        <v>47600</v>
      </c>
      <c r="AH27" s="137">
        <v>4.4999999999999998E-2</v>
      </c>
      <c r="AI27" s="2"/>
    </row>
    <row r="28" spans="1:35" ht="15" thickBot="1" x14ac:dyDescent="0.4">
      <c r="A28" s="6">
        <v>24</v>
      </c>
      <c r="B28" s="7" t="s">
        <v>59</v>
      </c>
      <c r="C28" s="7" t="s">
        <v>60</v>
      </c>
      <c r="D28" s="4">
        <v>12</v>
      </c>
      <c r="E28" s="44">
        <v>3</v>
      </c>
      <c r="F28" s="44">
        <v>6</v>
      </c>
      <c r="G28" s="180">
        <v>6540</v>
      </c>
      <c r="H28" s="181">
        <v>5742</v>
      </c>
      <c r="I28" s="5">
        <f t="shared" si="1"/>
        <v>12282</v>
      </c>
      <c r="J28" s="51">
        <f t="shared" si="2"/>
        <v>0.53248656570591113</v>
      </c>
      <c r="K28" s="170">
        <v>4193</v>
      </c>
      <c r="L28" s="170">
        <v>4193</v>
      </c>
      <c r="M28" s="170">
        <f t="shared" si="3"/>
        <v>8386</v>
      </c>
      <c r="N28" s="36">
        <f t="shared" si="4"/>
        <v>0.5</v>
      </c>
      <c r="O28" s="52">
        <f t="shared" si="5"/>
        <v>1.7553150294401455E-2</v>
      </c>
      <c r="P28" s="37">
        <f t="shared" si="6"/>
        <v>-0.35886850152905198</v>
      </c>
      <c r="Q28" s="37">
        <f t="shared" si="6"/>
        <v>-0.26976663183559735</v>
      </c>
      <c r="R28" s="37">
        <f t="shared" si="6"/>
        <v>-0.31721218042664062</v>
      </c>
      <c r="U28" s="138">
        <v>24</v>
      </c>
      <c r="V28" s="139" t="s">
        <v>215</v>
      </c>
      <c r="W28" s="133" t="s">
        <v>60</v>
      </c>
      <c r="X28" s="134">
        <v>12</v>
      </c>
      <c r="Y28" s="134">
        <v>3</v>
      </c>
      <c r="Z28" s="134">
        <v>6</v>
      </c>
      <c r="AA28" s="135">
        <v>119</v>
      </c>
      <c r="AB28" s="135">
        <v>7333</v>
      </c>
      <c r="AC28" s="135">
        <v>4193</v>
      </c>
      <c r="AD28" s="135">
        <v>776</v>
      </c>
      <c r="AE28" s="135">
        <v>4118</v>
      </c>
      <c r="AF28" s="135">
        <v>4193</v>
      </c>
      <c r="AG28" s="136">
        <v>20732</v>
      </c>
      <c r="AH28" s="137">
        <v>0.02</v>
      </c>
      <c r="AI28" s="2"/>
    </row>
    <row r="29" spans="1:35" ht="15" thickBot="1" x14ac:dyDescent="0.4">
      <c r="A29" s="6">
        <v>25</v>
      </c>
      <c r="B29" s="7" t="s">
        <v>61</v>
      </c>
      <c r="C29" s="7" t="s">
        <v>62</v>
      </c>
      <c r="D29" s="4">
        <v>18</v>
      </c>
      <c r="E29" s="44">
        <v>4</v>
      </c>
      <c r="F29" s="44">
        <v>7</v>
      </c>
      <c r="G29" s="180">
        <v>13258</v>
      </c>
      <c r="H29" s="181">
        <v>6331</v>
      </c>
      <c r="I29" s="5">
        <f t="shared" si="1"/>
        <v>19589</v>
      </c>
      <c r="J29" s="51">
        <f t="shared" si="2"/>
        <v>0.67680841288478233</v>
      </c>
      <c r="K29" s="170">
        <v>7040</v>
      </c>
      <c r="L29" s="170">
        <v>1305</v>
      </c>
      <c r="M29" s="170">
        <f t="shared" si="3"/>
        <v>8345</v>
      </c>
      <c r="N29" s="36">
        <f t="shared" si="4"/>
        <v>0.84361893349310968</v>
      </c>
      <c r="O29" s="52">
        <f t="shared" si="5"/>
        <v>1.7467331171807789E-2</v>
      </c>
      <c r="P29" s="37">
        <f t="shared" si="6"/>
        <v>-0.46899984914768444</v>
      </c>
      <c r="Q29" s="37">
        <f t="shared" si="6"/>
        <v>-0.79387142631495811</v>
      </c>
      <c r="R29" s="37">
        <f t="shared" si="6"/>
        <v>-0.57399560978099951</v>
      </c>
      <c r="U29" s="138">
        <v>25</v>
      </c>
      <c r="V29" s="139" t="s">
        <v>216</v>
      </c>
      <c r="W29" s="133" t="s">
        <v>93</v>
      </c>
      <c r="X29" s="134">
        <v>18</v>
      </c>
      <c r="Y29" s="134">
        <v>4</v>
      </c>
      <c r="Z29" s="134">
        <v>7</v>
      </c>
      <c r="AA29" s="135">
        <v>172</v>
      </c>
      <c r="AB29" s="135">
        <v>14507</v>
      </c>
      <c r="AC29" s="135">
        <v>7040</v>
      </c>
      <c r="AD29" s="135">
        <v>119</v>
      </c>
      <c r="AE29" s="135">
        <v>706</v>
      </c>
      <c r="AF29" s="135">
        <v>1305</v>
      </c>
      <c r="AG29" s="136">
        <v>23849</v>
      </c>
      <c r="AH29" s="137">
        <v>2.3E-2</v>
      </c>
      <c r="AI29" s="2"/>
    </row>
    <row r="30" spans="1:35" ht="15" thickBot="1" x14ac:dyDescent="0.4">
      <c r="A30" s="6">
        <v>26</v>
      </c>
      <c r="B30" s="7" t="s">
        <v>63</v>
      </c>
      <c r="C30" s="7" t="s">
        <v>64</v>
      </c>
      <c r="D30" s="4">
        <v>21</v>
      </c>
      <c r="E30" s="44">
        <v>2</v>
      </c>
      <c r="F30" s="44">
        <v>5</v>
      </c>
      <c r="G30" s="180">
        <v>7908</v>
      </c>
      <c r="H30" s="181">
        <v>11313</v>
      </c>
      <c r="I30" s="5">
        <f t="shared" si="1"/>
        <v>19221</v>
      </c>
      <c r="J30" s="51">
        <f t="shared" si="2"/>
        <v>0.41142500390198222</v>
      </c>
      <c r="K30" s="5">
        <v>8655</v>
      </c>
      <c r="L30" s="5">
        <v>430</v>
      </c>
      <c r="M30" s="5">
        <f t="shared" si="3"/>
        <v>9085</v>
      </c>
      <c r="N30" s="36">
        <f t="shared" si="4"/>
        <v>0.9526692350027518</v>
      </c>
      <c r="O30" s="52">
        <f t="shared" si="5"/>
        <v>1.9016261677156834E-2</v>
      </c>
      <c r="P30" s="37">
        <f t="shared" si="6"/>
        <v>9.446130500758726E-2</v>
      </c>
      <c r="Q30" s="37">
        <f t="shared" si="6"/>
        <v>-0.96199063024838682</v>
      </c>
      <c r="R30" s="37">
        <f t="shared" si="6"/>
        <v>-0.52733988866344106</v>
      </c>
      <c r="U30" s="138">
        <v>26</v>
      </c>
      <c r="V30" s="139" t="s">
        <v>217</v>
      </c>
      <c r="W30" s="133" t="s">
        <v>64</v>
      </c>
      <c r="X30" s="134">
        <v>20</v>
      </c>
      <c r="Y30" s="134">
        <v>2</v>
      </c>
      <c r="Z30" s="134">
        <v>5</v>
      </c>
      <c r="AA30" s="135">
        <v>912</v>
      </c>
      <c r="AB30" s="135">
        <v>17929</v>
      </c>
      <c r="AC30" s="135">
        <v>8655</v>
      </c>
      <c r="AD30" s="135">
        <v>66</v>
      </c>
      <c r="AE30" s="135">
        <v>306</v>
      </c>
      <c r="AF30" s="135">
        <v>430</v>
      </c>
      <c r="AG30" s="136">
        <v>26760</v>
      </c>
      <c r="AH30" s="137">
        <v>2.5000000000000001E-2</v>
      </c>
      <c r="AI30" s="2"/>
    </row>
    <row r="31" spans="1:35" ht="15" thickBot="1" x14ac:dyDescent="0.4">
      <c r="A31" s="501" t="s">
        <v>65</v>
      </c>
      <c r="B31" s="502"/>
      <c r="C31" s="47" t="s">
        <v>66</v>
      </c>
      <c r="D31" s="8">
        <v>662</v>
      </c>
      <c r="E31" s="48">
        <v>142</v>
      </c>
      <c r="F31" s="48">
        <v>193</v>
      </c>
      <c r="G31" s="181">
        <v>403589</v>
      </c>
      <c r="H31" s="181">
        <v>168578</v>
      </c>
      <c r="I31" s="157">
        <f t="shared" ref="I31" si="7">SUM(I5:I30)</f>
        <v>572167</v>
      </c>
      <c r="J31" s="51">
        <f t="shared" si="2"/>
        <v>0.70536923660399853</v>
      </c>
      <c r="K31" s="9">
        <f>SUM(K5:K30)</f>
        <v>373781</v>
      </c>
      <c r="L31" s="9">
        <f t="shared" ref="L31:M31" si="8">SUM(L5:L30)</f>
        <v>103968</v>
      </c>
      <c r="M31" s="9">
        <f t="shared" si="8"/>
        <v>477749</v>
      </c>
      <c r="N31" s="36">
        <f t="shared" si="4"/>
        <v>0.78237945029712253</v>
      </c>
      <c r="O31" s="52">
        <f t="shared" si="5"/>
        <v>1</v>
      </c>
      <c r="P31" s="37">
        <f t="shared" si="6"/>
        <v>-7.3857315239017909E-2</v>
      </c>
      <c r="Q31" s="37">
        <f t="shared" si="6"/>
        <v>-0.38326472018887398</v>
      </c>
      <c r="R31" s="37">
        <f t="shared" si="6"/>
        <v>-0.16501825515976978</v>
      </c>
      <c r="U31" s="614"/>
      <c r="V31" s="615"/>
      <c r="W31" s="140"/>
      <c r="X31" s="141">
        <v>664</v>
      </c>
      <c r="Y31" s="141">
        <v>139</v>
      </c>
      <c r="Z31" s="141">
        <v>193</v>
      </c>
      <c r="AA31" s="141">
        <v>25553</v>
      </c>
      <c r="AB31" s="142">
        <v>460470</v>
      </c>
      <c r="AC31" s="142">
        <v>373581</v>
      </c>
      <c r="AD31" s="142">
        <v>16089</v>
      </c>
      <c r="AE31" s="142">
        <v>76818</v>
      </c>
      <c r="AF31" s="142">
        <v>104168</v>
      </c>
      <c r="AG31" s="142">
        <v>1053052</v>
      </c>
      <c r="AH31" s="143">
        <v>1</v>
      </c>
      <c r="AI31" s="2"/>
    </row>
    <row r="32" spans="1:35" ht="15" thickBot="1" x14ac:dyDescent="0.4">
      <c r="A32" s="480" t="s">
        <v>67</v>
      </c>
      <c r="B32" s="481"/>
      <c r="C32" s="481"/>
      <c r="D32" s="481"/>
      <c r="E32" s="481"/>
      <c r="F32" s="482"/>
      <c r="G32" s="53">
        <v>0.70536923660399853</v>
      </c>
      <c r="H32" s="53">
        <v>0.29463076339600153</v>
      </c>
      <c r="I32" s="53">
        <v>1</v>
      </c>
      <c r="J32" s="50"/>
      <c r="K32" s="53">
        <f>K31/$M$31</f>
        <v>0.78237945029712253</v>
      </c>
      <c r="L32" s="53">
        <f t="shared" ref="L32:M32" si="9">L31/$M$31</f>
        <v>0.21762054970287745</v>
      </c>
      <c r="M32" s="53">
        <f t="shared" si="9"/>
        <v>1</v>
      </c>
      <c r="N32" s="50"/>
      <c r="O32" s="50"/>
      <c r="P32" s="483" t="s">
        <v>271</v>
      </c>
      <c r="Q32" s="484"/>
      <c r="R32" s="485"/>
    </row>
    <row r="33" spans="2:17" x14ac:dyDescent="0.35">
      <c r="G33" s="179"/>
      <c r="H33" s="179"/>
      <c r="I33" s="179"/>
    </row>
    <row r="34" spans="2:17" ht="15" thickBot="1" x14ac:dyDescent="0.4">
      <c r="G34" s="174"/>
      <c r="H34" s="174"/>
      <c r="I34" s="174"/>
    </row>
    <row r="35" spans="2:17" ht="15" thickBot="1" x14ac:dyDescent="0.4">
      <c r="G35" s="176">
        <v>503856</v>
      </c>
      <c r="H35" s="177">
        <v>68311</v>
      </c>
      <c r="I35" s="178">
        <v>572167</v>
      </c>
    </row>
    <row r="36" spans="2:17" ht="15" thickBot="1" x14ac:dyDescent="0.4">
      <c r="B36" s="708" t="s">
        <v>11</v>
      </c>
      <c r="C36" s="708" t="s">
        <v>12</v>
      </c>
      <c r="D36" s="710" t="s">
        <v>68</v>
      </c>
      <c r="E36" s="710" t="s">
        <v>261</v>
      </c>
      <c r="F36" s="722" t="s">
        <v>262</v>
      </c>
      <c r="G36" s="723"/>
      <c r="H36" s="723"/>
      <c r="I36" s="723"/>
      <c r="J36" s="723"/>
      <c r="K36" s="723"/>
      <c r="L36" s="723"/>
      <c r="M36" s="723"/>
      <c r="N36" s="723"/>
      <c r="O36" s="723"/>
      <c r="P36" s="723"/>
      <c r="Q36" s="724"/>
    </row>
    <row r="37" spans="2:17" ht="15" thickBot="1" x14ac:dyDescent="0.4">
      <c r="B37" s="728"/>
      <c r="C37" s="728"/>
      <c r="D37" s="729"/>
      <c r="E37" s="729"/>
      <c r="F37" s="145" t="s">
        <v>236</v>
      </c>
      <c r="G37" s="145" t="s">
        <v>237</v>
      </c>
      <c r="H37" s="145" t="s">
        <v>238</v>
      </c>
      <c r="I37" s="145" t="s">
        <v>239</v>
      </c>
      <c r="J37" s="145" t="s">
        <v>240</v>
      </c>
      <c r="K37" s="145" t="s">
        <v>241</v>
      </c>
      <c r="L37" s="145" t="s">
        <v>242</v>
      </c>
      <c r="M37" s="145" t="s">
        <v>243</v>
      </c>
      <c r="N37" s="108" t="s">
        <v>263</v>
      </c>
      <c r="O37" s="108" t="s">
        <v>264</v>
      </c>
      <c r="P37" s="108" t="s">
        <v>265</v>
      </c>
      <c r="Q37" s="163" t="s">
        <v>67</v>
      </c>
    </row>
    <row r="38" spans="2:17" ht="15" thickBot="1" x14ac:dyDescent="0.4">
      <c r="B38" s="111">
        <v>1</v>
      </c>
      <c r="C38" s="21" t="s">
        <v>14</v>
      </c>
      <c r="D38" s="21" t="s">
        <v>15</v>
      </c>
      <c r="E38" s="151">
        <v>32032</v>
      </c>
      <c r="F38" s="164">
        <v>2629</v>
      </c>
      <c r="G38" s="164">
        <v>4725</v>
      </c>
      <c r="H38" s="164">
        <v>6867</v>
      </c>
      <c r="I38" s="164">
        <v>774</v>
      </c>
      <c r="J38" s="164">
        <v>315</v>
      </c>
      <c r="K38" s="164">
        <v>462</v>
      </c>
      <c r="L38" s="164">
        <v>178</v>
      </c>
      <c r="M38" s="164">
        <v>1797</v>
      </c>
      <c r="N38" s="164">
        <v>17747</v>
      </c>
      <c r="O38" s="164">
        <v>19063</v>
      </c>
      <c r="P38" s="165">
        <v>36810</v>
      </c>
      <c r="Q38" s="120">
        <v>6.4</v>
      </c>
    </row>
    <row r="39" spans="2:17" ht="15" thickBot="1" x14ac:dyDescent="0.4">
      <c r="B39" s="111">
        <v>2</v>
      </c>
      <c r="C39" s="22" t="s">
        <v>73</v>
      </c>
      <c r="D39" s="21" t="s">
        <v>17</v>
      </c>
      <c r="E39" s="151">
        <v>22221</v>
      </c>
      <c r="F39" s="164">
        <v>2270</v>
      </c>
      <c r="G39" s="164">
        <v>5791</v>
      </c>
      <c r="H39" s="164">
        <v>5821</v>
      </c>
      <c r="I39" s="164">
        <v>1747</v>
      </c>
      <c r="J39" s="164">
        <v>218</v>
      </c>
      <c r="K39" s="164">
        <v>527</v>
      </c>
      <c r="L39" s="164">
        <v>189</v>
      </c>
      <c r="M39" s="164">
        <v>1178</v>
      </c>
      <c r="N39" s="164">
        <v>17741</v>
      </c>
      <c r="O39" s="164">
        <v>7142</v>
      </c>
      <c r="P39" s="165">
        <v>24883</v>
      </c>
      <c r="Q39" s="120">
        <v>4.3</v>
      </c>
    </row>
    <row r="40" spans="2:17" ht="15" thickBot="1" x14ac:dyDescent="0.4">
      <c r="B40" s="111">
        <v>3</v>
      </c>
      <c r="C40" s="21" t="s">
        <v>18</v>
      </c>
      <c r="D40" s="21" t="s">
        <v>19</v>
      </c>
      <c r="E40" s="151">
        <v>15251</v>
      </c>
      <c r="F40" s="164">
        <v>5817</v>
      </c>
      <c r="G40" s="164">
        <v>3564</v>
      </c>
      <c r="H40" s="164">
        <v>9642</v>
      </c>
      <c r="I40" s="164">
        <v>1277</v>
      </c>
      <c r="J40" s="164">
        <v>358</v>
      </c>
      <c r="K40" s="164">
        <v>24</v>
      </c>
      <c r="L40" s="164">
        <v>54</v>
      </c>
      <c r="M40" s="164">
        <v>1859</v>
      </c>
      <c r="N40" s="164">
        <v>22595</v>
      </c>
      <c r="O40" s="164">
        <v>87</v>
      </c>
      <c r="P40" s="165">
        <v>22682</v>
      </c>
      <c r="Q40" s="120">
        <v>4</v>
      </c>
    </row>
    <row r="41" spans="2:17" ht="15" thickBot="1" x14ac:dyDescent="0.4">
      <c r="B41" s="111">
        <v>4</v>
      </c>
      <c r="C41" s="21" t="s">
        <v>20</v>
      </c>
      <c r="D41" s="21" t="s">
        <v>74</v>
      </c>
      <c r="E41" s="151">
        <v>35181</v>
      </c>
      <c r="F41" s="164">
        <v>5273</v>
      </c>
      <c r="G41" s="164">
        <v>9452</v>
      </c>
      <c r="H41" s="164">
        <v>20176</v>
      </c>
      <c r="I41" s="164">
        <v>2550</v>
      </c>
      <c r="J41" s="164">
        <v>399</v>
      </c>
      <c r="K41" s="164">
        <v>102</v>
      </c>
      <c r="L41" s="164">
        <v>18</v>
      </c>
      <c r="M41" s="164">
        <v>3417</v>
      </c>
      <c r="N41" s="164">
        <v>41387</v>
      </c>
      <c r="O41" s="164">
        <v>334</v>
      </c>
      <c r="P41" s="165">
        <v>41721</v>
      </c>
      <c r="Q41" s="120">
        <v>7.3</v>
      </c>
    </row>
    <row r="42" spans="2:17" ht="15" thickBot="1" x14ac:dyDescent="0.4">
      <c r="B42" s="111">
        <v>5</v>
      </c>
      <c r="C42" s="21" t="s">
        <v>75</v>
      </c>
      <c r="D42" s="21" t="s">
        <v>23</v>
      </c>
      <c r="E42" s="151">
        <v>14281</v>
      </c>
      <c r="F42" s="164">
        <v>3444</v>
      </c>
      <c r="G42" s="164">
        <v>3151</v>
      </c>
      <c r="H42" s="164">
        <v>7328</v>
      </c>
      <c r="I42" s="164">
        <v>988</v>
      </c>
      <c r="J42" s="164">
        <v>883</v>
      </c>
      <c r="K42" s="164">
        <v>146</v>
      </c>
      <c r="L42" s="164">
        <v>12</v>
      </c>
      <c r="M42" s="164">
        <v>1204</v>
      </c>
      <c r="N42" s="164">
        <v>17156</v>
      </c>
      <c r="O42" s="164">
        <v>22</v>
      </c>
      <c r="P42" s="165">
        <v>17178</v>
      </c>
      <c r="Q42" s="120">
        <v>3</v>
      </c>
    </row>
    <row r="43" spans="2:17" ht="15" thickBot="1" x14ac:dyDescent="0.4">
      <c r="B43" s="111">
        <v>6</v>
      </c>
      <c r="C43" s="21" t="s">
        <v>24</v>
      </c>
      <c r="D43" s="21" t="s">
        <v>76</v>
      </c>
      <c r="E43" s="151">
        <v>16866</v>
      </c>
      <c r="F43" s="164">
        <v>4404</v>
      </c>
      <c r="G43" s="164">
        <v>3520</v>
      </c>
      <c r="H43" s="164">
        <v>6618</v>
      </c>
      <c r="I43" s="164">
        <v>844</v>
      </c>
      <c r="J43" s="164">
        <v>1522</v>
      </c>
      <c r="K43" s="164">
        <v>39</v>
      </c>
      <c r="L43" s="164">
        <v>256</v>
      </c>
      <c r="M43" s="164">
        <v>644</v>
      </c>
      <c r="N43" s="164">
        <v>17847</v>
      </c>
      <c r="O43" s="164">
        <v>233</v>
      </c>
      <c r="P43" s="165">
        <v>18080</v>
      </c>
      <c r="Q43" s="120">
        <v>3.2</v>
      </c>
    </row>
    <row r="44" spans="2:17" ht="15" thickBot="1" x14ac:dyDescent="0.4">
      <c r="B44" s="111">
        <v>7</v>
      </c>
      <c r="C44" s="21" t="s">
        <v>26</v>
      </c>
      <c r="D44" s="21" t="s">
        <v>27</v>
      </c>
      <c r="E44" s="151">
        <v>9236</v>
      </c>
      <c r="F44" s="164">
        <v>3141</v>
      </c>
      <c r="G44" s="164">
        <v>3107</v>
      </c>
      <c r="H44" s="164">
        <v>5129</v>
      </c>
      <c r="I44" s="164">
        <v>1065</v>
      </c>
      <c r="J44" s="164">
        <v>1043</v>
      </c>
      <c r="K44" s="164">
        <v>12</v>
      </c>
      <c r="L44" s="164">
        <v>30</v>
      </c>
      <c r="M44" s="164">
        <v>1864</v>
      </c>
      <c r="N44" s="164">
        <v>15391</v>
      </c>
      <c r="O44" s="164">
        <v>90</v>
      </c>
      <c r="P44" s="165">
        <v>15481</v>
      </c>
      <c r="Q44" s="120">
        <v>2.7</v>
      </c>
    </row>
    <row r="45" spans="2:17" ht="15" thickBot="1" x14ac:dyDescent="0.4">
      <c r="B45" s="111">
        <v>8</v>
      </c>
      <c r="C45" s="21" t="s">
        <v>28</v>
      </c>
      <c r="D45" s="21" t="s">
        <v>29</v>
      </c>
      <c r="E45" s="151">
        <v>10230</v>
      </c>
      <c r="F45" s="164">
        <v>2322</v>
      </c>
      <c r="G45" s="164">
        <v>3053</v>
      </c>
      <c r="H45" s="164">
        <v>3857</v>
      </c>
      <c r="I45" s="164">
        <v>570</v>
      </c>
      <c r="J45" s="164">
        <v>958</v>
      </c>
      <c r="K45" s="164">
        <v>595</v>
      </c>
      <c r="L45" s="164">
        <v>12</v>
      </c>
      <c r="M45" s="164">
        <v>292</v>
      </c>
      <c r="N45" s="164">
        <v>11659</v>
      </c>
      <c r="O45" s="164">
        <v>550</v>
      </c>
      <c r="P45" s="165">
        <v>12209</v>
      </c>
      <c r="Q45" s="120">
        <v>2.1</v>
      </c>
    </row>
    <row r="46" spans="2:17" ht="15" thickBot="1" x14ac:dyDescent="0.4">
      <c r="B46" s="111">
        <v>9</v>
      </c>
      <c r="C46" s="21" t="s">
        <v>32</v>
      </c>
      <c r="D46" s="21" t="s">
        <v>33</v>
      </c>
      <c r="E46" s="151">
        <v>16651</v>
      </c>
      <c r="F46" s="164">
        <v>5497</v>
      </c>
      <c r="G46" s="164">
        <v>4009</v>
      </c>
      <c r="H46" s="164">
        <v>8086</v>
      </c>
      <c r="I46" s="164">
        <v>2175</v>
      </c>
      <c r="J46" s="164">
        <v>914</v>
      </c>
      <c r="K46" s="164">
        <v>157</v>
      </c>
      <c r="L46" s="164">
        <v>179</v>
      </c>
      <c r="M46" s="164">
        <v>1490</v>
      </c>
      <c r="N46" s="164">
        <v>22507</v>
      </c>
      <c r="O46" s="164">
        <v>661</v>
      </c>
      <c r="P46" s="165">
        <v>23168</v>
      </c>
      <c r="Q46" s="120">
        <v>4</v>
      </c>
    </row>
    <row r="47" spans="2:17" ht="15" thickBot="1" x14ac:dyDescent="0.4">
      <c r="B47" s="111">
        <v>10</v>
      </c>
      <c r="C47" s="21" t="s">
        <v>30</v>
      </c>
      <c r="D47" s="21" t="s">
        <v>31</v>
      </c>
      <c r="E47" s="151">
        <v>7762</v>
      </c>
      <c r="F47" s="164">
        <v>3312</v>
      </c>
      <c r="G47" s="164">
        <v>2227</v>
      </c>
      <c r="H47" s="164">
        <v>2313</v>
      </c>
      <c r="I47" s="164">
        <v>583</v>
      </c>
      <c r="J47" s="164">
        <v>320</v>
      </c>
      <c r="K47" s="164">
        <v>194</v>
      </c>
      <c r="L47" s="164">
        <v>0</v>
      </c>
      <c r="M47" s="164">
        <v>60</v>
      </c>
      <c r="N47" s="164">
        <v>9009</v>
      </c>
      <c r="O47" s="164">
        <v>271</v>
      </c>
      <c r="P47" s="165">
        <v>9280</v>
      </c>
      <c r="Q47" s="120">
        <v>1.6</v>
      </c>
    </row>
    <row r="48" spans="2:17" ht="15" thickBot="1" x14ac:dyDescent="0.4">
      <c r="B48" s="111">
        <v>11</v>
      </c>
      <c r="C48" s="21" t="s">
        <v>77</v>
      </c>
      <c r="D48" s="21" t="s">
        <v>35</v>
      </c>
      <c r="E48" s="151">
        <v>15961</v>
      </c>
      <c r="F48" s="164">
        <v>3400</v>
      </c>
      <c r="G48" s="164">
        <v>3488</v>
      </c>
      <c r="H48" s="164">
        <v>5498</v>
      </c>
      <c r="I48" s="164">
        <v>1562</v>
      </c>
      <c r="J48" s="164">
        <v>196</v>
      </c>
      <c r="K48" s="164">
        <v>465</v>
      </c>
      <c r="L48" s="164">
        <v>58</v>
      </c>
      <c r="M48" s="164">
        <v>947</v>
      </c>
      <c r="N48" s="164">
        <v>15614</v>
      </c>
      <c r="O48" s="164">
        <v>1512</v>
      </c>
      <c r="P48" s="165">
        <v>17126</v>
      </c>
      <c r="Q48" s="120">
        <v>3</v>
      </c>
    </row>
    <row r="49" spans="2:17" ht="15" thickBot="1" x14ac:dyDescent="0.4">
      <c r="B49" s="111">
        <v>12</v>
      </c>
      <c r="C49" s="21" t="s">
        <v>78</v>
      </c>
      <c r="D49" s="21" t="s">
        <v>37</v>
      </c>
      <c r="E49" s="151">
        <v>21318</v>
      </c>
      <c r="F49" s="164">
        <v>4907</v>
      </c>
      <c r="G49" s="164">
        <v>14932</v>
      </c>
      <c r="H49" s="164">
        <v>11459</v>
      </c>
      <c r="I49" s="164">
        <v>257</v>
      </c>
      <c r="J49" s="164">
        <v>138</v>
      </c>
      <c r="K49" s="164">
        <v>8</v>
      </c>
      <c r="L49" s="164">
        <v>24</v>
      </c>
      <c r="M49" s="164">
        <v>519</v>
      </c>
      <c r="N49" s="164">
        <v>32244</v>
      </c>
      <c r="O49" s="164">
        <v>1701</v>
      </c>
      <c r="P49" s="165">
        <v>33945</v>
      </c>
      <c r="Q49" s="120">
        <v>5.9</v>
      </c>
    </row>
    <row r="50" spans="2:17" ht="15" thickBot="1" x14ac:dyDescent="0.4">
      <c r="B50" s="111">
        <v>13</v>
      </c>
      <c r="C50" s="21" t="s">
        <v>38</v>
      </c>
      <c r="D50" s="21" t="s">
        <v>79</v>
      </c>
      <c r="E50" s="151">
        <v>8583</v>
      </c>
      <c r="F50" s="164">
        <v>1911</v>
      </c>
      <c r="G50" s="164">
        <v>6785</v>
      </c>
      <c r="H50" s="164">
        <v>2988</v>
      </c>
      <c r="I50" s="164">
        <v>232</v>
      </c>
      <c r="J50" s="164">
        <v>18</v>
      </c>
      <c r="K50" s="164">
        <v>24</v>
      </c>
      <c r="L50" s="164">
        <v>0</v>
      </c>
      <c r="M50" s="164">
        <v>263</v>
      </c>
      <c r="N50" s="164">
        <v>12221</v>
      </c>
      <c r="O50" s="164">
        <v>1036</v>
      </c>
      <c r="P50" s="165">
        <v>13257</v>
      </c>
      <c r="Q50" s="120">
        <v>2.2999999999999998</v>
      </c>
    </row>
    <row r="51" spans="2:17" ht="15" thickBot="1" x14ac:dyDescent="0.4">
      <c r="B51" s="111">
        <v>14</v>
      </c>
      <c r="C51" s="21" t="s">
        <v>39</v>
      </c>
      <c r="D51" s="21" t="s">
        <v>40</v>
      </c>
      <c r="E51" s="151">
        <v>5800</v>
      </c>
      <c r="F51" s="164">
        <v>1076</v>
      </c>
      <c r="G51" s="164">
        <v>2909</v>
      </c>
      <c r="H51" s="164">
        <v>2160</v>
      </c>
      <c r="I51" s="164">
        <v>220</v>
      </c>
      <c r="J51" s="164">
        <v>153</v>
      </c>
      <c r="K51" s="164">
        <v>100</v>
      </c>
      <c r="L51" s="164">
        <v>0</v>
      </c>
      <c r="M51" s="164">
        <v>876</v>
      </c>
      <c r="N51" s="164">
        <v>7494</v>
      </c>
      <c r="O51" s="164">
        <v>3365</v>
      </c>
      <c r="P51" s="165">
        <v>10859</v>
      </c>
      <c r="Q51" s="120">
        <v>1.9</v>
      </c>
    </row>
    <row r="52" spans="2:17" ht="15" thickBot="1" x14ac:dyDescent="0.4">
      <c r="B52" s="111">
        <v>15</v>
      </c>
      <c r="C52" s="21" t="s">
        <v>80</v>
      </c>
      <c r="D52" s="21" t="s">
        <v>42</v>
      </c>
      <c r="E52" s="151">
        <v>37205</v>
      </c>
      <c r="F52" s="164">
        <v>5207</v>
      </c>
      <c r="G52" s="164">
        <v>11376</v>
      </c>
      <c r="H52" s="164">
        <v>16991</v>
      </c>
      <c r="I52" s="164">
        <v>683</v>
      </c>
      <c r="J52" s="164">
        <v>664</v>
      </c>
      <c r="K52" s="164">
        <v>15</v>
      </c>
      <c r="L52" s="164">
        <v>26</v>
      </c>
      <c r="M52" s="164">
        <v>3473</v>
      </c>
      <c r="N52" s="164">
        <v>38435</v>
      </c>
      <c r="O52" s="164">
        <v>3872</v>
      </c>
      <c r="P52" s="165">
        <v>42307</v>
      </c>
      <c r="Q52" s="120">
        <v>7.4</v>
      </c>
    </row>
    <row r="53" spans="2:17" ht="15" thickBot="1" x14ac:dyDescent="0.4">
      <c r="B53" s="111">
        <v>16</v>
      </c>
      <c r="C53" s="21" t="s">
        <v>81</v>
      </c>
      <c r="D53" s="21" t="s">
        <v>44</v>
      </c>
      <c r="E53" s="151">
        <v>31835</v>
      </c>
      <c r="F53" s="164">
        <v>3428</v>
      </c>
      <c r="G53" s="164">
        <v>7651</v>
      </c>
      <c r="H53" s="164">
        <v>19982</v>
      </c>
      <c r="I53" s="164">
        <v>666</v>
      </c>
      <c r="J53" s="164">
        <v>228</v>
      </c>
      <c r="K53" s="164">
        <v>36</v>
      </c>
      <c r="L53" s="164">
        <v>10</v>
      </c>
      <c r="M53" s="164">
        <v>1429</v>
      </c>
      <c r="N53" s="164">
        <v>33430</v>
      </c>
      <c r="O53" s="164">
        <v>4751</v>
      </c>
      <c r="P53" s="165">
        <v>38181</v>
      </c>
      <c r="Q53" s="120">
        <v>6.7</v>
      </c>
    </row>
    <row r="54" spans="2:17" ht="15" thickBot="1" x14ac:dyDescent="0.4">
      <c r="B54" s="111">
        <v>17</v>
      </c>
      <c r="C54" s="21" t="s">
        <v>82</v>
      </c>
      <c r="D54" s="21" t="s">
        <v>46</v>
      </c>
      <c r="E54" s="151">
        <v>12088</v>
      </c>
      <c r="F54" s="164">
        <v>1732</v>
      </c>
      <c r="G54" s="164">
        <v>2655</v>
      </c>
      <c r="H54" s="164">
        <v>5145</v>
      </c>
      <c r="I54" s="164">
        <v>652</v>
      </c>
      <c r="J54" s="164">
        <v>1140</v>
      </c>
      <c r="K54" s="164">
        <v>34</v>
      </c>
      <c r="L54" s="164">
        <v>0</v>
      </c>
      <c r="M54" s="164">
        <v>733</v>
      </c>
      <c r="N54" s="164">
        <v>12091</v>
      </c>
      <c r="O54" s="164">
        <v>371</v>
      </c>
      <c r="P54" s="165">
        <v>12462</v>
      </c>
      <c r="Q54" s="120">
        <v>2.2000000000000002</v>
      </c>
    </row>
    <row r="55" spans="2:17" ht="15" thickBot="1" x14ac:dyDescent="0.4">
      <c r="B55" s="111">
        <v>18</v>
      </c>
      <c r="C55" s="21" t="s">
        <v>266</v>
      </c>
      <c r="D55" s="21" t="s">
        <v>84</v>
      </c>
      <c r="E55" s="151">
        <v>20779</v>
      </c>
      <c r="F55" s="164">
        <v>2478</v>
      </c>
      <c r="G55" s="164">
        <v>5151</v>
      </c>
      <c r="H55" s="164">
        <v>6342</v>
      </c>
      <c r="I55" s="164">
        <v>808</v>
      </c>
      <c r="J55" s="164">
        <v>659</v>
      </c>
      <c r="K55" s="164">
        <v>122</v>
      </c>
      <c r="L55" s="164">
        <v>18</v>
      </c>
      <c r="M55" s="164">
        <v>5468</v>
      </c>
      <c r="N55" s="164">
        <v>21046</v>
      </c>
      <c r="O55" s="164">
        <v>2047</v>
      </c>
      <c r="P55" s="165">
        <v>23093</v>
      </c>
      <c r="Q55" s="120">
        <v>4</v>
      </c>
    </row>
    <row r="56" spans="2:17" ht="15" thickBot="1" x14ac:dyDescent="0.4">
      <c r="B56" s="111">
        <v>19</v>
      </c>
      <c r="C56" s="21" t="s">
        <v>85</v>
      </c>
      <c r="D56" s="21" t="s">
        <v>50</v>
      </c>
      <c r="E56" s="151">
        <v>23071</v>
      </c>
      <c r="F56" s="164">
        <v>6095</v>
      </c>
      <c r="G56" s="164">
        <v>6261</v>
      </c>
      <c r="H56" s="164">
        <v>10786</v>
      </c>
      <c r="I56" s="164">
        <v>2119</v>
      </c>
      <c r="J56" s="164">
        <v>847</v>
      </c>
      <c r="K56" s="164">
        <v>52</v>
      </c>
      <c r="L56" s="164">
        <v>54</v>
      </c>
      <c r="M56" s="164">
        <v>3601</v>
      </c>
      <c r="N56" s="164">
        <v>29815</v>
      </c>
      <c r="O56" s="164">
        <v>4386</v>
      </c>
      <c r="P56" s="165">
        <v>34201</v>
      </c>
      <c r="Q56" s="120">
        <v>6</v>
      </c>
    </row>
    <row r="57" spans="2:17" ht="15" thickBot="1" x14ac:dyDescent="0.4">
      <c r="B57" s="111">
        <v>20</v>
      </c>
      <c r="C57" s="21" t="s">
        <v>267</v>
      </c>
      <c r="D57" s="21" t="s">
        <v>161</v>
      </c>
      <c r="E57" s="151">
        <v>8641</v>
      </c>
      <c r="F57" s="164">
        <v>1642</v>
      </c>
      <c r="G57" s="164">
        <v>2410</v>
      </c>
      <c r="H57" s="164">
        <v>2617</v>
      </c>
      <c r="I57" s="164">
        <v>582</v>
      </c>
      <c r="J57" s="164">
        <v>564</v>
      </c>
      <c r="K57" s="164">
        <v>0</v>
      </c>
      <c r="L57" s="164">
        <v>11</v>
      </c>
      <c r="M57" s="164">
        <v>867</v>
      </c>
      <c r="N57" s="164">
        <v>8693</v>
      </c>
      <c r="O57" s="164">
        <v>1558</v>
      </c>
      <c r="P57" s="165">
        <v>10251</v>
      </c>
      <c r="Q57" s="120">
        <v>1.8</v>
      </c>
    </row>
    <row r="58" spans="2:17" ht="15" thickBot="1" x14ac:dyDescent="0.4">
      <c r="B58" s="111">
        <v>21</v>
      </c>
      <c r="C58" s="21" t="s">
        <v>87</v>
      </c>
      <c r="D58" s="21" t="s">
        <v>88</v>
      </c>
      <c r="E58" s="151">
        <v>12960</v>
      </c>
      <c r="F58" s="164">
        <v>4939</v>
      </c>
      <c r="G58" s="164">
        <v>4629</v>
      </c>
      <c r="H58" s="164">
        <v>5920</v>
      </c>
      <c r="I58" s="164">
        <v>1888</v>
      </c>
      <c r="J58" s="164">
        <v>1037</v>
      </c>
      <c r="K58" s="164">
        <v>133</v>
      </c>
      <c r="L58" s="164">
        <v>6</v>
      </c>
      <c r="M58" s="164">
        <v>3549</v>
      </c>
      <c r="N58" s="164">
        <v>22101</v>
      </c>
      <c r="O58" s="164">
        <v>227</v>
      </c>
      <c r="P58" s="165">
        <v>22328</v>
      </c>
      <c r="Q58" s="120">
        <v>3.9</v>
      </c>
    </row>
    <row r="59" spans="2:17" ht="15" thickBot="1" x14ac:dyDescent="0.4">
      <c r="B59" s="111">
        <v>22</v>
      </c>
      <c r="C59" s="21" t="s">
        <v>89</v>
      </c>
      <c r="D59" s="21" t="s">
        <v>56</v>
      </c>
      <c r="E59" s="151">
        <v>16022</v>
      </c>
      <c r="F59" s="164">
        <v>4350</v>
      </c>
      <c r="G59" s="164">
        <v>4730</v>
      </c>
      <c r="H59" s="164">
        <v>6570</v>
      </c>
      <c r="I59" s="164">
        <v>594</v>
      </c>
      <c r="J59" s="164">
        <v>866</v>
      </c>
      <c r="K59" s="164">
        <v>0</v>
      </c>
      <c r="L59" s="164">
        <v>12</v>
      </c>
      <c r="M59" s="164">
        <v>220</v>
      </c>
      <c r="N59" s="164">
        <v>17342</v>
      </c>
      <c r="O59" s="164">
        <v>514</v>
      </c>
      <c r="P59" s="165">
        <v>17856</v>
      </c>
      <c r="Q59" s="120">
        <v>3.1</v>
      </c>
    </row>
    <row r="60" spans="2:17" ht="15" thickBot="1" x14ac:dyDescent="0.4">
      <c r="B60" s="111">
        <v>23</v>
      </c>
      <c r="C60" s="21" t="s">
        <v>90</v>
      </c>
      <c r="D60" s="21" t="s">
        <v>58</v>
      </c>
      <c r="E60" s="151">
        <v>21409</v>
      </c>
      <c r="F60" s="164">
        <v>1914</v>
      </c>
      <c r="G60" s="164">
        <v>5402</v>
      </c>
      <c r="H60" s="164">
        <v>4379</v>
      </c>
      <c r="I60" s="164">
        <v>313</v>
      </c>
      <c r="J60" s="164">
        <v>6</v>
      </c>
      <c r="K60" s="164">
        <v>20</v>
      </c>
      <c r="L60" s="164">
        <v>36</v>
      </c>
      <c r="M60" s="164">
        <v>750</v>
      </c>
      <c r="N60" s="164">
        <v>12820</v>
      </c>
      <c r="O60" s="164">
        <v>10897</v>
      </c>
      <c r="P60" s="165">
        <v>23717</v>
      </c>
      <c r="Q60" s="120">
        <v>4.0999999999999996</v>
      </c>
    </row>
    <row r="61" spans="2:17" ht="15" thickBot="1" x14ac:dyDescent="0.4">
      <c r="B61" s="111">
        <v>24</v>
      </c>
      <c r="C61" s="21" t="s">
        <v>91</v>
      </c>
      <c r="D61" s="21" t="s">
        <v>60</v>
      </c>
      <c r="E61" s="151">
        <v>9129</v>
      </c>
      <c r="F61" s="164">
        <v>2181</v>
      </c>
      <c r="G61" s="164">
        <v>2243</v>
      </c>
      <c r="H61" s="164">
        <v>3484</v>
      </c>
      <c r="I61" s="164">
        <v>916</v>
      </c>
      <c r="J61" s="164">
        <v>6</v>
      </c>
      <c r="K61" s="164">
        <v>14</v>
      </c>
      <c r="L61" s="164">
        <v>0</v>
      </c>
      <c r="M61" s="164">
        <v>651</v>
      </c>
      <c r="N61" s="164">
        <v>9495</v>
      </c>
      <c r="O61" s="164">
        <v>2787</v>
      </c>
      <c r="P61" s="165">
        <v>12282</v>
      </c>
      <c r="Q61" s="120">
        <v>2.1</v>
      </c>
    </row>
    <row r="62" spans="2:17" ht="15" thickBot="1" x14ac:dyDescent="0.4">
      <c r="B62" s="111">
        <v>25</v>
      </c>
      <c r="C62" s="21" t="s">
        <v>92</v>
      </c>
      <c r="D62" s="21" t="s">
        <v>93</v>
      </c>
      <c r="E62" s="151">
        <v>14183</v>
      </c>
      <c r="F62" s="164">
        <v>4142</v>
      </c>
      <c r="G62" s="164">
        <v>4480</v>
      </c>
      <c r="H62" s="164">
        <v>9015</v>
      </c>
      <c r="I62" s="164">
        <v>358</v>
      </c>
      <c r="J62" s="164">
        <v>70</v>
      </c>
      <c r="K62" s="164">
        <v>48</v>
      </c>
      <c r="L62" s="164">
        <v>18</v>
      </c>
      <c r="M62" s="164">
        <v>870</v>
      </c>
      <c r="N62" s="164">
        <v>19001</v>
      </c>
      <c r="O62" s="164">
        <v>588</v>
      </c>
      <c r="P62" s="165">
        <v>19589</v>
      </c>
      <c r="Q62" s="120">
        <v>3.4</v>
      </c>
    </row>
    <row r="63" spans="2:17" ht="15" thickBot="1" x14ac:dyDescent="0.4">
      <c r="B63" s="111">
        <v>26</v>
      </c>
      <c r="C63" s="21" t="s">
        <v>94</v>
      </c>
      <c r="D63" s="21" t="s">
        <v>64</v>
      </c>
      <c r="E63" s="151">
        <v>18392</v>
      </c>
      <c r="F63" s="164">
        <v>2933</v>
      </c>
      <c r="G63" s="164">
        <v>3076</v>
      </c>
      <c r="H63" s="164">
        <v>11475</v>
      </c>
      <c r="I63" s="164">
        <v>633</v>
      </c>
      <c r="J63" s="164">
        <v>0</v>
      </c>
      <c r="K63" s="164">
        <v>12</v>
      </c>
      <c r="L63" s="164">
        <v>6</v>
      </c>
      <c r="M63" s="164">
        <v>840</v>
      </c>
      <c r="N63" s="164">
        <v>18975</v>
      </c>
      <c r="O63" s="164">
        <v>246</v>
      </c>
      <c r="P63" s="165">
        <v>19221</v>
      </c>
      <c r="Q63" s="120">
        <v>3.4</v>
      </c>
    </row>
    <row r="64" spans="2:17" ht="15" thickBot="1" x14ac:dyDescent="0.4">
      <c r="B64" s="725" t="s">
        <v>268</v>
      </c>
      <c r="C64" s="726"/>
      <c r="D64" s="727"/>
      <c r="E64" s="151">
        <v>457087</v>
      </c>
      <c r="F64" s="166">
        <v>90444</v>
      </c>
      <c r="G64" s="166">
        <v>130777</v>
      </c>
      <c r="H64" s="166">
        <v>200648</v>
      </c>
      <c r="I64" s="166">
        <v>25056</v>
      </c>
      <c r="J64" s="166">
        <v>13522</v>
      </c>
      <c r="K64" s="166">
        <v>3341</v>
      </c>
      <c r="L64" s="166">
        <v>1207</v>
      </c>
      <c r="M64" s="166">
        <v>38861</v>
      </c>
      <c r="N64" s="166">
        <v>503856</v>
      </c>
      <c r="O64" s="166">
        <v>68311</v>
      </c>
      <c r="P64" s="125">
        <v>572167</v>
      </c>
      <c r="Q64" s="120">
        <v>100</v>
      </c>
    </row>
    <row r="65" spans="2:17" ht="15" thickBot="1" x14ac:dyDescent="0.4">
      <c r="B65" s="725" t="s">
        <v>67</v>
      </c>
      <c r="C65" s="726"/>
      <c r="D65" s="727"/>
      <c r="E65" s="167">
        <v>1</v>
      </c>
      <c r="F65" s="168">
        <v>15.8</v>
      </c>
      <c r="G65" s="168">
        <v>22.9</v>
      </c>
      <c r="H65" s="168">
        <v>35.1</v>
      </c>
      <c r="I65" s="168">
        <v>4.4000000000000004</v>
      </c>
      <c r="J65" s="168">
        <v>2.4</v>
      </c>
      <c r="K65" s="168">
        <v>0.6</v>
      </c>
      <c r="L65" s="168">
        <v>0.2</v>
      </c>
      <c r="M65" s="168">
        <v>6.8</v>
      </c>
      <c r="N65" s="168">
        <v>88.1</v>
      </c>
      <c r="O65" s="168">
        <v>11.9</v>
      </c>
      <c r="P65" s="167">
        <v>1</v>
      </c>
      <c r="Q65" s="169"/>
    </row>
  </sheetData>
  <mergeCells count="36">
    <mergeCell ref="P2:R3"/>
    <mergeCell ref="B64:D64"/>
    <mergeCell ref="B65:D65"/>
    <mergeCell ref="A31:B31"/>
    <mergeCell ref="U31:V31"/>
    <mergeCell ref="A32:F32"/>
    <mergeCell ref="P32:R32"/>
    <mergeCell ref="B36:B37"/>
    <mergeCell ref="C36:C37"/>
    <mergeCell ref="D36:D37"/>
    <mergeCell ref="E36:E37"/>
    <mergeCell ref="F36:Q36"/>
    <mergeCell ref="AC3:AC4"/>
    <mergeCell ref="U2:W3"/>
    <mergeCell ref="X2:Z3"/>
    <mergeCell ref="AA2:AC2"/>
    <mergeCell ref="AD2:AF2"/>
    <mergeCell ref="AA3:AA4"/>
    <mergeCell ref="AB3:AB4"/>
    <mergeCell ref="AG2:AG4"/>
    <mergeCell ref="AH2:AH4"/>
    <mergeCell ref="AD3:AD4"/>
    <mergeCell ref="AE3:AE4"/>
    <mergeCell ref="AF3:AF4"/>
    <mergeCell ref="A2:C3"/>
    <mergeCell ref="D2:F2"/>
    <mergeCell ref="G2:J2"/>
    <mergeCell ref="K2:N2"/>
    <mergeCell ref="O2:O4"/>
    <mergeCell ref="D3:D4"/>
    <mergeCell ref="E3:E4"/>
    <mergeCell ref="F3:F4"/>
    <mergeCell ref="G3:I3"/>
    <mergeCell ref="J3:J4"/>
    <mergeCell ref="K3:M3"/>
    <mergeCell ref="N3:N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41611-6A8A-453D-95E2-971FF7230914}">
  <dimension ref="A1:AQ132"/>
  <sheetViews>
    <sheetView topLeftCell="O1" workbookViewId="0">
      <selection activeCell="V2" sqref="A2:V32"/>
    </sheetView>
  </sheetViews>
  <sheetFormatPr baseColWidth="10" defaultRowHeight="14.5" x14ac:dyDescent="0.35"/>
  <sheetData>
    <row r="1" spans="1:43" ht="15" thickBot="1" x14ac:dyDescent="0.4"/>
    <row r="2" spans="1:43" ht="15" customHeight="1" thickBot="1" x14ac:dyDescent="0.4">
      <c r="A2" s="503" t="s">
        <v>109</v>
      </c>
      <c r="B2" s="504"/>
      <c r="C2" s="505"/>
      <c r="D2" s="509" t="s">
        <v>105</v>
      </c>
      <c r="E2" s="510"/>
      <c r="F2" s="511"/>
      <c r="G2" s="486" t="s">
        <v>348</v>
      </c>
      <c r="H2" s="487"/>
      <c r="I2" s="487"/>
      <c r="J2" s="487"/>
      <c r="K2" s="487"/>
      <c r="L2" s="487"/>
      <c r="M2" s="514"/>
      <c r="N2" s="512" t="s">
        <v>349</v>
      </c>
      <c r="O2" s="513"/>
      <c r="P2" s="513"/>
      <c r="Q2" s="513"/>
      <c r="R2" s="513"/>
      <c r="S2" s="513"/>
      <c r="T2" s="514"/>
      <c r="U2" s="503" t="s">
        <v>350</v>
      </c>
      <c r="V2" s="527" t="s">
        <v>272</v>
      </c>
      <c r="Y2" s="616" t="s">
        <v>178</v>
      </c>
      <c r="Z2" s="617"/>
      <c r="AA2" s="618"/>
      <c r="AB2" s="362"/>
      <c r="AC2" s="673" t="s">
        <v>342</v>
      </c>
      <c r="AD2" s="673"/>
      <c r="AE2" s="673"/>
      <c r="AF2" s="673"/>
      <c r="AG2" s="673"/>
      <c r="AH2" s="673"/>
      <c r="AI2" s="681" t="s">
        <v>343</v>
      </c>
      <c r="AJ2" s="681"/>
      <c r="AK2" s="681"/>
      <c r="AL2" s="681"/>
      <c r="AM2" s="681"/>
      <c r="AN2" s="681"/>
      <c r="AO2" s="732" t="s">
        <v>277</v>
      </c>
      <c r="AP2" s="733"/>
      <c r="AQ2" s="734"/>
    </row>
    <row r="3" spans="1:43" ht="15" customHeight="1" thickBot="1" x14ac:dyDescent="0.4">
      <c r="A3" s="506"/>
      <c r="B3" s="507"/>
      <c r="C3" s="508"/>
      <c r="D3" s="492" t="s">
        <v>5</v>
      </c>
      <c r="E3" s="494" t="s">
        <v>97</v>
      </c>
      <c r="F3" s="645" t="s">
        <v>96</v>
      </c>
      <c r="G3" s="527" t="s">
        <v>351</v>
      </c>
      <c r="H3" s="527"/>
      <c r="I3" s="651" t="s">
        <v>352</v>
      </c>
      <c r="J3" s="648"/>
      <c r="K3" s="649" t="s">
        <v>301</v>
      </c>
      <c r="L3" s="650"/>
      <c r="M3" s="618" t="s">
        <v>353</v>
      </c>
      <c r="N3" s="647" t="s">
        <v>351</v>
      </c>
      <c r="O3" s="648"/>
      <c r="P3" s="647" t="s">
        <v>352</v>
      </c>
      <c r="Q3" s="648"/>
      <c r="R3" s="649" t="s">
        <v>302</v>
      </c>
      <c r="S3" s="650"/>
      <c r="T3" s="618" t="s">
        <v>353</v>
      </c>
      <c r="U3" s="644"/>
      <c r="V3" s="527"/>
      <c r="Y3" s="619"/>
      <c r="Z3" s="620"/>
      <c r="AA3" s="621"/>
      <c r="AB3" s="361" t="s">
        <v>189</v>
      </c>
      <c r="AC3" s="614" t="s">
        <v>101</v>
      </c>
      <c r="AD3" s="676"/>
      <c r="AE3" s="677" t="s">
        <v>275</v>
      </c>
      <c r="AF3" s="679"/>
      <c r="AG3" s="680" t="s">
        <v>276</v>
      </c>
      <c r="AH3" s="682"/>
      <c r="AI3" s="683" t="s">
        <v>101</v>
      </c>
      <c r="AJ3" s="676"/>
      <c r="AK3" s="677" t="s">
        <v>275</v>
      </c>
      <c r="AL3" s="679"/>
      <c r="AM3" s="680" t="s">
        <v>276</v>
      </c>
      <c r="AN3" s="682"/>
      <c r="AO3" s="735"/>
      <c r="AP3" s="736"/>
      <c r="AQ3" s="737"/>
    </row>
    <row r="4" spans="1:43" ht="15" thickBot="1" x14ac:dyDescent="0.4">
      <c r="A4" s="40" t="s">
        <v>11</v>
      </c>
      <c r="B4" s="41" t="s">
        <v>12</v>
      </c>
      <c r="C4" s="42" t="s">
        <v>13</v>
      </c>
      <c r="D4" s="493"/>
      <c r="E4" s="495"/>
      <c r="F4" s="646"/>
      <c r="G4" s="257" t="s">
        <v>281</v>
      </c>
      <c r="H4" s="257" t="s">
        <v>344</v>
      </c>
      <c r="I4" s="257" t="s">
        <v>281</v>
      </c>
      <c r="J4" s="257" t="s">
        <v>344</v>
      </c>
      <c r="K4" s="257" t="s">
        <v>281</v>
      </c>
      <c r="L4" s="257" t="s">
        <v>344</v>
      </c>
      <c r="M4" s="621"/>
      <c r="N4" s="257" t="s">
        <v>281</v>
      </c>
      <c r="O4" s="257" t="s">
        <v>344</v>
      </c>
      <c r="P4" s="257" t="s">
        <v>281</v>
      </c>
      <c r="Q4" s="257" t="s">
        <v>344</v>
      </c>
      <c r="R4" s="257" t="s">
        <v>281</v>
      </c>
      <c r="S4" s="257" t="s">
        <v>344</v>
      </c>
      <c r="T4" s="621"/>
      <c r="U4" s="506"/>
      <c r="V4" s="527"/>
      <c r="Y4" s="3" t="s">
        <v>11</v>
      </c>
      <c r="Z4" s="1" t="s">
        <v>187</v>
      </c>
      <c r="AA4" s="187" t="s">
        <v>188</v>
      </c>
      <c r="AB4" s="363"/>
      <c r="AC4" s="188" t="s">
        <v>281</v>
      </c>
      <c r="AD4" s="188" t="s">
        <v>344</v>
      </c>
      <c r="AE4" s="188" t="s">
        <v>281</v>
      </c>
      <c r="AF4" s="188" t="s">
        <v>344</v>
      </c>
      <c r="AG4" s="188" t="s">
        <v>281</v>
      </c>
      <c r="AH4" s="188" t="s">
        <v>344</v>
      </c>
      <c r="AI4" s="188" t="s">
        <v>281</v>
      </c>
      <c r="AJ4" s="188" t="s">
        <v>344</v>
      </c>
      <c r="AK4" s="188" t="s">
        <v>281</v>
      </c>
      <c r="AL4" s="188" t="s">
        <v>344</v>
      </c>
      <c r="AM4" s="188" t="s">
        <v>281</v>
      </c>
      <c r="AN4" s="188" t="s">
        <v>344</v>
      </c>
      <c r="AO4" s="24" t="s">
        <v>281</v>
      </c>
      <c r="AP4" s="254" t="s">
        <v>344</v>
      </c>
      <c r="AQ4" s="364" t="s">
        <v>345</v>
      </c>
    </row>
    <row r="5" spans="1:43" ht="15" thickBot="1" x14ac:dyDescent="0.4">
      <c r="A5" s="466">
        <v>1</v>
      </c>
      <c r="B5" s="467" t="s">
        <v>14</v>
      </c>
      <c r="C5" s="467" t="s">
        <v>15</v>
      </c>
      <c r="D5" s="4">
        <v>53</v>
      </c>
      <c r="E5" s="44">
        <v>53</v>
      </c>
      <c r="F5" s="44">
        <v>24</v>
      </c>
      <c r="G5" s="191">
        <v>1430</v>
      </c>
      <c r="H5" s="191">
        <v>1523</v>
      </c>
      <c r="I5" s="191">
        <v>5171</v>
      </c>
      <c r="J5" s="252">
        <v>5254</v>
      </c>
      <c r="K5" s="256">
        <f>G5+I5</f>
        <v>6601</v>
      </c>
      <c r="L5" s="256">
        <f>H5+J5</f>
        <v>6777</v>
      </c>
      <c r="M5" s="51">
        <f>H5/L5</f>
        <v>0.22473070680241994</v>
      </c>
      <c r="N5" s="191">
        <v>1012</v>
      </c>
      <c r="O5" s="191">
        <v>1104</v>
      </c>
      <c r="P5" s="191">
        <v>7146</v>
      </c>
      <c r="Q5" s="252">
        <v>8790</v>
      </c>
      <c r="R5" s="256">
        <f>N5+P5</f>
        <v>8158</v>
      </c>
      <c r="S5" s="256">
        <f>O5+Q5</f>
        <v>9894</v>
      </c>
      <c r="T5" s="51">
        <f>O5/S5</f>
        <v>0.11158277744087326</v>
      </c>
      <c r="U5" s="52">
        <f>S5/$S$31</f>
        <v>0.1409642673961361</v>
      </c>
      <c r="V5" s="38">
        <f>(S5-L5)/L5</f>
        <v>0.45993802567507747</v>
      </c>
      <c r="Y5" s="131">
        <v>1</v>
      </c>
      <c r="Z5" s="132" t="s">
        <v>192</v>
      </c>
      <c r="AA5" s="133" t="s">
        <v>15</v>
      </c>
      <c r="AB5" s="251">
        <v>53</v>
      </c>
      <c r="AC5" s="365">
        <v>1012</v>
      </c>
      <c r="AD5" s="365">
        <v>1104</v>
      </c>
      <c r="AE5" s="365">
        <v>7851</v>
      </c>
      <c r="AF5" s="365">
        <v>16665</v>
      </c>
      <c r="AG5" s="365">
        <v>5064</v>
      </c>
      <c r="AH5" s="365">
        <v>22263</v>
      </c>
      <c r="AI5" s="365">
        <v>7146</v>
      </c>
      <c r="AJ5" s="365">
        <v>8790</v>
      </c>
      <c r="AK5" s="365">
        <v>17949</v>
      </c>
      <c r="AL5" s="365">
        <v>41973</v>
      </c>
      <c r="AM5" s="365">
        <v>12631</v>
      </c>
      <c r="AN5" s="365">
        <v>67452</v>
      </c>
      <c r="AO5" s="366">
        <v>37726</v>
      </c>
      <c r="AP5" s="367">
        <v>118215</v>
      </c>
      <c r="AQ5" s="199">
        <v>9.4600000000000009</v>
      </c>
    </row>
    <row r="6" spans="1:43" ht="15" thickBot="1" x14ac:dyDescent="0.4">
      <c r="A6" s="466">
        <v>2</v>
      </c>
      <c r="B6" s="467" t="s">
        <v>16</v>
      </c>
      <c r="C6" s="467" t="s">
        <v>17</v>
      </c>
      <c r="D6" s="4">
        <v>21</v>
      </c>
      <c r="E6" s="44">
        <v>3</v>
      </c>
      <c r="F6" s="44">
        <v>12</v>
      </c>
      <c r="G6" s="191">
        <v>330</v>
      </c>
      <c r="H6" s="191">
        <v>364</v>
      </c>
      <c r="I6" s="191">
        <v>852</v>
      </c>
      <c r="J6" s="191">
        <v>882</v>
      </c>
      <c r="K6" s="256">
        <f t="shared" ref="K6:L30" si="0">G6+I6</f>
        <v>1182</v>
      </c>
      <c r="L6" s="256">
        <f t="shared" si="0"/>
        <v>1246</v>
      </c>
      <c r="M6" s="51">
        <f t="shared" ref="M6:M31" si="1">H6/L6</f>
        <v>0.29213483146067415</v>
      </c>
      <c r="N6" s="191">
        <v>261</v>
      </c>
      <c r="O6" s="191">
        <v>261</v>
      </c>
      <c r="P6" s="191">
        <v>1161</v>
      </c>
      <c r="Q6" s="191">
        <v>1161</v>
      </c>
      <c r="R6" s="256">
        <f t="shared" ref="R6:S31" si="2">N6+P6</f>
        <v>1422</v>
      </c>
      <c r="S6" s="256">
        <f t="shared" si="2"/>
        <v>1422</v>
      </c>
      <c r="T6" s="51">
        <f t="shared" ref="T6:T31" si="3">O6/S6</f>
        <v>0.18354430379746836</v>
      </c>
      <c r="U6" s="52">
        <f t="shared" ref="U6:U31" si="4">S6/$S$31</f>
        <v>2.0259873482646608E-2</v>
      </c>
      <c r="V6" s="38">
        <f t="shared" ref="V6:V31" si="5">(S6-L6)/L6</f>
        <v>0.14125200642054575</v>
      </c>
      <c r="Y6" s="138">
        <v>2</v>
      </c>
      <c r="Z6" s="139" t="s">
        <v>346</v>
      </c>
      <c r="AA6" s="133" t="s">
        <v>17</v>
      </c>
      <c r="AB6" s="251">
        <v>21</v>
      </c>
      <c r="AC6" s="365">
        <v>261</v>
      </c>
      <c r="AD6" s="365">
        <v>261</v>
      </c>
      <c r="AE6" s="365">
        <v>11103</v>
      </c>
      <c r="AF6" s="365">
        <v>22539</v>
      </c>
      <c r="AG6" s="365">
        <v>5205</v>
      </c>
      <c r="AH6" s="365">
        <v>26530</v>
      </c>
      <c r="AI6" s="365">
        <v>1161</v>
      </c>
      <c r="AJ6" s="365">
        <v>1161</v>
      </c>
      <c r="AK6" s="365">
        <v>13746</v>
      </c>
      <c r="AL6" s="365">
        <v>27113</v>
      </c>
      <c r="AM6" s="365">
        <v>6219</v>
      </c>
      <c r="AN6" s="365">
        <v>32964</v>
      </c>
      <c r="AO6" s="366">
        <v>21126</v>
      </c>
      <c r="AP6" s="367">
        <v>61238</v>
      </c>
      <c r="AQ6" s="368">
        <v>4.9000000000000004</v>
      </c>
    </row>
    <row r="7" spans="1:43" ht="15" thickBot="1" x14ac:dyDescent="0.4">
      <c r="A7" s="466">
        <v>3</v>
      </c>
      <c r="B7" s="467" t="s">
        <v>18</v>
      </c>
      <c r="C7" s="467" t="s">
        <v>19</v>
      </c>
      <c r="D7" s="4">
        <v>30</v>
      </c>
      <c r="E7" s="44">
        <v>2</v>
      </c>
      <c r="F7" s="44">
        <v>5</v>
      </c>
      <c r="G7" s="191">
        <v>739</v>
      </c>
      <c r="H7" s="191">
        <v>741</v>
      </c>
      <c r="I7" s="191">
        <v>1</v>
      </c>
      <c r="J7" s="191">
        <v>1</v>
      </c>
      <c r="K7" s="256">
        <f t="shared" si="0"/>
        <v>740</v>
      </c>
      <c r="L7" s="256">
        <f t="shared" si="0"/>
        <v>742</v>
      </c>
      <c r="M7" s="51">
        <f t="shared" si="1"/>
        <v>0.99865229110512133</v>
      </c>
      <c r="N7" s="191">
        <v>1562</v>
      </c>
      <c r="O7" s="191">
        <v>1693</v>
      </c>
      <c r="P7" s="191">
        <v>1588</v>
      </c>
      <c r="Q7" s="191">
        <v>1721</v>
      </c>
      <c r="R7" s="256">
        <f t="shared" si="2"/>
        <v>3150</v>
      </c>
      <c r="S7" s="256">
        <f t="shared" si="2"/>
        <v>3414</v>
      </c>
      <c r="T7" s="51">
        <f t="shared" si="3"/>
        <v>0.49589923842999412</v>
      </c>
      <c r="U7" s="52">
        <f t="shared" si="4"/>
        <v>4.8640793297999661E-2</v>
      </c>
      <c r="V7" s="38">
        <f t="shared" si="5"/>
        <v>3.6010781671159031</v>
      </c>
      <c r="Y7" s="138">
        <v>3</v>
      </c>
      <c r="Z7" s="139" t="s">
        <v>194</v>
      </c>
      <c r="AA7" s="133" t="s">
        <v>19</v>
      </c>
      <c r="AB7" s="251">
        <v>30</v>
      </c>
      <c r="AC7" s="365">
        <v>1562</v>
      </c>
      <c r="AD7" s="365">
        <v>1693</v>
      </c>
      <c r="AE7" s="365">
        <v>7680</v>
      </c>
      <c r="AF7" s="365">
        <v>21377</v>
      </c>
      <c r="AG7" s="365">
        <v>6525</v>
      </c>
      <c r="AH7" s="365">
        <v>28318</v>
      </c>
      <c r="AI7" s="365">
        <v>1588</v>
      </c>
      <c r="AJ7" s="365">
        <v>1721</v>
      </c>
      <c r="AK7" s="365">
        <v>7710</v>
      </c>
      <c r="AL7" s="365">
        <v>21435</v>
      </c>
      <c r="AM7" s="365">
        <v>6540</v>
      </c>
      <c r="AN7" s="365">
        <v>28388</v>
      </c>
      <c r="AO7" s="366">
        <v>15838</v>
      </c>
      <c r="AP7" s="367">
        <v>51544</v>
      </c>
      <c r="AQ7" s="368">
        <v>4.12</v>
      </c>
    </row>
    <row r="8" spans="1:43" ht="15" thickBot="1" x14ac:dyDescent="0.4">
      <c r="A8" s="466">
        <v>4</v>
      </c>
      <c r="B8" s="467" t="s">
        <v>20</v>
      </c>
      <c r="C8" s="467" t="s">
        <v>21</v>
      </c>
      <c r="D8" s="4">
        <v>40</v>
      </c>
      <c r="E8" s="44">
        <v>7</v>
      </c>
      <c r="F8" s="44">
        <v>7</v>
      </c>
      <c r="G8" s="191">
        <v>3383</v>
      </c>
      <c r="H8" s="191">
        <v>3635</v>
      </c>
      <c r="I8" s="191">
        <v>72</v>
      </c>
      <c r="J8" s="191">
        <v>75</v>
      </c>
      <c r="K8" s="256">
        <f t="shared" si="0"/>
        <v>3455</v>
      </c>
      <c r="L8" s="256">
        <f t="shared" si="0"/>
        <v>3710</v>
      </c>
      <c r="M8" s="51">
        <f t="shared" si="1"/>
        <v>0.97978436657681944</v>
      </c>
      <c r="N8" s="191">
        <v>4570</v>
      </c>
      <c r="O8" s="191">
        <v>4872</v>
      </c>
      <c r="P8" s="191">
        <v>4691</v>
      </c>
      <c r="Q8" s="191">
        <v>5001</v>
      </c>
      <c r="R8" s="256">
        <f t="shared" si="2"/>
        <v>9261</v>
      </c>
      <c r="S8" s="256">
        <f t="shared" si="2"/>
        <v>9873</v>
      </c>
      <c r="T8" s="51">
        <f t="shared" si="3"/>
        <v>0.49346703129747799</v>
      </c>
      <c r="U8" s="52">
        <f t="shared" si="4"/>
        <v>0.14066507095229955</v>
      </c>
      <c r="V8" s="38">
        <f t="shared" si="5"/>
        <v>1.6611859838274932</v>
      </c>
      <c r="Y8" s="138">
        <v>4</v>
      </c>
      <c r="Z8" s="139" t="s">
        <v>195</v>
      </c>
      <c r="AA8" s="133" t="s">
        <v>74</v>
      </c>
      <c r="AB8" s="251">
        <v>40</v>
      </c>
      <c r="AC8" s="365">
        <v>4570</v>
      </c>
      <c r="AD8" s="365">
        <v>4872</v>
      </c>
      <c r="AE8" s="365">
        <v>20764</v>
      </c>
      <c r="AF8" s="365">
        <v>47154</v>
      </c>
      <c r="AG8" s="365">
        <v>28233</v>
      </c>
      <c r="AH8" s="365">
        <v>95178</v>
      </c>
      <c r="AI8" s="365">
        <v>4691</v>
      </c>
      <c r="AJ8" s="365">
        <v>5001</v>
      </c>
      <c r="AK8" s="365">
        <v>21016</v>
      </c>
      <c r="AL8" s="365">
        <v>47542</v>
      </c>
      <c r="AM8" s="365">
        <v>28508</v>
      </c>
      <c r="AN8" s="365">
        <v>96090</v>
      </c>
      <c r="AO8" s="366">
        <v>54215</v>
      </c>
      <c r="AP8" s="367">
        <v>148633</v>
      </c>
      <c r="AQ8" s="368">
        <v>11.89</v>
      </c>
    </row>
    <row r="9" spans="1:43" ht="15" thickBot="1" x14ac:dyDescent="0.4">
      <c r="A9" s="466">
        <v>5</v>
      </c>
      <c r="B9" s="467" t="s">
        <v>22</v>
      </c>
      <c r="C9" s="467" t="s">
        <v>23</v>
      </c>
      <c r="D9" s="4">
        <v>26</v>
      </c>
      <c r="E9" s="44">
        <v>4</v>
      </c>
      <c r="F9" s="44">
        <v>8</v>
      </c>
      <c r="G9" s="191">
        <v>1380</v>
      </c>
      <c r="H9" s="191">
        <v>1479</v>
      </c>
      <c r="I9" s="191">
        <v>6</v>
      </c>
      <c r="J9" s="191">
        <v>6</v>
      </c>
      <c r="K9" s="256">
        <f t="shared" si="0"/>
        <v>1386</v>
      </c>
      <c r="L9" s="256">
        <f t="shared" si="0"/>
        <v>1485</v>
      </c>
      <c r="M9" s="51">
        <f t="shared" si="1"/>
        <v>0.99595959595959593</v>
      </c>
      <c r="N9" s="191">
        <v>1489</v>
      </c>
      <c r="O9" s="191">
        <v>1489</v>
      </c>
      <c r="P9" s="191">
        <v>1421</v>
      </c>
      <c r="Q9" s="191">
        <v>1521</v>
      </c>
      <c r="R9" s="256">
        <f t="shared" si="2"/>
        <v>2910</v>
      </c>
      <c r="S9" s="256">
        <f t="shared" si="2"/>
        <v>3010</v>
      </c>
      <c r="T9" s="51">
        <f t="shared" si="3"/>
        <v>0.49468438538205978</v>
      </c>
      <c r="U9" s="52">
        <f t="shared" si="4"/>
        <v>4.2884823616572636E-2</v>
      </c>
      <c r="V9" s="38">
        <f t="shared" si="5"/>
        <v>1.026936026936027</v>
      </c>
      <c r="Y9" s="138">
        <v>5</v>
      </c>
      <c r="Z9" s="139" t="s">
        <v>196</v>
      </c>
      <c r="AA9" s="133" t="s">
        <v>23</v>
      </c>
      <c r="AB9" s="251">
        <v>27</v>
      </c>
      <c r="AC9" s="365">
        <v>1489</v>
      </c>
      <c r="AD9" s="365">
        <v>1489</v>
      </c>
      <c r="AE9" s="365">
        <v>4342</v>
      </c>
      <c r="AF9" s="365">
        <v>16596</v>
      </c>
      <c r="AG9" s="365">
        <v>2322</v>
      </c>
      <c r="AH9" s="365">
        <v>16124</v>
      </c>
      <c r="AI9" s="365">
        <v>1421</v>
      </c>
      <c r="AJ9" s="365">
        <v>1521</v>
      </c>
      <c r="AK9" s="365">
        <v>4353</v>
      </c>
      <c r="AL9" s="365">
        <v>16632</v>
      </c>
      <c r="AM9" s="365">
        <v>2021</v>
      </c>
      <c r="AN9" s="365">
        <v>16186</v>
      </c>
      <c r="AO9" s="366">
        <v>7795</v>
      </c>
      <c r="AP9" s="367">
        <v>34339</v>
      </c>
      <c r="AQ9" s="368">
        <v>2.75</v>
      </c>
    </row>
    <row r="10" spans="1:43" ht="15" thickBot="1" x14ac:dyDescent="0.4">
      <c r="A10" s="466">
        <v>6</v>
      </c>
      <c r="B10" s="467" t="s">
        <v>24</v>
      </c>
      <c r="C10" s="467" t="s">
        <v>25</v>
      </c>
      <c r="D10" s="4">
        <v>38</v>
      </c>
      <c r="E10" s="44">
        <v>4</v>
      </c>
      <c r="F10" s="44">
        <v>8</v>
      </c>
      <c r="G10" s="191">
        <v>1120</v>
      </c>
      <c r="H10" s="191">
        <v>1202</v>
      </c>
      <c r="I10" s="191">
        <v>66</v>
      </c>
      <c r="J10" s="191">
        <v>69</v>
      </c>
      <c r="K10" s="256">
        <f t="shared" si="0"/>
        <v>1186</v>
      </c>
      <c r="L10" s="256">
        <f t="shared" si="0"/>
        <v>1271</v>
      </c>
      <c r="M10" s="51">
        <f t="shared" si="1"/>
        <v>0.94571203776553892</v>
      </c>
      <c r="N10" s="191">
        <v>1157</v>
      </c>
      <c r="O10" s="191">
        <v>1422</v>
      </c>
      <c r="P10" s="191">
        <v>1241</v>
      </c>
      <c r="Q10" s="191">
        <v>1506</v>
      </c>
      <c r="R10" s="256">
        <f t="shared" si="2"/>
        <v>2398</v>
      </c>
      <c r="S10" s="256">
        <f t="shared" si="2"/>
        <v>2928</v>
      </c>
      <c r="T10" s="51">
        <f t="shared" si="3"/>
        <v>0.48565573770491804</v>
      </c>
      <c r="U10" s="52">
        <f t="shared" si="4"/>
        <v>4.1716532740639425E-2</v>
      </c>
      <c r="V10" s="38">
        <f t="shared" si="5"/>
        <v>1.3036978756884343</v>
      </c>
      <c r="Y10" s="138">
        <v>6</v>
      </c>
      <c r="Z10" s="139" t="s">
        <v>197</v>
      </c>
      <c r="AA10" s="133" t="s">
        <v>76</v>
      </c>
      <c r="AB10" s="251">
        <v>38</v>
      </c>
      <c r="AC10" s="365">
        <v>1157</v>
      </c>
      <c r="AD10" s="365">
        <v>1422</v>
      </c>
      <c r="AE10" s="365">
        <v>4944</v>
      </c>
      <c r="AF10" s="365">
        <v>20872</v>
      </c>
      <c r="AG10" s="365">
        <v>2595</v>
      </c>
      <c r="AH10" s="369">
        <v>17155</v>
      </c>
      <c r="AI10" s="365">
        <v>1241</v>
      </c>
      <c r="AJ10" s="365">
        <v>1506</v>
      </c>
      <c r="AK10" s="365">
        <v>5047</v>
      </c>
      <c r="AL10" s="365">
        <v>21146</v>
      </c>
      <c r="AM10" s="365">
        <v>2667</v>
      </c>
      <c r="AN10" s="365">
        <v>17498</v>
      </c>
      <c r="AO10" s="366">
        <v>8955</v>
      </c>
      <c r="AP10" s="367">
        <v>40149.5</v>
      </c>
      <c r="AQ10" s="368">
        <v>3.21</v>
      </c>
    </row>
    <row r="11" spans="1:43" ht="15" thickBot="1" x14ac:dyDescent="0.4">
      <c r="A11" s="466">
        <v>7</v>
      </c>
      <c r="B11" s="467" t="s">
        <v>26</v>
      </c>
      <c r="C11" s="467" t="s">
        <v>27</v>
      </c>
      <c r="D11" s="4">
        <v>39</v>
      </c>
      <c r="E11" s="44">
        <v>2</v>
      </c>
      <c r="F11" s="44">
        <v>6</v>
      </c>
      <c r="G11" s="191">
        <v>775</v>
      </c>
      <c r="H11" s="191">
        <v>833</v>
      </c>
      <c r="I11" s="191">
        <v>12</v>
      </c>
      <c r="J11" s="191">
        <v>12</v>
      </c>
      <c r="K11" s="256">
        <f t="shared" si="0"/>
        <v>787</v>
      </c>
      <c r="L11" s="256">
        <f t="shared" si="0"/>
        <v>845</v>
      </c>
      <c r="M11" s="51">
        <f t="shared" si="1"/>
        <v>0.98579881656804735</v>
      </c>
      <c r="N11" s="191">
        <v>1112</v>
      </c>
      <c r="O11" s="191">
        <v>1218</v>
      </c>
      <c r="P11" s="191">
        <v>1114</v>
      </c>
      <c r="Q11" s="191">
        <v>1221</v>
      </c>
      <c r="R11" s="256">
        <f t="shared" si="2"/>
        <v>2226</v>
      </c>
      <c r="S11" s="256">
        <f t="shared" si="2"/>
        <v>2439</v>
      </c>
      <c r="T11" s="51">
        <f t="shared" si="3"/>
        <v>0.49938499384993851</v>
      </c>
      <c r="U11" s="52">
        <f t="shared" si="4"/>
        <v>3.4749529834159687E-2</v>
      </c>
      <c r="V11" s="38">
        <f t="shared" si="5"/>
        <v>1.8863905325443786</v>
      </c>
      <c r="Y11" s="138">
        <v>7</v>
      </c>
      <c r="Z11" s="139" t="s">
        <v>198</v>
      </c>
      <c r="AA11" s="133" t="s">
        <v>27</v>
      </c>
      <c r="AB11" s="251">
        <v>39</v>
      </c>
      <c r="AC11" s="365">
        <v>1112</v>
      </c>
      <c r="AD11" s="365">
        <v>1218</v>
      </c>
      <c r="AE11" s="365">
        <v>1853</v>
      </c>
      <c r="AF11" s="365">
        <v>11332</v>
      </c>
      <c r="AG11" s="365">
        <v>684</v>
      </c>
      <c r="AH11" s="365">
        <v>8935</v>
      </c>
      <c r="AI11" s="365">
        <v>1114</v>
      </c>
      <c r="AJ11" s="365">
        <v>1221</v>
      </c>
      <c r="AK11" s="365">
        <v>1865</v>
      </c>
      <c r="AL11" s="365">
        <v>11344</v>
      </c>
      <c r="AM11" s="365">
        <v>687</v>
      </c>
      <c r="AN11" s="365">
        <v>8935</v>
      </c>
      <c r="AO11" s="366">
        <v>3666</v>
      </c>
      <c r="AP11" s="367">
        <v>21500</v>
      </c>
      <c r="AQ11" s="368">
        <v>1.72</v>
      </c>
    </row>
    <row r="12" spans="1:43" ht="15" thickBot="1" x14ac:dyDescent="0.4">
      <c r="A12" s="466">
        <v>8</v>
      </c>
      <c r="B12" s="467" t="s">
        <v>28</v>
      </c>
      <c r="C12" s="467" t="s">
        <v>29</v>
      </c>
      <c r="D12" s="4">
        <v>12</v>
      </c>
      <c r="E12" s="44">
        <v>2</v>
      </c>
      <c r="F12" s="44">
        <v>3</v>
      </c>
      <c r="G12" s="191">
        <v>319</v>
      </c>
      <c r="H12" s="191">
        <v>342</v>
      </c>
      <c r="I12" s="191">
        <v>82</v>
      </c>
      <c r="J12" s="191">
        <v>86</v>
      </c>
      <c r="K12" s="256">
        <f t="shared" si="0"/>
        <v>401</v>
      </c>
      <c r="L12" s="256">
        <f t="shared" si="0"/>
        <v>428</v>
      </c>
      <c r="M12" s="51">
        <f t="shared" si="1"/>
        <v>0.7990654205607477</v>
      </c>
      <c r="N12" s="191">
        <v>386</v>
      </c>
      <c r="O12" s="191">
        <v>401</v>
      </c>
      <c r="P12" s="191">
        <v>515</v>
      </c>
      <c r="Q12" s="191">
        <v>527</v>
      </c>
      <c r="R12" s="256">
        <f t="shared" si="2"/>
        <v>901</v>
      </c>
      <c r="S12" s="256">
        <f t="shared" si="2"/>
        <v>928</v>
      </c>
      <c r="T12" s="51">
        <f t="shared" si="3"/>
        <v>0.43211206896551724</v>
      </c>
      <c r="U12" s="52">
        <f t="shared" si="4"/>
        <v>1.3221633327634354E-2</v>
      </c>
      <c r="V12" s="38">
        <f t="shared" si="5"/>
        <v>1.1682242990654206</v>
      </c>
      <c r="Y12" s="138">
        <v>8</v>
      </c>
      <c r="Z12" s="139" t="s">
        <v>199</v>
      </c>
      <c r="AA12" s="133" t="s">
        <v>29</v>
      </c>
      <c r="AB12" s="251">
        <v>12</v>
      </c>
      <c r="AC12" s="365">
        <v>386</v>
      </c>
      <c r="AD12" s="365">
        <v>401</v>
      </c>
      <c r="AE12" s="365">
        <v>3159</v>
      </c>
      <c r="AF12" s="365">
        <v>11273</v>
      </c>
      <c r="AG12" s="365">
        <v>888</v>
      </c>
      <c r="AH12" s="365">
        <v>11742</v>
      </c>
      <c r="AI12" s="365">
        <v>515</v>
      </c>
      <c r="AJ12" s="365">
        <v>527</v>
      </c>
      <c r="AK12" s="365">
        <v>3576</v>
      </c>
      <c r="AL12" s="365">
        <v>12326</v>
      </c>
      <c r="AM12" s="365">
        <v>1124</v>
      </c>
      <c r="AN12" s="365">
        <v>13150</v>
      </c>
      <c r="AO12" s="366">
        <v>5215</v>
      </c>
      <c r="AP12" s="367">
        <v>26003</v>
      </c>
      <c r="AQ12" s="368">
        <v>2.08</v>
      </c>
    </row>
    <row r="13" spans="1:43" ht="15" thickBot="1" x14ac:dyDescent="0.4">
      <c r="A13" s="466">
        <v>9</v>
      </c>
      <c r="B13" s="467" t="s">
        <v>32</v>
      </c>
      <c r="C13" s="467" t="s">
        <v>33</v>
      </c>
      <c r="D13" s="4">
        <v>23</v>
      </c>
      <c r="E13" s="44">
        <v>2</v>
      </c>
      <c r="F13" s="44">
        <v>5</v>
      </c>
      <c r="G13" s="191">
        <v>691</v>
      </c>
      <c r="H13" s="191">
        <v>741</v>
      </c>
      <c r="I13" s="191">
        <v>204</v>
      </c>
      <c r="J13" s="191">
        <v>215</v>
      </c>
      <c r="K13" s="256">
        <f t="shared" si="0"/>
        <v>895</v>
      </c>
      <c r="L13" s="256">
        <f t="shared" si="0"/>
        <v>956</v>
      </c>
      <c r="M13" s="51">
        <f t="shared" si="1"/>
        <v>0.77510460251046021</v>
      </c>
      <c r="N13" s="191">
        <v>816</v>
      </c>
      <c r="O13" s="191">
        <v>823</v>
      </c>
      <c r="P13" s="191">
        <v>964</v>
      </c>
      <c r="Q13" s="191">
        <v>978</v>
      </c>
      <c r="R13" s="256">
        <f t="shared" si="2"/>
        <v>1780</v>
      </c>
      <c r="S13" s="256">
        <f t="shared" si="2"/>
        <v>1801</v>
      </c>
      <c r="T13" s="51">
        <f t="shared" si="3"/>
        <v>0.45696835091615767</v>
      </c>
      <c r="U13" s="52">
        <f t="shared" si="4"/>
        <v>2.5659656921411068E-2</v>
      </c>
      <c r="V13" s="38">
        <f t="shared" si="5"/>
        <v>0.88389121338912136</v>
      </c>
      <c r="Y13" s="138">
        <v>9</v>
      </c>
      <c r="Z13" s="139" t="s">
        <v>200</v>
      </c>
      <c r="AA13" s="133" t="s">
        <v>31</v>
      </c>
      <c r="AB13" s="251">
        <v>27</v>
      </c>
      <c r="AC13" s="365">
        <v>816</v>
      </c>
      <c r="AD13" s="365">
        <v>823</v>
      </c>
      <c r="AE13" s="365">
        <v>1852</v>
      </c>
      <c r="AF13" s="365">
        <v>9801</v>
      </c>
      <c r="AG13" s="365">
        <v>1453</v>
      </c>
      <c r="AH13" s="365">
        <v>12688</v>
      </c>
      <c r="AI13" s="365">
        <v>964</v>
      </c>
      <c r="AJ13" s="365">
        <v>978</v>
      </c>
      <c r="AK13" s="365">
        <v>1986</v>
      </c>
      <c r="AL13" s="365">
        <v>10350</v>
      </c>
      <c r="AM13" s="365">
        <v>1564</v>
      </c>
      <c r="AN13" s="365">
        <v>13657</v>
      </c>
      <c r="AO13" s="366">
        <v>4514</v>
      </c>
      <c r="AP13" s="367">
        <v>24985</v>
      </c>
      <c r="AQ13" s="368">
        <v>2</v>
      </c>
    </row>
    <row r="14" spans="1:43" ht="15" thickBot="1" x14ac:dyDescent="0.4">
      <c r="A14" s="466">
        <v>10</v>
      </c>
      <c r="B14" s="467" t="s">
        <v>30</v>
      </c>
      <c r="C14" s="467" t="s">
        <v>31</v>
      </c>
      <c r="D14" s="4">
        <v>27</v>
      </c>
      <c r="E14" s="44">
        <v>2</v>
      </c>
      <c r="F14" s="44">
        <v>5</v>
      </c>
      <c r="G14" s="191">
        <v>474</v>
      </c>
      <c r="H14" s="191">
        <v>508</v>
      </c>
      <c r="I14" s="191">
        <v>62</v>
      </c>
      <c r="J14" s="191">
        <v>64</v>
      </c>
      <c r="K14" s="256">
        <f t="shared" si="0"/>
        <v>536</v>
      </c>
      <c r="L14" s="256">
        <f t="shared" si="0"/>
        <v>572</v>
      </c>
      <c r="M14" s="51">
        <f t="shared" si="1"/>
        <v>0.88811188811188813</v>
      </c>
      <c r="N14" s="191">
        <v>682</v>
      </c>
      <c r="O14" s="191">
        <v>771</v>
      </c>
      <c r="P14" s="191">
        <v>811</v>
      </c>
      <c r="Q14" s="191">
        <v>1015</v>
      </c>
      <c r="R14" s="256">
        <f t="shared" si="2"/>
        <v>1493</v>
      </c>
      <c r="S14" s="256">
        <f t="shared" si="2"/>
        <v>1786</v>
      </c>
      <c r="T14" s="51">
        <f t="shared" si="3"/>
        <v>0.43169092945128779</v>
      </c>
      <c r="U14" s="52">
        <f t="shared" si="4"/>
        <v>2.5445945175813528E-2</v>
      </c>
      <c r="V14" s="38">
        <f t="shared" si="5"/>
        <v>2.1223776223776225</v>
      </c>
      <c r="Y14" s="138">
        <v>10</v>
      </c>
      <c r="Z14" s="139" t="s">
        <v>201</v>
      </c>
      <c r="AA14" s="133" t="s">
        <v>33</v>
      </c>
      <c r="AB14" s="251">
        <v>23</v>
      </c>
      <c r="AC14" s="365">
        <v>682</v>
      </c>
      <c r="AD14" s="365">
        <v>771</v>
      </c>
      <c r="AE14" s="365">
        <v>4474</v>
      </c>
      <c r="AF14" s="365">
        <v>17752</v>
      </c>
      <c r="AG14" s="365">
        <v>1332</v>
      </c>
      <c r="AH14" s="365">
        <v>20283</v>
      </c>
      <c r="AI14" s="365">
        <v>811</v>
      </c>
      <c r="AJ14" s="365">
        <v>1015</v>
      </c>
      <c r="AK14" s="365">
        <v>4761</v>
      </c>
      <c r="AL14" s="365">
        <v>18415</v>
      </c>
      <c r="AM14" s="365">
        <v>1467</v>
      </c>
      <c r="AN14" s="365">
        <v>21782</v>
      </c>
      <c r="AO14" s="366">
        <v>7039</v>
      </c>
      <c r="AP14" s="367">
        <v>41212</v>
      </c>
      <c r="AQ14" s="368">
        <v>3.3</v>
      </c>
    </row>
    <row r="15" spans="1:43" ht="15" thickBot="1" x14ac:dyDescent="0.4">
      <c r="A15" s="466">
        <v>11</v>
      </c>
      <c r="B15" s="467" t="s">
        <v>34</v>
      </c>
      <c r="C15" s="467" t="s">
        <v>35</v>
      </c>
      <c r="D15" s="4">
        <v>23</v>
      </c>
      <c r="E15" s="44">
        <v>4</v>
      </c>
      <c r="F15" s="44">
        <v>8</v>
      </c>
      <c r="G15" s="191">
        <v>322</v>
      </c>
      <c r="H15" s="191">
        <v>346</v>
      </c>
      <c r="I15" s="191">
        <v>485</v>
      </c>
      <c r="J15" s="191">
        <v>501</v>
      </c>
      <c r="K15" s="256">
        <f t="shared" si="0"/>
        <v>807</v>
      </c>
      <c r="L15" s="256">
        <f t="shared" si="0"/>
        <v>847</v>
      </c>
      <c r="M15" s="51">
        <f t="shared" si="1"/>
        <v>0.40850059031877212</v>
      </c>
      <c r="N15" s="191">
        <v>495</v>
      </c>
      <c r="O15" s="191">
        <v>520</v>
      </c>
      <c r="P15" s="191">
        <v>493</v>
      </c>
      <c r="Q15" s="191">
        <v>529</v>
      </c>
      <c r="R15" s="256">
        <f t="shared" si="2"/>
        <v>988</v>
      </c>
      <c r="S15" s="256">
        <f t="shared" si="2"/>
        <v>1049</v>
      </c>
      <c r="T15" s="51">
        <f t="shared" si="3"/>
        <v>0.49571020019065776</v>
      </c>
      <c r="U15" s="52">
        <f t="shared" si="4"/>
        <v>1.4945574742121161E-2</v>
      </c>
      <c r="V15" s="38">
        <f t="shared" si="5"/>
        <v>0.2384887839433294</v>
      </c>
      <c r="Y15" s="138">
        <v>11</v>
      </c>
      <c r="Z15" s="139" t="s">
        <v>202</v>
      </c>
      <c r="AA15" s="133" t="s">
        <v>35</v>
      </c>
      <c r="AB15" s="251">
        <v>23</v>
      </c>
      <c r="AC15" s="365">
        <v>495</v>
      </c>
      <c r="AD15" s="365">
        <v>520</v>
      </c>
      <c r="AE15" s="365">
        <v>3149</v>
      </c>
      <c r="AF15" s="365">
        <v>15459</v>
      </c>
      <c r="AG15" s="365">
        <v>895</v>
      </c>
      <c r="AH15" s="365">
        <v>15991</v>
      </c>
      <c r="AI15" s="365">
        <v>493</v>
      </c>
      <c r="AJ15" s="365">
        <v>529</v>
      </c>
      <c r="AK15" s="365">
        <v>2844</v>
      </c>
      <c r="AL15" s="365">
        <v>17317</v>
      </c>
      <c r="AM15" s="365">
        <v>818</v>
      </c>
      <c r="AN15" s="365">
        <v>17594</v>
      </c>
      <c r="AO15" s="366">
        <v>4155</v>
      </c>
      <c r="AP15" s="367">
        <v>35440</v>
      </c>
      <c r="AQ15" s="368">
        <v>2.83</v>
      </c>
    </row>
    <row r="16" spans="1:43" ht="15" thickBot="1" x14ac:dyDescent="0.4">
      <c r="A16" s="466">
        <v>12</v>
      </c>
      <c r="B16" s="467" t="s">
        <v>36</v>
      </c>
      <c r="C16" s="467" t="s">
        <v>37</v>
      </c>
      <c r="D16" s="4">
        <v>27</v>
      </c>
      <c r="E16" s="44">
        <v>5</v>
      </c>
      <c r="F16" s="44">
        <v>6</v>
      </c>
      <c r="G16" s="191">
        <v>414</v>
      </c>
      <c r="H16" s="191">
        <v>444</v>
      </c>
      <c r="I16" s="191">
        <v>258</v>
      </c>
      <c r="J16" s="191">
        <v>279</v>
      </c>
      <c r="K16" s="256">
        <f t="shared" si="0"/>
        <v>672</v>
      </c>
      <c r="L16" s="256">
        <f t="shared" si="0"/>
        <v>723</v>
      </c>
      <c r="M16" s="51">
        <f t="shared" si="1"/>
        <v>0.61410788381742742</v>
      </c>
      <c r="N16" s="191">
        <v>622</v>
      </c>
      <c r="O16" s="191">
        <v>626</v>
      </c>
      <c r="P16" s="191">
        <v>945</v>
      </c>
      <c r="Q16" s="191">
        <v>961</v>
      </c>
      <c r="R16" s="256">
        <f t="shared" si="2"/>
        <v>1567</v>
      </c>
      <c r="S16" s="256">
        <f t="shared" si="2"/>
        <v>1587</v>
      </c>
      <c r="T16" s="51">
        <f t="shared" si="3"/>
        <v>0.39445494643982354</v>
      </c>
      <c r="U16" s="52">
        <f t="shared" si="4"/>
        <v>2.2610702684219525E-2</v>
      </c>
      <c r="V16" s="38">
        <f t="shared" si="5"/>
        <v>1.1950207468879668</v>
      </c>
      <c r="Y16" s="138">
        <v>12</v>
      </c>
      <c r="Z16" s="139" t="s">
        <v>203</v>
      </c>
      <c r="AA16" s="133" t="s">
        <v>37</v>
      </c>
      <c r="AB16" s="251">
        <v>27</v>
      </c>
      <c r="AC16" s="365">
        <v>622</v>
      </c>
      <c r="AD16" s="365">
        <v>626</v>
      </c>
      <c r="AE16" s="365">
        <v>9176</v>
      </c>
      <c r="AF16" s="365">
        <v>21461</v>
      </c>
      <c r="AG16" s="365">
        <v>1965</v>
      </c>
      <c r="AH16" s="365">
        <v>13472</v>
      </c>
      <c r="AI16" s="365">
        <v>945</v>
      </c>
      <c r="AJ16" s="365">
        <v>961</v>
      </c>
      <c r="AK16" s="365">
        <v>10037</v>
      </c>
      <c r="AL16" s="365">
        <v>22963</v>
      </c>
      <c r="AM16" s="365">
        <v>2506</v>
      </c>
      <c r="AN16" s="365">
        <v>16886</v>
      </c>
      <c r="AO16" s="366">
        <v>13488</v>
      </c>
      <c r="AP16" s="367">
        <v>40810</v>
      </c>
      <c r="AQ16" s="368">
        <v>3.26</v>
      </c>
    </row>
    <row r="17" spans="1:43" ht="15" thickBot="1" x14ac:dyDescent="0.4">
      <c r="A17" s="466">
        <v>13</v>
      </c>
      <c r="B17" s="467" t="s">
        <v>38</v>
      </c>
      <c r="C17" s="467" t="s">
        <v>37</v>
      </c>
      <c r="D17" s="4">
        <v>10</v>
      </c>
      <c r="E17" s="44">
        <v>2</v>
      </c>
      <c r="F17" s="44">
        <v>8</v>
      </c>
      <c r="G17" s="191">
        <v>145</v>
      </c>
      <c r="H17" s="191">
        <v>161</v>
      </c>
      <c r="I17" s="191">
        <v>125</v>
      </c>
      <c r="J17" s="191">
        <v>130</v>
      </c>
      <c r="K17" s="256">
        <f t="shared" si="0"/>
        <v>270</v>
      </c>
      <c r="L17" s="256">
        <f t="shared" si="0"/>
        <v>291</v>
      </c>
      <c r="M17" s="51">
        <f t="shared" si="1"/>
        <v>0.5532646048109966</v>
      </c>
      <c r="N17" s="191">
        <v>158</v>
      </c>
      <c r="O17" s="191">
        <v>159</v>
      </c>
      <c r="P17" s="191">
        <v>353</v>
      </c>
      <c r="Q17" s="191">
        <v>358</v>
      </c>
      <c r="R17" s="256">
        <f t="shared" si="2"/>
        <v>511</v>
      </c>
      <c r="S17" s="256">
        <f t="shared" si="2"/>
        <v>517</v>
      </c>
      <c r="T17" s="51">
        <f t="shared" si="3"/>
        <v>0.30754352030947774</v>
      </c>
      <c r="U17" s="52">
        <f t="shared" si="4"/>
        <v>7.3659314982618112E-3</v>
      </c>
      <c r="V17" s="38">
        <f t="shared" si="5"/>
        <v>0.7766323024054983</v>
      </c>
      <c r="Y17" s="138">
        <v>13</v>
      </c>
      <c r="Z17" s="139" t="s">
        <v>204</v>
      </c>
      <c r="AA17" s="133" t="s">
        <v>79</v>
      </c>
      <c r="AB17" s="251">
        <v>10</v>
      </c>
      <c r="AC17" s="365">
        <v>158</v>
      </c>
      <c r="AD17" s="365">
        <v>159</v>
      </c>
      <c r="AE17" s="365">
        <v>3907</v>
      </c>
      <c r="AF17" s="365">
        <v>10195</v>
      </c>
      <c r="AG17" s="365">
        <v>937</v>
      </c>
      <c r="AH17" s="365">
        <v>7389</v>
      </c>
      <c r="AI17" s="365">
        <v>353</v>
      </c>
      <c r="AJ17" s="365">
        <v>358</v>
      </c>
      <c r="AK17" s="365">
        <v>4756</v>
      </c>
      <c r="AL17" s="365">
        <v>11440</v>
      </c>
      <c r="AM17" s="365">
        <v>1442</v>
      </c>
      <c r="AN17" s="365">
        <v>9489</v>
      </c>
      <c r="AO17" s="366">
        <v>6551</v>
      </c>
      <c r="AP17" s="367">
        <v>21287</v>
      </c>
      <c r="AQ17" s="368">
        <v>1.7</v>
      </c>
    </row>
    <row r="18" spans="1:43" ht="15" thickBot="1" x14ac:dyDescent="0.4">
      <c r="A18" s="466">
        <v>14</v>
      </c>
      <c r="B18" s="467" t="s">
        <v>39</v>
      </c>
      <c r="C18" s="467" t="s">
        <v>40</v>
      </c>
      <c r="D18" s="4">
        <v>6</v>
      </c>
      <c r="E18" s="44">
        <v>1</v>
      </c>
      <c r="F18" s="44">
        <v>6</v>
      </c>
      <c r="G18" s="191">
        <v>283</v>
      </c>
      <c r="H18" s="191">
        <v>304</v>
      </c>
      <c r="I18" s="191">
        <v>175</v>
      </c>
      <c r="J18" s="191">
        <v>171</v>
      </c>
      <c r="K18" s="256">
        <f t="shared" si="0"/>
        <v>458</v>
      </c>
      <c r="L18" s="256">
        <f t="shared" si="0"/>
        <v>475</v>
      </c>
      <c r="M18" s="51">
        <f t="shared" si="1"/>
        <v>0.64</v>
      </c>
      <c r="N18" s="191">
        <v>259</v>
      </c>
      <c r="O18" s="191">
        <v>259</v>
      </c>
      <c r="P18" s="191">
        <v>335</v>
      </c>
      <c r="Q18" s="191">
        <v>335</v>
      </c>
      <c r="R18" s="256">
        <f t="shared" si="2"/>
        <v>594</v>
      </c>
      <c r="S18" s="256">
        <f t="shared" si="2"/>
        <v>594</v>
      </c>
      <c r="T18" s="51">
        <f t="shared" si="3"/>
        <v>0.43602693602693604</v>
      </c>
      <c r="U18" s="52">
        <f t="shared" si="4"/>
        <v>8.4629851256625057E-3</v>
      </c>
      <c r="V18" s="38">
        <f t="shared" si="5"/>
        <v>0.25052631578947371</v>
      </c>
      <c r="Y18" s="138">
        <v>14</v>
      </c>
      <c r="Z18" s="139" t="s">
        <v>205</v>
      </c>
      <c r="AA18" s="133" t="s">
        <v>40</v>
      </c>
      <c r="AB18" s="251">
        <v>6</v>
      </c>
      <c r="AC18" s="365">
        <v>259</v>
      </c>
      <c r="AD18" s="365">
        <v>259</v>
      </c>
      <c r="AE18" s="365">
        <v>2868</v>
      </c>
      <c r="AF18" s="365">
        <v>6787</v>
      </c>
      <c r="AG18" s="365">
        <v>485</v>
      </c>
      <c r="AH18" s="365">
        <v>4532</v>
      </c>
      <c r="AI18" s="365">
        <v>335</v>
      </c>
      <c r="AJ18" s="365">
        <v>335</v>
      </c>
      <c r="AK18" s="365">
        <v>3025</v>
      </c>
      <c r="AL18" s="365">
        <v>7135</v>
      </c>
      <c r="AM18" s="365">
        <v>576</v>
      </c>
      <c r="AN18" s="365">
        <v>4901</v>
      </c>
      <c r="AO18" s="366">
        <v>3936</v>
      </c>
      <c r="AP18" s="367">
        <v>12371</v>
      </c>
      <c r="AQ18" s="368">
        <v>0.99</v>
      </c>
    </row>
    <row r="19" spans="1:43" ht="15" thickBot="1" x14ac:dyDescent="0.4">
      <c r="A19" s="466">
        <v>15</v>
      </c>
      <c r="B19" s="467" t="s">
        <v>41</v>
      </c>
      <c r="C19" s="467" t="s">
        <v>42</v>
      </c>
      <c r="D19" s="4">
        <v>35</v>
      </c>
      <c r="E19" s="44">
        <v>8</v>
      </c>
      <c r="F19" s="44">
        <v>9</v>
      </c>
      <c r="G19" s="191">
        <v>475</v>
      </c>
      <c r="H19" s="191">
        <v>510</v>
      </c>
      <c r="I19" s="191">
        <v>770</v>
      </c>
      <c r="J19" s="191">
        <v>842</v>
      </c>
      <c r="K19" s="256">
        <f t="shared" si="0"/>
        <v>1245</v>
      </c>
      <c r="L19" s="256">
        <f t="shared" si="0"/>
        <v>1352</v>
      </c>
      <c r="M19" s="51">
        <f t="shared" si="1"/>
        <v>0.37721893491124259</v>
      </c>
      <c r="N19" s="191">
        <v>1283</v>
      </c>
      <c r="O19" s="191">
        <v>1297</v>
      </c>
      <c r="P19" s="191">
        <v>2095</v>
      </c>
      <c r="Q19" s="191">
        <v>2115</v>
      </c>
      <c r="R19" s="256">
        <f t="shared" si="2"/>
        <v>3378</v>
      </c>
      <c r="S19" s="256">
        <f t="shared" si="2"/>
        <v>3412</v>
      </c>
      <c r="T19" s="51">
        <f t="shared" si="3"/>
        <v>0.38012895662368112</v>
      </c>
      <c r="U19" s="52">
        <f t="shared" si="4"/>
        <v>4.8612298398586655E-2</v>
      </c>
      <c r="V19" s="38">
        <f t="shared" si="5"/>
        <v>1.5236686390532543</v>
      </c>
      <c r="Y19" s="138">
        <v>15</v>
      </c>
      <c r="Z19" s="139" t="s">
        <v>206</v>
      </c>
      <c r="AA19" s="133" t="s">
        <v>42</v>
      </c>
      <c r="AB19" s="251">
        <v>35</v>
      </c>
      <c r="AC19" s="365">
        <v>1283</v>
      </c>
      <c r="AD19" s="365">
        <v>1297</v>
      </c>
      <c r="AE19" s="365">
        <v>4724</v>
      </c>
      <c r="AF19" s="365">
        <v>16846</v>
      </c>
      <c r="AG19" s="365">
        <v>5017</v>
      </c>
      <c r="AH19" s="365">
        <v>35088</v>
      </c>
      <c r="AI19" s="365">
        <v>2095</v>
      </c>
      <c r="AJ19" s="365">
        <v>2115</v>
      </c>
      <c r="AK19" s="365">
        <v>18394</v>
      </c>
      <c r="AL19" s="365">
        <v>41399</v>
      </c>
      <c r="AM19" s="365">
        <v>5619</v>
      </c>
      <c r="AN19" s="365">
        <v>39946</v>
      </c>
      <c r="AO19" s="366">
        <v>26108</v>
      </c>
      <c r="AP19" s="367">
        <v>83460</v>
      </c>
      <c r="AQ19" s="368">
        <v>6.68</v>
      </c>
    </row>
    <row r="20" spans="1:43" ht="15" thickBot="1" x14ac:dyDescent="0.4">
      <c r="A20" s="466">
        <v>16</v>
      </c>
      <c r="B20" s="467" t="s">
        <v>43</v>
      </c>
      <c r="C20" s="467" t="s">
        <v>44</v>
      </c>
      <c r="D20" s="4">
        <v>37</v>
      </c>
      <c r="E20" s="44">
        <v>3</v>
      </c>
      <c r="F20" s="44">
        <v>9</v>
      </c>
      <c r="G20" s="191">
        <v>347</v>
      </c>
      <c r="H20" s="191">
        <v>372</v>
      </c>
      <c r="I20" s="191">
        <v>623</v>
      </c>
      <c r="J20" s="191">
        <v>683</v>
      </c>
      <c r="K20" s="256">
        <f t="shared" si="0"/>
        <v>970</v>
      </c>
      <c r="L20" s="256">
        <f t="shared" si="0"/>
        <v>1055</v>
      </c>
      <c r="M20" s="51">
        <f t="shared" si="1"/>
        <v>0.35260663507109002</v>
      </c>
      <c r="N20" s="191">
        <v>949</v>
      </c>
      <c r="O20" s="191">
        <v>984</v>
      </c>
      <c r="P20" s="191">
        <v>1277</v>
      </c>
      <c r="Q20" s="191">
        <v>1315</v>
      </c>
      <c r="R20" s="256">
        <f t="shared" si="2"/>
        <v>2226</v>
      </c>
      <c r="S20" s="256">
        <f t="shared" si="2"/>
        <v>2299</v>
      </c>
      <c r="T20" s="51">
        <f t="shared" si="3"/>
        <v>0.42801217920835144</v>
      </c>
      <c r="U20" s="52">
        <f t="shared" si="4"/>
        <v>3.2754886875249328E-2</v>
      </c>
      <c r="V20" s="38">
        <f t="shared" si="5"/>
        <v>1.1791469194312796</v>
      </c>
      <c r="Y20" s="138">
        <v>16</v>
      </c>
      <c r="Z20" s="139" t="s">
        <v>207</v>
      </c>
      <c r="AA20" s="133" t="s">
        <v>44</v>
      </c>
      <c r="AB20" s="251">
        <v>37</v>
      </c>
      <c r="AC20" s="365">
        <v>949</v>
      </c>
      <c r="AD20" s="365">
        <v>984</v>
      </c>
      <c r="AE20" s="365">
        <v>11235</v>
      </c>
      <c r="AF20" s="365">
        <v>34616</v>
      </c>
      <c r="AG20" s="365">
        <v>2909</v>
      </c>
      <c r="AH20" s="365">
        <v>28844</v>
      </c>
      <c r="AI20" s="365">
        <v>1277</v>
      </c>
      <c r="AJ20" s="365">
        <v>1315</v>
      </c>
      <c r="AK20" s="365">
        <v>12638</v>
      </c>
      <c r="AL20" s="365">
        <v>37159</v>
      </c>
      <c r="AM20" s="365">
        <v>3504</v>
      </c>
      <c r="AN20" s="365">
        <v>33206</v>
      </c>
      <c r="AO20" s="366">
        <v>17419</v>
      </c>
      <c r="AP20" s="367">
        <v>71680</v>
      </c>
      <c r="AQ20" s="368">
        <v>5.73</v>
      </c>
    </row>
    <row r="21" spans="1:43" ht="15" thickBot="1" x14ac:dyDescent="0.4">
      <c r="A21" s="466">
        <v>17</v>
      </c>
      <c r="B21" s="467" t="s">
        <v>45</v>
      </c>
      <c r="C21" s="467" t="s">
        <v>46</v>
      </c>
      <c r="D21" s="4">
        <v>19</v>
      </c>
      <c r="E21" s="44">
        <v>4</v>
      </c>
      <c r="F21" s="44">
        <v>8</v>
      </c>
      <c r="G21" s="191">
        <v>319</v>
      </c>
      <c r="H21" s="191">
        <v>342</v>
      </c>
      <c r="I21" s="191">
        <v>82</v>
      </c>
      <c r="J21" s="191">
        <v>86</v>
      </c>
      <c r="K21" s="256">
        <f t="shared" si="0"/>
        <v>401</v>
      </c>
      <c r="L21" s="256">
        <f t="shared" si="0"/>
        <v>428</v>
      </c>
      <c r="M21" s="51">
        <f t="shared" si="1"/>
        <v>0.7990654205607477</v>
      </c>
      <c r="N21" s="191">
        <v>346</v>
      </c>
      <c r="O21" s="191">
        <v>364</v>
      </c>
      <c r="P21" s="191">
        <v>571</v>
      </c>
      <c r="Q21" s="191">
        <v>600</v>
      </c>
      <c r="R21" s="256">
        <f t="shared" si="2"/>
        <v>917</v>
      </c>
      <c r="S21" s="256">
        <f t="shared" si="2"/>
        <v>964</v>
      </c>
      <c r="T21" s="51">
        <f t="shared" si="3"/>
        <v>0.37759336099585061</v>
      </c>
      <c r="U21" s="52">
        <f t="shared" si="4"/>
        <v>1.3734541517068445E-2</v>
      </c>
      <c r="V21" s="38">
        <f t="shared" si="5"/>
        <v>1.2523364485981308</v>
      </c>
      <c r="Y21" s="138">
        <v>17</v>
      </c>
      <c r="Z21" s="139" t="s">
        <v>208</v>
      </c>
      <c r="AA21" s="133" t="s">
        <v>46</v>
      </c>
      <c r="AB21" s="251">
        <v>19</v>
      </c>
      <c r="AC21" s="365">
        <v>346</v>
      </c>
      <c r="AD21" s="365">
        <v>364</v>
      </c>
      <c r="AE21" s="365">
        <v>3202</v>
      </c>
      <c r="AF21" s="365">
        <v>14649</v>
      </c>
      <c r="AG21" s="365">
        <v>1993</v>
      </c>
      <c r="AH21" s="365">
        <v>14159</v>
      </c>
      <c r="AI21" s="365">
        <v>571</v>
      </c>
      <c r="AJ21" s="365">
        <v>600</v>
      </c>
      <c r="AK21" s="365">
        <v>3548</v>
      </c>
      <c r="AL21" s="365">
        <v>15487</v>
      </c>
      <c r="AM21" s="365">
        <v>2214</v>
      </c>
      <c r="AN21" s="365">
        <v>15976</v>
      </c>
      <c r="AO21" s="366">
        <v>6333</v>
      </c>
      <c r="AP21" s="367">
        <v>32063</v>
      </c>
      <c r="AQ21" s="368">
        <v>2.56</v>
      </c>
    </row>
    <row r="22" spans="1:43" ht="15" thickBot="1" x14ac:dyDescent="0.4">
      <c r="A22" s="466">
        <v>18</v>
      </c>
      <c r="B22" s="467" t="s">
        <v>47</v>
      </c>
      <c r="C22" s="467" t="s">
        <v>48</v>
      </c>
      <c r="D22" s="4">
        <v>24</v>
      </c>
      <c r="E22" s="46">
        <v>3</v>
      </c>
      <c r="F22" s="46">
        <v>6</v>
      </c>
      <c r="G22" s="191">
        <v>927</v>
      </c>
      <c r="H22" s="191">
        <v>994</v>
      </c>
      <c r="I22" s="191">
        <v>157</v>
      </c>
      <c r="J22" s="191">
        <v>163</v>
      </c>
      <c r="K22" s="256">
        <f t="shared" si="0"/>
        <v>1084</v>
      </c>
      <c r="L22" s="256">
        <f t="shared" si="0"/>
        <v>1157</v>
      </c>
      <c r="M22" s="51">
        <f t="shared" si="1"/>
        <v>0.85911840968020747</v>
      </c>
      <c r="N22" s="191">
        <v>916</v>
      </c>
      <c r="O22" s="191">
        <v>2013</v>
      </c>
      <c r="P22" s="191">
        <v>1130</v>
      </c>
      <c r="Q22" s="191">
        <v>2229</v>
      </c>
      <c r="R22" s="256">
        <f t="shared" si="2"/>
        <v>2046</v>
      </c>
      <c r="S22" s="256">
        <f t="shared" si="2"/>
        <v>4242</v>
      </c>
      <c r="T22" s="51">
        <f t="shared" si="3"/>
        <v>0.47454031117397455</v>
      </c>
      <c r="U22" s="52">
        <f t="shared" si="4"/>
        <v>6.0437681654983755E-2</v>
      </c>
      <c r="V22" s="38">
        <f t="shared" si="5"/>
        <v>2.6663785652549699</v>
      </c>
      <c r="Y22" s="138">
        <v>18</v>
      </c>
      <c r="Z22" s="139" t="s">
        <v>209</v>
      </c>
      <c r="AA22" s="133" t="s">
        <v>84</v>
      </c>
      <c r="AB22" s="251">
        <v>24</v>
      </c>
      <c r="AC22" s="365">
        <v>916</v>
      </c>
      <c r="AD22" s="365">
        <v>2013</v>
      </c>
      <c r="AE22" s="365">
        <v>5658</v>
      </c>
      <c r="AF22" s="365">
        <v>27903</v>
      </c>
      <c r="AG22" s="365">
        <v>3772</v>
      </c>
      <c r="AH22" s="365">
        <v>26785</v>
      </c>
      <c r="AI22" s="365">
        <v>1130</v>
      </c>
      <c r="AJ22" s="365">
        <v>2229</v>
      </c>
      <c r="AK22" s="365">
        <v>5882</v>
      </c>
      <c r="AL22" s="365">
        <v>28567</v>
      </c>
      <c r="AM22" s="365">
        <v>4148</v>
      </c>
      <c r="AN22" s="365">
        <v>28597</v>
      </c>
      <c r="AO22" s="366">
        <v>11160</v>
      </c>
      <c r="AP22" s="367">
        <v>59393</v>
      </c>
      <c r="AQ22" s="368">
        <v>4.75</v>
      </c>
    </row>
    <row r="23" spans="1:43" ht="15" thickBot="1" x14ac:dyDescent="0.4">
      <c r="A23" s="466">
        <v>19</v>
      </c>
      <c r="B23" s="467" t="s">
        <v>49</v>
      </c>
      <c r="C23" s="467" t="s">
        <v>50</v>
      </c>
      <c r="D23" s="4">
        <v>30</v>
      </c>
      <c r="E23" s="44">
        <v>4</v>
      </c>
      <c r="F23" s="44">
        <v>6</v>
      </c>
      <c r="G23" s="191">
        <v>606</v>
      </c>
      <c r="H23" s="191">
        <v>650</v>
      </c>
      <c r="I23" s="191">
        <v>176</v>
      </c>
      <c r="J23" s="191">
        <v>185</v>
      </c>
      <c r="K23" s="256">
        <f t="shared" si="0"/>
        <v>782</v>
      </c>
      <c r="L23" s="256">
        <f t="shared" si="0"/>
        <v>835</v>
      </c>
      <c r="M23" s="51">
        <f t="shared" si="1"/>
        <v>0.77844311377245512</v>
      </c>
      <c r="N23" s="191">
        <v>805</v>
      </c>
      <c r="O23" s="191">
        <v>868</v>
      </c>
      <c r="P23" s="191">
        <v>953</v>
      </c>
      <c r="Q23" s="191">
        <v>1081</v>
      </c>
      <c r="R23" s="256">
        <f t="shared" si="2"/>
        <v>1758</v>
      </c>
      <c r="S23" s="256">
        <f t="shared" si="2"/>
        <v>1949</v>
      </c>
      <c r="T23" s="51">
        <f t="shared" si="3"/>
        <v>0.44535659312467935</v>
      </c>
      <c r="U23" s="52">
        <f t="shared" si="4"/>
        <v>2.7768279477973442E-2</v>
      </c>
      <c r="V23" s="38">
        <f t="shared" si="5"/>
        <v>1.3341317365269461</v>
      </c>
      <c r="Y23" s="138">
        <v>19</v>
      </c>
      <c r="Z23" s="139" t="s">
        <v>210</v>
      </c>
      <c r="AA23" s="133" t="s">
        <v>50</v>
      </c>
      <c r="AB23" s="251">
        <v>30</v>
      </c>
      <c r="AC23" s="365">
        <v>805</v>
      </c>
      <c r="AD23" s="365">
        <v>868</v>
      </c>
      <c r="AE23" s="365">
        <v>5890</v>
      </c>
      <c r="AF23" s="365">
        <v>45803</v>
      </c>
      <c r="AG23" s="365">
        <v>2806</v>
      </c>
      <c r="AH23" s="365">
        <v>39801</v>
      </c>
      <c r="AI23" s="365">
        <v>953</v>
      </c>
      <c r="AJ23" s="365">
        <v>1081</v>
      </c>
      <c r="AK23" s="365">
        <v>6176</v>
      </c>
      <c r="AL23" s="365">
        <v>46914</v>
      </c>
      <c r="AM23" s="365">
        <v>3075</v>
      </c>
      <c r="AN23" s="365">
        <v>42499</v>
      </c>
      <c r="AO23" s="366">
        <v>10204</v>
      </c>
      <c r="AP23" s="367">
        <v>90494</v>
      </c>
      <c r="AQ23" s="368">
        <v>7.24</v>
      </c>
    </row>
    <row r="24" spans="1:43" ht="15" thickBot="1" x14ac:dyDescent="0.4">
      <c r="A24" s="466">
        <v>20</v>
      </c>
      <c r="B24" s="467" t="s">
        <v>51</v>
      </c>
      <c r="C24" s="467" t="s">
        <v>52</v>
      </c>
      <c r="D24" s="4">
        <v>12</v>
      </c>
      <c r="E24" s="44">
        <v>4</v>
      </c>
      <c r="F24" s="44">
        <v>6</v>
      </c>
      <c r="G24" s="191">
        <v>124</v>
      </c>
      <c r="H24" s="191">
        <v>133</v>
      </c>
      <c r="I24" s="191">
        <v>120</v>
      </c>
      <c r="J24" s="191">
        <v>130</v>
      </c>
      <c r="K24" s="256">
        <f t="shared" si="0"/>
        <v>244</v>
      </c>
      <c r="L24" s="256">
        <f t="shared" si="0"/>
        <v>263</v>
      </c>
      <c r="M24" s="51">
        <f t="shared" si="1"/>
        <v>0.50570342205323193</v>
      </c>
      <c r="N24" s="191">
        <v>146</v>
      </c>
      <c r="O24" s="191">
        <v>181</v>
      </c>
      <c r="P24" s="191">
        <v>350</v>
      </c>
      <c r="Q24" s="191">
        <v>391</v>
      </c>
      <c r="R24" s="256">
        <f t="shared" si="2"/>
        <v>496</v>
      </c>
      <c r="S24" s="256">
        <f t="shared" si="2"/>
        <v>572</v>
      </c>
      <c r="T24" s="51">
        <f t="shared" si="3"/>
        <v>0.31643356643356646</v>
      </c>
      <c r="U24" s="52">
        <f t="shared" si="4"/>
        <v>8.1495412321194501E-3</v>
      </c>
      <c r="V24" s="38">
        <f t="shared" si="5"/>
        <v>1.1749049429657794</v>
      </c>
      <c r="Y24" s="138">
        <v>20</v>
      </c>
      <c r="Z24" s="139" t="s">
        <v>211</v>
      </c>
      <c r="AA24" s="133" t="s">
        <v>161</v>
      </c>
      <c r="AB24" s="251">
        <v>12</v>
      </c>
      <c r="AC24" s="365">
        <v>146</v>
      </c>
      <c r="AD24" s="365">
        <v>181</v>
      </c>
      <c r="AE24" s="365">
        <v>2012</v>
      </c>
      <c r="AF24" s="365">
        <v>8710</v>
      </c>
      <c r="AG24" s="365">
        <v>984</v>
      </c>
      <c r="AH24" s="365">
        <v>7709</v>
      </c>
      <c r="AI24" s="365">
        <v>350</v>
      </c>
      <c r="AJ24" s="365">
        <v>391</v>
      </c>
      <c r="AK24" s="365">
        <v>2568</v>
      </c>
      <c r="AL24" s="365">
        <v>10422</v>
      </c>
      <c r="AM24" s="365">
        <v>1396</v>
      </c>
      <c r="AN24" s="365">
        <v>10560</v>
      </c>
      <c r="AO24" s="366">
        <v>4314</v>
      </c>
      <c r="AP24" s="367">
        <v>21373</v>
      </c>
      <c r="AQ24" s="368">
        <v>1.71</v>
      </c>
    </row>
    <row r="25" spans="1:43" ht="15" thickBot="1" x14ac:dyDescent="0.4">
      <c r="A25" s="466">
        <v>21</v>
      </c>
      <c r="B25" s="467" t="s">
        <v>53</v>
      </c>
      <c r="C25" s="467" t="s">
        <v>54</v>
      </c>
      <c r="D25" s="4">
        <v>39</v>
      </c>
      <c r="E25" s="44">
        <v>6</v>
      </c>
      <c r="F25" s="44">
        <v>6</v>
      </c>
      <c r="G25" s="191">
        <v>799</v>
      </c>
      <c r="H25" s="191">
        <v>857</v>
      </c>
      <c r="I25" s="191">
        <v>22</v>
      </c>
      <c r="J25" s="191">
        <v>23</v>
      </c>
      <c r="K25" s="256">
        <f t="shared" si="0"/>
        <v>821</v>
      </c>
      <c r="L25" s="256">
        <f t="shared" si="0"/>
        <v>880</v>
      </c>
      <c r="M25" s="51">
        <f t="shared" si="1"/>
        <v>0.97386363636363638</v>
      </c>
      <c r="N25" s="191">
        <v>637</v>
      </c>
      <c r="O25" s="191">
        <v>715</v>
      </c>
      <c r="P25" s="191">
        <v>699</v>
      </c>
      <c r="Q25" s="191">
        <v>779</v>
      </c>
      <c r="R25" s="256">
        <f t="shared" si="2"/>
        <v>1336</v>
      </c>
      <c r="S25" s="256">
        <f t="shared" si="2"/>
        <v>1494</v>
      </c>
      <c r="T25" s="51">
        <f t="shared" si="3"/>
        <v>0.47858099062918341</v>
      </c>
      <c r="U25" s="52">
        <f t="shared" si="4"/>
        <v>2.128568986151479E-2</v>
      </c>
      <c r="V25" s="38">
        <f t="shared" si="5"/>
        <v>0.69772727272727275</v>
      </c>
      <c r="Y25" s="138">
        <v>21</v>
      </c>
      <c r="Z25" s="139" t="s">
        <v>212</v>
      </c>
      <c r="AA25" s="133" t="s">
        <v>88</v>
      </c>
      <c r="AB25" s="251">
        <v>39</v>
      </c>
      <c r="AC25" s="365">
        <v>637</v>
      </c>
      <c r="AD25" s="365">
        <v>715</v>
      </c>
      <c r="AE25" s="365">
        <v>4146</v>
      </c>
      <c r="AF25" s="365">
        <v>14841</v>
      </c>
      <c r="AG25" s="365">
        <v>3456</v>
      </c>
      <c r="AH25" s="365">
        <v>15390</v>
      </c>
      <c r="AI25" s="365">
        <v>699</v>
      </c>
      <c r="AJ25" s="365">
        <v>779</v>
      </c>
      <c r="AK25" s="365">
        <v>4265</v>
      </c>
      <c r="AL25" s="365">
        <v>15080</v>
      </c>
      <c r="AM25" s="365">
        <v>3848</v>
      </c>
      <c r="AN25" s="365">
        <v>16505</v>
      </c>
      <c r="AO25" s="366">
        <v>8812</v>
      </c>
      <c r="AP25" s="367">
        <v>32364</v>
      </c>
      <c r="AQ25" s="368">
        <v>2.59</v>
      </c>
    </row>
    <row r="26" spans="1:43" ht="15" thickBot="1" x14ac:dyDescent="0.4">
      <c r="A26" s="466">
        <v>22</v>
      </c>
      <c r="B26" s="467" t="s">
        <v>55</v>
      </c>
      <c r="C26" s="467" t="s">
        <v>56</v>
      </c>
      <c r="D26" s="4">
        <v>26</v>
      </c>
      <c r="E26" s="44">
        <v>2</v>
      </c>
      <c r="F26" s="44">
        <v>6</v>
      </c>
      <c r="G26" s="191">
        <v>628</v>
      </c>
      <c r="H26" s="191">
        <v>706</v>
      </c>
      <c r="I26" s="191">
        <v>31</v>
      </c>
      <c r="J26" s="191">
        <v>32</v>
      </c>
      <c r="K26" s="256">
        <f t="shared" si="0"/>
        <v>659</v>
      </c>
      <c r="L26" s="256">
        <f t="shared" si="0"/>
        <v>738</v>
      </c>
      <c r="M26" s="51">
        <f t="shared" si="1"/>
        <v>0.95663956639566394</v>
      </c>
      <c r="N26" s="191">
        <v>4007</v>
      </c>
      <c r="O26" s="191">
        <v>7028</v>
      </c>
      <c r="P26" s="191">
        <v>1197</v>
      </c>
      <c r="Q26" s="191">
        <v>1221</v>
      </c>
      <c r="R26" s="256">
        <f t="shared" si="2"/>
        <v>5204</v>
      </c>
      <c r="S26" s="256">
        <f t="shared" si="2"/>
        <v>8249</v>
      </c>
      <c r="T26" s="51">
        <f t="shared" si="3"/>
        <v>0.85198205843132502</v>
      </c>
      <c r="U26" s="52">
        <f t="shared" si="4"/>
        <v>0.11752721262893942</v>
      </c>
      <c r="V26" s="38">
        <f t="shared" si="5"/>
        <v>10.177506775067751</v>
      </c>
      <c r="Y26" s="138">
        <v>22</v>
      </c>
      <c r="Z26" s="139" t="s">
        <v>213</v>
      </c>
      <c r="AA26" s="133" t="s">
        <v>56</v>
      </c>
      <c r="AB26" s="251">
        <v>26</v>
      </c>
      <c r="AC26" s="365">
        <v>4007</v>
      </c>
      <c r="AD26" s="365">
        <v>7028</v>
      </c>
      <c r="AE26" s="365">
        <v>122653</v>
      </c>
      <c r="AF26" s="365">
        <v>252329</v>
      </c>
      <c r="AG26" s="365">
        <v>61793</v>
      </c>
      <c r="AH26" s="365">
        <v>175623</v>
      </c>
      <c r="AI26" s="365">
        <v>1197</v>
      </c>
      <c r="AJ26" s="365">
        <v>1221</v>
      </c>
      <c r="AK26" s="365">
        <v>3877</v>
      </c>
      <c r="AL26" s="365">
        <v>16584</v>
      </c>
      <c r="AM26" s="365">
        <v>2391</v>
      </c>
      <c r="AN26" s="365">
        <v>16073</v>
      </c>
      <c r="AO26" s="366">
        <v>7465</v>
      </c>
      <c r="AP26" s="367">
        <v>33878</v>
      </c>
      <c r="AQ26" s="368">
        <v>2.71</v>
      </c>
    </row>
    <row r="27" spans="1:43" ht="15" thickBot="1" x14ac:dyDescent="0.4">
      <c r="A27" s="466">
        <v>23</v>
      </c>
      <c r="B27" s="467" t="s">
        <v>57</v>
      </c>
      <c r="C27" s="467" t="s">
        <v>58</v>
      </c>
      <c r="D27" s="4">
        <v>14</v>
      </c>
      <c r="E27" s="44">
        <v>6</v>
      </c>
      <c r="F27" s="44">
        <v>8</v>
      </c>
      <c r="G27" s="191">
        <v>188</v>
      </c>
      <c r="H27" s="191">
        <v>201</v>
      </c>
      <c r="I27" s="191">
        <v>3022</v>
      </c>
      <c r="J27" s="191">
        <v>3161</v>
      </c>
      <c r="K27" s="256">
        <f t="shared" si="0"/>
        <v>3210</v>
      </c>
      <c r="L27" s="256">
        <f t="shared" si="0"/>
        <v>3362</v>
      </c>
      <c r="M27" s="51">
        <f t="shared" si="1"/>
        <v>5.9785841760856634E-2</v>
      </c>
      <c r="N27" s="191">
        <v>57</v>
      </c>
      <c r="O27" s="191">
        <v>57</v>
      </c>
      <c r="P27" s="191">
        <v>2815</v>
      </c>
      <c r="Q27" s="191">
        <v>2815</v>
      </c>
      <c r="R27" s="256">
        <f t="shared" si="2"/>
        <v>2872</v>
      </c>
      <c r="S27" s="256">
        <f t="shared" si="2"/>
        <v>2872</v>
      </c>
      <c r="T27" s="51">
        <f t="shared" si="3"/>
        <v>1.9846796657381614E-2</v>
      </c>
      <c r="U27" s="52">
        <f t="shared" si="4"/>
        <v>4.0918675557075283E-2</v>
      </c>
      <c r="V27" s="38">
        <f t="shared" si="5"/>
        <v>-0.14574657941701369</v>
      </c>
      <c r="Y27" s="138">
        <v>23</v>
      </c>
      <c r="Z27" s="139" t="s">
        <v>214</v>
      </c>
      <c r="AA27" s="133" t="s">
        <v>58</v>
      </c>
      <c r="AB27" s="251">
        <v>16</v>
      </c>
      <c r="AC27" s="365">
        <v>57</v>
      </c>
      <c r="AD27" s="365">
        <v>57</v>
      </c>
      <c r="AE27" s="365">
        <v>3259</v>
      </c>
      <c r="AF27" s="365">
        <v>9329</v>
      </c>
      <c r="AG27" s="365">
        <v>507</v>
      </c>
      <c r="AH27" s="365">
        <v>5052</v>
      </c>
      <c r="AI27" s="365">
        <v>2815</v>
      </c>
      <c r="AJ27" s="365">
        <v>2815</v>
      </c>
      <c r="AK27" s="365">
        <v>11641</v>
      </c>
      <c r="AL27" s="365">
        <v>22228</v>
      </c>
      <c r="AM27" s="365">
        <v>4698</v>
      </c>
      <c r="AN27" s="365">
        <v>24954</v>
      </c>
      <c r="AO27" s="366">
        <v>19154</v>
      </c>
      <c r="AP27" s="367">
        <v>49997</v>
      </c>
      <c r="AQ27" s="368">
        <v>4</v>
      </c>
    </row>
    <row r="28" spans="1:43" ht="15" thickBot="1" x14ac:dyDescent="0.4">
      <c r="A28" s="466">
        <v>24</v>
      </c>
      <c r="B28" s="467" t="s">
        <v>59</v>
      </c>
      <c r="C28" s="467" t="s">
        <v>60</v>
      </c>
      <c r="D28" s="4">
        <v>12</v>
      </c>
      <c r="E28" s="44">
        <v>3</v>
      </c>
      <c r="F28" s="44">
        <v>6</v>
      </c>
      <c r="G28" s="191">
        <v>98</v>
      </c>
      <c r="H28" s="191">
        <v>104</v>
      </c>
      <c r="I28" s="191">
        <v>409</v>
      </c>
      <c r="J28" s="191">
        <v>451</v>
      </c>
      <c r="K28" s="256">
        <f t="shared" si="0"/>
        <v>507</v>
      </c>
      <c r="L28" s="256">
        <f t="shared" si="0"/>
        <v>555</v>
      </c>
      <c r="M28" s="51">
        <f t="shared" si="1"/>
        <v>0.18738738738738739</v>
      </c>
      <c r="N28" s="191">
        <v>103</v>
      </c>
      <c r="O28" s="191">
        <v>115</v>
      </c>
      <c r="P28" s="191">
        <v>820</v>
      </c>
      <c r="Q28" s="191">
        <v>856</v>
      </c>
      <c r="R28" s="256">
        <f t="shared" si="2"/>
        <v>923</v>
      </c>
      <c r="S28" s="256">
        <f t="shared" si="2"/>
        <v>971</v>
      </c>
      <c r="T28" s="51">
        <f t="shared" si="3"/>
        <v>0.11843460350154481</v>
      </c>
      <c r="U28" s="52">
        <f t="shared" si="4"/>
        <v>1.3834273665013962E-2</v>
      </c>
      <c r="V28" s="38">
        <f t="shared" si="5"/>
        <v>0.74954954954954955</v>
      </c>
      <c r="Y28" s="138">
        <v>24</v>
      </c>
      <c r="Z28" s="139" t="s">
        <v>215</v>
      </c>
      <c r="AA28" s="133" t="s">
        <v>60</v>
      </c>
      <c r="AB28" s="251">
        <v>12</v>
      </c>
      <c r="AC28" s="365">
        <v>103</v>
      </c>
      <c r="AD28" s="365">
        <v>115</v>
      </c>
      <c r="AE28" s="365">
        <v>1713</v>
      </c>
      <c r="AF28" s="365">
        <v>7534</v>
      </c>
      <c r="AG28" s="365">
        <v>653</v>
      </c>
      <c r="AH28" s="365">
        <v>6079</v>
      </c>
      <c r="AI28" s="365">
        <v>820</v>
      </c>
      <c r="AJ28" s="365">
        <v>856</v>
      </c>
      <c r="AK28" s="365">
        <v>10064</v>
      </c>
      <c r="AL28" s="365">
        <v>24993</v>
      </c>
      <c r="AM28" s="365">
        <v>1281</v>
      </c>
      <c r="AN28" s="365">
        <v>10585</v>
      </c>
      <c r="AO28" s="366">
        <v>12165</v>
      </c>
      <c r="AP28" s="367">
        <v>36434</v>
      </c>
      <c r="AQ28" s="368">
        <v>2.91</v>
      </c>
    </row>
    <row r="29" spans="1:43" ht="15" thickBot="1" x14ac:dyDescent="0.4">
      <c r="A29" s="466">
        <v>25</v>
      </c>
      <c r="B29" s="467" t="s">
        <v>61</v>
      </c>
      <c r="C29" s="467" t="s">
        <v>62</v>
      </c>
      <c r="D29" s="4">
        <v>18</v>
      </c>
      <c r="E29" s="44">
        <v>4</v>
      </c>
      <c r="F29" s="44">
        <v>7</v>
      </c>
      <c r="G29" s="191">
        <v>139</v>
      </c>
      <c r="H29" s="195">
        <v>149</v>
      </c>
      <c r="I29" s="191">
        <v>80</v>
      </c>
      <c r="J29" s="191">
        <v>86</v>
      </c>
      <c r="K29" s="256">
        <f t="shared" si="0"/>
        <v>219</v>
      </c>
      <c r="L29" s="256">
        <f t="shared" si="0"/>
        <v>235</v>
      </c>
      <c r="M29" s="51">
        <f t="shared" si="1"/>
        <v>0.63404255319148939</v>
      </c>
      <c r="N29" s="191">
        <v>192</v>
      </c>
      <c r="O29" s="195">
        <v>204</v>
      </c>
      <c r="P29" s="191">
        <v>338</v>
      </c>
      <c r="Q29" s="191">
        <v>372</v>
      </c>
      <c r="R29" s="256">
        <f t="shared" si="2"/>
        <v>530</v>
      </c>
      <c r="S29" s="256">
        <f t="shared" si="2"/>
        <v>576</v>
      </c>
      <c r="T29" s="51">
        <f t="shared" si="3"/>
        <v>0.35416666666666669</v>
      </c>
      <c r="U29" s="52">
        <f t="shared" si="4"/>
        <v>8.206531030945461E-3</v>
      </c>
      <c r="V29" s="38">
        <f t="shared" si="5"/>
        <v>1.451063829787234</v>
      </c>
      <c r="Y29" s="138">
        <v>25</v>
      </c>
      <c r="Z29" s="139" t="s">
        <v>216</v>
      </c>
      <c r="AA29" s="133" t="s">
        <v>93</v>
      </c>
      <c r="AB29" s="251">
        <v>18</v>
      </c>
      <c r="AC29" s="365">
        <v>192</v>
      </c>
      <c r="AD29" s="365">
        <v>204</v>
      </c>
      <c r="AE29" s="365">
        <v>3864</v>
      </c>
      <c r="AF29" s="365">
        <v>15418</v>
      </c>
      <c r="AG29" s="365">
        <v>934</v>
      </c>
      <c r="AH29" s="365">
        <v>10762</v>
      </c>
      <c r="AI29" s="365">
        <v>338</v>
      </c>
      <c r="AJ29" s="365">
        <v>372</v>
      </c>
      <c r="AK29" s="365">
        <v>4272</v>
      </c>
      <c r="AL29" s="365">
        <v>16240</v>
      </c>
      <c r="AM29" s="365">
        <v>1083</v>
      </c>
      <c r="AN29" s="365">
        <v>12020</v>
      </c>
      <c r="AO29" s="365">
        <v>5693</v>
      </c>
      <c r="AP29" s="367">
        <v>28632</v>
      </c>
      <c r="AQ29" s="365">
        <v>2.29</v>
      </c>
    </row>
    <row r="30" spans="1:43" ht="15" thickBot="1" x14ac:dyDescent="0.4">
      <c r="A30" s="466">
        <v>26</v>
      </c>
      <c r="B30" s="467" t="s">
        <v>63</v>
      </c>
      <c r="C30" s="467" t="s">
        <v>64</v>
      </c>
      <c r="D30" s="4">
        <v>21</v>
      </c>
      <c r="E30" s="44">
        <v>2</v>
      </c>
      <c r="F30" s="44">
        <v>5</v>
      </c>
      <c r="G30" s="191">
        <v>581</v>
      </c>
      <c r="H30" s="191">
        <v>623</v>
      </c>
      <c r="I30" s="191">
        <v>63</v>
      </c>
      <c r="J30" s="191">
        <v>66</v>
      </c>
      <c r="K30" s="256">
        <f t="shared" si="0"/>
        <v>644</v>
      </c>
      <c r="L30" s="256">
        <f t="shared" si="0"/>
        <v>689</v>
      </c>
      <c r="M30" s="51">
        <f t="shared" si="1"/>
        <v>0.90420899854862125</v>
      </c>
      <c r="N30" s="191">
        <v>639</v>
      </c>
      <c r="O30" s="191">
        <v>640</v>
      </c>
      <c r="P30" s="191">
        <v>703</v>
      </c>
      <c r="Q30" s="191">
        <v>706</v>
      </c>
      <c r="R30" s="256">
        <f t="shared" si="2"/>
        <v>1342</v>
      </c>
      <c r="S30" s="256">
        <f t="shared" si="2"/>
        <v>1346</v>
      </c>
      <c r="T30" s="51">
        <f t="shared" si="3"/>
        <v>0.47548291233283801</v>
      </c>
      <c r="U30" s="52">
        <f t="shared" si="4"/>
        <v>1.9177067304952413E-2</v>
      </c>
      <c r="V30" s="38">
        <f t="shared" si="5"/>
        <v>0.95355587808417996</v>
      </c>
      <c r="Y30" s="138">
        <v>26</v>
      </c>
      <c r="Z30" s="139" t="s">
        <v>217</v>
      </c>
      <c r="AA30" s="133" t="s">
        <v>64</v>
      </c>
      <c r="AB30" s="251">
        <v>20</v>
      </c>
      <c r="AC30" s="365">
        <v>639</v>
      </c>
      <c r="AD30" s="365">
        <v>640</v>
      </c>
      <c r="AE30" s="365">
        <v>3805</v>
      </c>
      <c r="AF30" s="365">
        <v>18092</v>
      </c>
      <c r="AG30" s="365">
        <v>1118</v>
      </c>
      <c r="AH30" s="365">
        <v>13071</v>
      </c>
      <c r="AI30" s="365">
        <v>703</v>
      </c>
      <c r="AJ30" s="365">
        <v>706</v>
      </c>
      <c r="AK30" s="365">
        <v>3903</v>
      </c>
      <c r="AL30" s="365">
        <v>18347</v>
      </c>
      <c r="AM30" s="365">
        <v>1220</v>
      </c>
      <c r="AN30" s="365">
        <v>13599</v>
      </c>
      <c r="AO30" s="366">
        <v>5826</v>
      </c>
      <c r="AP30" s="367">
        <v>32652</v>
      </c>
      <c r="AQ30" s="368">
        <v>2.61</v>
      </c>
    </row>
    <row r="31" spans="1:43" ht="15" thickBot="1" x14ac:dyDescent="0.4">
      <c r="A31" s="746" t="s">
        <v>65</v>
      </c>
      <c r="B31" s="747"/>
      <c r="C31" s="468" t="s">
        <v>66</v>
      </c>
      <c r="D31" s="8">
        <v>662</v>
      </c>
      <c r="E31" s="48">
        <v>142</v>
      </c>
      <c r="F31" s="48">
        <v>193</v>
      </c>
      <c r="G31" s="196">
        <f>SUM(G5:G30)</f>
        <v>17036</v>
      </c>
      <c r="H31" s="196">
        <f t="shared" ref="H31:J31" si="6">SUM(H5:H30)</f>
        <v>18264</v>
      </c>
      <c r="I31" s="196">
        <f t="shared" si="6"/>
        <v>13126</v>
      </c>
      <c r="J31" s="196">
        <f t="shared" si="6"/>
        <v>13653</v>
      </c>
      <c r="K31" s="256">
        <f>G31+I31</f>
        <v>30162</v>
      </c>
      <c r="L31" s="256">
        <f t="shared" ref="L31" si="7">H31+J31</f>
        <v>31917</v>
      </c>
      <c r="M31" s="51">
        <f t="shared" si="1"/>
        <v>0.57223423254065231</v>
      </c>
      <c r="N31" s="196">
        <f>SUM(N5:N30)</f>
        <v>24661</v>
      </c>
      <c r="O31" s="196">
        <f t="shared" ref="O31:Q31" si="8">SUM(O5:O30)</f>
        <v>30084</v>
      </c>
      <c r="P31" s="196">
        <f t="shared" si="8"/>
        <v>35726</v>
      </c>
      <c r="Q31" s="196">
        <f t="shared" si="8"/>
        <v>40104</v>
      </c>
      <c r="R31" s="256">
        <f t="shared" si="2"/>
        <v>60387</v>
      </c>
      <c r="S31" s="256">
        <f t="shared" si="2"/>
        <v>70188</v>
      </c>
      <c r="T31" s="51">
        <f t="shared" si="3"/>
        <v>0.42862027697042232</v>
      </c>
      <c r="U31" s="52">
        <f t="shared" si="4"/>
        <v>1</v>
      </c>
      <c r="V31" s="38">
        <f t="shared" si="5"/>
        <v>1.1990788607951874</v>
      </c>
      <c r="Y31" s="684" t="s">
        <v>347</v>
      </c>
      <c r="Z31" s="685"/>
      <c r="AA31" s="686"/>
      <c r="AB31" s="254">
        <v>664</v>
      </c>
      <c r="AC31" s="370">
        <v>24661</v>
      </c>
      <c r="AD31" s="370">
        <v>30084</v>
      </c>
      <c r="AE31" s="370">
        <v>259283</v>
      </c>
      <c r="AF31" s="370">
        <v>715333</v>
      </c>
      <c r="AG31" s="370">
        <v>144525</v>
      </c>
      <c r="AH31" s="370">
        <v>678961</v>
      </c>
      <c r="AI31" s="371">
        <v>35726</v>
      </c>
      <c r="AJ31" s="370">
        <v>40104</v>
      </c>
      <c r="AK31" s="370">
        <v>189899</v>
      </c>
      <c r="AL31" s="371">
        <v>580551</v>
      </c>
      <c r="AM31" s="370">
        <v>103247</v>
      </c>
      <c r="AN31" s="370">
        <v>629492</v>
      </c>
      <c r="AO31" s="370">
        <v>328872</v>
      </c>
      <c r="AP31" s="367">
        <v>1250147</v>
      </c>
      <c r="AQ31" s="370">
        <v>100</v>
      </c>
    </row>
    <row r="32" spans="1:43" ht="15" thickBot="1" x14ac:dyDescent="0.4">
      <c r="A32" s="480" t="s">
        <v>67</v>
      </c>
      <c r="B32" s="481"/>
      <c r="C32" s="481"/>
      <c r="D32" s="481"/>
      <c r="E32" s="481"/>
      <c r="F32" s="482"/>
      <c r="G32" s="273">
        <f>G31/$L$31</f>
        <v>0.53375943854372276</v>
      </c>
      <c r="H32" s="273">
        <f t="shared" ref="H32:L32" si="9">H31/$L$31</f>
        <v>0.57223423254065231</v>
      </c>
      <c r="I32" s="273">
        <f t="shared" si="9"/>
        <v>0.4112541905567566</v>
      </c>
      <c r="J32" s="273">
        <f t="shared" si="9"/>
        <v>0.42776576745934769</v>
      </c>
      <c r="K32" s="273">
        <f t="shared" si="9"/>
        <v>0.94501362910047937</v>
      </c>
      <c r="L32" s="273">
        <f t="shared" si="9"/>
        <v>1</v>
      </c>
      <c r="M32" s="274"/>
      <c r="N32" s="273">
        <f>N31/$S$31</f>
        <v>0.35135635721205905</v>
      </c>
      <c r="O32" s="273">
        <f t="shared" ref="O32:S32" si="10">O31/$S$31</f>
        <v>0.42862027697042232</v>
      </c>
      <c r="P32" s="273">
        <f t="shared" si="10"/>
        <v>0.50900438821450955</v>
      </c>
      <c r="Q32" s="273">
        <f t="shared" si="10"/>
        <v>0.57137972302957774</v>
      </c>
      <c r="R32" s="273">
        <f t="shared" si="10"/>
        <v>0.8603607454265686</v>
      </c>
      <c r="S32" s="273">
        <f t="shared" si="10"/>
        <v>1</v>
      </c>
      <c r="T32" s="641" t="s">
        <v>311</v>
      </c>
      <c r="U32" s="642"/>
      <c r="V32" s="643"/>
      <c r="Y32" s="687" t="s">
        <v>67</v>
      </c>
      <c r="Z32" s="688"/>
      <c r="AA32" s="688"/>
      <c r="AB32" s="689"/>
      <c r="AC32" s="143">
        <v>0.02</v>
      </c>
      <c r="AD32" s="143">
        <v>2.4E-2</v>
      </c>
      <c r="AE32" s="143">
        <v>0.20699999999999999</v>
      </c>
      <c r="AF32" s="143">
        <v>0.57199999999999995</v>
      </c>
      <c r="AG32" s="143">
        <v>0.11600000000000001</v>
      </c>
      <c r="AH32" s="143">
        <v>0.54300000000000004</v>
      </c>
      <c r="AI32" s="143">
        <v>2.9000000000000001E-2</v>
      </c>
      <c r="AJ32" s="143">
        <v>3.2000000000000001E-2</v>
      </c>
      <c r="AK32" s="143">
        <v>0.152</v>
      </c>
      <c r="AL32" s="143">
        <v>0.46400000000000002</v>
      </c>
      <c r="AM32" s="143">
        <v>8.3000000000000004E-2</v>
      </c>
      <c r="AN32" s="143">
        <v>0.504</v>
      </c>
      <c r="AO32" s="143">
        <v>0.26300000000000001</v>
      </c>
      <c r="AP32" s="143">
        <v>1</v>
      </c>
      <c r="AQ32" s="372"/>
    </row>
    <row r="35" spans="1:7" ht="15" thickBot="1" x14ac:dyDescent="0.4">
      <c r="A35" s="275" t="s">
        <v>329</v>
      </c>
    </row>
    <row r="36" spans="1:7" ht="15" thickBot="1" x14ac:dyDescent="0.4">
      <c r="A36" s="358" t="s">
        <v>11</v>
      </c>
      <c r="B36" s="358" t="s">
        <v>303</v>
      </c>
      <c r="C36" s="358" t="s">
        <v>230</v>
      </c>
      <c r="D36" s="331"/>
      <c r="E36" s="330" t="s">
        <v>330</v>
      </c>
      <c r="F36" s="331"/>
      <c r="G36" s="331"/>
    </row>
    <row r="37" spans="1:7" ht="15" thickBot="1" x14ac:dyDescent="0.4">
      <c r="A37" s="359"/>
      <c r="B37" s="359"/>
      <c r="C37" s="359"/>
      <c r="D37" s="730" t="s">
        <v>331</v>
      </c>
      <c r="E37" s="731"/>
      <c r="F37" s="731" t="s">
        <v>332</v>
      </c>
      <c r="G37" s="731"/>
    </row>
    <row r="38" spans="1:7" ht="15" thickBot="1" x14ac:dyDescent="0.4">
      <c r="A38" s="360"/>
      <c r="B38" s="360"/>
      <c r="C38" s="360"/>
      <c r="D38" s="306" t="s">
        <v>281</v>
      </c>
      <c r="E38" s="305" t="s">
        <v>344</v>
      </c>
      <c r="F38" s="306" t="s">
        <v>281</v>
      </c>
      <c r="G38" s="305" t="s">
        <v>344</v>
      </c>
    </row>
    <row r="39" spans="1:7" ht="15" thickBot="1" x14ac:dyDescent="0.4">
      <c r="A39" s="307">
        <v>1</v>
      </c>
      <c r="B39" s="122" t="s">
        <v>14</v>
      </c>
      <c r="C39" s="22" t="s">
        <v>15</v>
      </c>
      <c r="D39" s="309">
        <v>1430</v>
      </c>
      <c r="E39" s="308">
        <v>1523</v>
      </c>
      <c r="F39" s="309">
        <v>5171</v>
      </c>
      <c r="G39" s="308">
        <v>5254</v>
      </c>
    </row>
    <row r="40" spans="1:7" ht="15" thickBot="1" x14ac:dyDescent="0.4">
      <c r="A40" s="307">
        <v>2</v>
      </c>
      <c r="B40" s="122" t="s">
        <v>244</v>
      </c>
      <c r="C40" s="22" t="s">
        <v>17</v>
      </c>
      <c r="D40" s="309">
        <v>330</v>
      </c>
      <c r="E40" s="308">
        <v>364</v>
      </c>
      <c r="F40" s="309">
        <v>852</v>
      </c>
      <c r="G40" s="308">
        <v>882</v>
      </c>
    </row>
    <row r="41" spans="1:7" ht="15" thickBot="1" x14ac:dyDescent="0.4">
      <c r="A41" s="307">
        <v>3</v>
      </c>
      <c r="B41" s="122" t="s">
        <v>18</v>
      </c>
      <c r="C41" s="22" t="s">
        <v>19</v>
      </c>
      <c r="D41" s="309">
        <v>739</v>
      </c>
      <c r="E41" s="308">
        <v>741</v>
      </c>
      <c r="F41" s="309">
        <v>1</v>
      </c>
      <c r="G41" s="308">
        <v>1</v>
      </c>
    </row>
    <row r="42" spans="1:7" ht="15" thickBot="1" x14ac:dyDescent="0.4">
      <c r="A42" s="307">
        <v>4</v>
      </c>
      <c r="B42" s="122" t="s">
        <v>20</v>
      </c>
      <c r="C42" s="22" t="s">
        <v>74</v>
      </c>
      <c r="D42" s="309">
        <v>3383</v>
      </c>
      <c r="E42" s="308">
        <v>3635</v>
      </c>
      <c r="F42" s="309">
        <v>72</v>
      </c>
      <c r="G42" s="308">
        <v>75</v>
      </c>
    </row>
    <row r="43" spans="1:7" ht="15" thickBot="1" x14ac:dyDescent="0.4">
      <c r="A43" s="307">
        <v>5</v>
      </c>
      <c r="B43" s="122" t="s">
        <v>245</v>
      </c>
      <c r="C43" s="22" t="s">
        <v>23</v>
      </c>
      <c r="D43" s="309">
        <v>1380</v>
      </c>
      <c r="E43" s="308">
        <v>1479</v>
      </c>
      <c r="F43" s="309">
        <v>6</v>
      </c>
      <c r="G43" s="308">
        <v>6</v>
      </c>
    </row>
    <row r="44" spans="1:7" ht="15" thickBot="1" x14ac:dyDescent="0.4">
      <c r="A44" s="307">
        <v>6</v>
      </c>
      <c r="B44" s="122" t="s">
        <v>24</v>
      </c>
      <c r="C44" s="22" t="s">
        <v>76</v>
      </c>
      <c r="D44" s="309">
        <v>1120</v>
      </c>
      <c r="E44" s="308">
        <v>1202</v>
      </c>
      <c r="F44" s="309">
        <v>66</v>
      </c>
      <c r="G44" s="308">
        <v>69</v>
      </c>
    </row>
    <row r="45" spans="1:7" ht="15" thickBot="1" x14ac:dyDescent="0.4">
      <c r="A45" s="307">
        <v>7</v>
      </c>
      <c r="B45" s="122" t="s">
        <v>26</v>
      </c>
      <c r="C45" s="22" t="s">
        <v>27</v>
      </c>
      <c r="D45" s="309">
        <v>775</v>
      </c>
      <c r="E45" s="308">
        <v>833</v>
      </c>
      <c r="F45" s="309">
        <v>12</v>
      </c>
      <c r="G45" s="308">
        <v>12</v>
      </c>
    </row>
    <row r="46" spans="1:7" ht="15" thickBot="1" x14ac:dyDescent="0.4">
      <c r="A46" s="307">
        <v>8</v>
      </c>
      <c r="B46" s="122" t="s">
        <v>28</v>
      </c>
      <c r="C46" s="22" t="s">
        <v>29</v>
      </c>
      <c r="D46" s="309">
        <v>319</v>
      </c>
      <c r="E46" s="308">
        <v>342</v>
      </c>
      <c r="F46" s="309">
        <v>82</v>
      </c>
      <c r="G46" s="308">
        <v>86</v>
      </c>
    </row>
    <row r="47" spans="1:7" ht="15" thickBot="1" x14ac:dyDescent="0.4">
      <c r="A47" s="307">
        <v>9</v>
      </c>
      <c r="B47" s="122" t="s">
        <v>246</v>
      </c>
      <c r="C47" s="22" t="s">
        <v>33</v>
      </c>
      <c r="D47" s="309">
        <v>691</v>
      </c>
      <c r="E47" s="308">
        <v>741</v>
      </c>
      <c r="F47" s="309">
        <v>204</v>
      </c>
      <c r="G47" s="308">
        <v>215</v>
      </c>
    </row>
    <row r="48" spans="1:7" ht="15" thickBot="1" x14ac:dyDescent="0.4">
      <c r="A48" s="307">
        <v>10</v>
      </c>
      <c r="B48" s="122" t="s">
        <v>247</v>
      </c>
      <c r="C48" s="22" t="s">
        <v>31</v>
      </c>
      <c r="D48" s="309">
        <v>474</v>
      </c>
      <c r="E48" s="308">
        <v>508</v>
      </c>
      <c r="F48" s="309">
        <v>62</v>
      </c>
      <c r="G48" s="308">
        <v>64</v>
      </c>
    </row>
    <row r="49" spans="1:7" ht="15" thickBot="1" x14ac:dyDescent="0.4">
      <c r="A49" s="307">
        <v>11</v>
      </c>
      <c r="B49" s="122" t="s">
        <v>77</v>
      </c>
      <c r="C49" s="22" t="s">
        <v>35</v>
      </c>
      <c r="D49" s="309">
        <v>322</v>
      </c>
      <c r="E49" s="308">
        <v>346</v>
      </c>
      <c r="F49" s="309">
        <v>485</v>
      </c>
      <c r="G49" s="308">
        <v>501</v>
      </c>
    </row>
    <row r="50" spans="1:7" ht="15" thickBot="1" x14ac:dyDescent="0.4">
      <c r="A50" s="307">
        <v>12</v>
      </c>
      <c r="B50" s="122" t="s">
        <v>78</v>
      </c>
      <c r="C50" s="22" t="s">
        <v>37</v>
      </c>
      <c r="D50" s="309">
        <v>414</v>
      </c>
      <c r="E50" s="308">
        <v>444</v>
      </c>
      <c r="F50" s="309">
        <v>258</v>
      </c>
      <c r="G50" s="308">
        <v>279</v>
      </c>
    </row>
    <row r="51" spans="1:7" ht="15" thickBot="1" x14ac:dyDescent="0.4">
      <c r="A51" s="307">
        <v>13</v>
      </c>
      <c r="B51" s="122" t="s">
        <v>248</v>
      </c>
      <c r="C51" s="22" t="s">
        <v>79</v>
      </c>
      <c r="D51" s="309">
        <v>145</v>
      </c>
      <c r="E51" s="308">
        <v>161</v>
      </c>
      <c r="F51" s="309">
        <v>125</v>
      </c>
      <c r="G51" s="308">
        <v>130</v>
      </c>
    </row>
    <row r="52" spans="1:7" ht="15" thickBot="1" x14ac:dyDescent="0.4">
      <c r="A52" s="307">
        <v>14</v>
      </c>
      <c r="B52" s="122" t="s">
        <v>249</v>
      </c>
      <c r="C52" s="22" t="s">
        <v>40</v>
      </c>
      <c r="D52" s="309">
        <v>283</v>
      </c>
      <c r="E52" s="308">
        <v>304</v>
      </c>
      <c r="F52" s="309">
        <v>175</v>
      </c>
      <c r="G52" s="308">
        <v>171</v>
      </c>
    </row>
    <row r="53" spans="1:7" ht="15" thickBot="1" x14ac:dyDescent="0.4">
      <c r="A53" s="307">
        <v>15</v>
      </c>
      <c r="B53" s="122" t="s">
        <v>250</v>
      </c>
      <c r="C53" s="22" t="s">
        <v>42</v>
      </c>
      <c r="D53" s="309">
        <v>475</v>
      </c>
      <c r="E53" s="308">
        <v>510</v>
      </c>
      <c r="F53" s="309">
        <v>770</v>
      </c>
      <c r="G53" s="308">
        <v>842</v>
      </c>
    </row>
    <row r="54" spans="1:7" ht="15" thickBot="1" x14ac:dyDescent="0.4">
      <c r="A54" s="307">
        <v>16</v>
      </c>
      <c r="B54" s="122" t="s">
        <v>251</v>
      </c>
      <c r="C54" s="22" t="s">
        <v>44</v>
      </c>
      <c r="D54" s="309">
        <v>347</v>
      </c>
      <c r="E54" s="308">
        <v>372</v>
      </c>
      <c r="F54" s="309">
        <v>623</v>
      </c>
      <c r="G54" s="308">
        <v>683</v>
      </c>
    </row>
    <row r="55" spans="1:7" ht="15" thickBot="1" x14ac:dyDescent="0.4">
      <c r="A55" s="307">
        <v>17</v>
      </c>
      <c r="B55" s="122" t="s">
        <v>82</v>
      </c>
      <c r="C55" s="22" t="s">
        <v>46</v>
      </c>
      <c r="D55" s="309">
        <v>319</v>
      </c>
      <c r="E55" s="308">
        <v>342</v>
      </c>
      <c r="F55" s="309">
        <v>82</v>
      </c>
      <c r="G55" s="308">
        <v>86</v>
      </c>
    </row>
    <row r="56" spans="1:7" ht="15" thickBot="1" x14ac:dyDescent="0.4">
      <c r="A56" s="307">
        <v>18</v>
      </c>
      <c r="B56" s="122" t="s">
        <v>252</v>
      </c>
      <c r="C56" s="22" t="s">
        <v>84</v>
      </c>
      <c r="D56" s="309">
        <v>927</v>
      </c>
      <c r="E56" s="308">
        <v>994</v>
      </c>
      <c r="F56" s="309">
        <v>157</v>
      </c>
      <c r="G56" s="308">
        <v>163</v>
      </c>
    </row>
    <row r="57" spans="1:7" ht="15" thickBot="1" x14ac:dyDescent="0.4">
      <c r="A57" s="307">
        <v>19</v>
      </c>
      <c r="B57" s="122" t="s">
        <v>253</v>
      </c>
      <c r="C57" s="22" t="s">
        <v>50</v>
      </c>
      <c r="D57" s="309">
        <v>606</v>
      </c>
      <c r="E57" s="308">
        <v>650</v>
      </c>
      <c r="F57" s="309">
        <v>176</v>
      </c>
      <c r="G57" s="308">
        <v>185</v>
      </c>
    </row>
    <row r="58" spans="1:7" ht="15" thickBot="1" x14ac:dyDescent="0.4">
      <c r="A58" s="307">
        <v>20</v>
      </c>
      <c r="B58" s="122" t="s">
        <v>254</v>
      </c>
      <c r="C58" s="22" t="s">
        <v>161</v>
      </c>
      <c r="D58" s="309">
        <v>124</v>
      </c>
      <c r="E58" s="308">
        <v>133</v>
      </c>
      <c r="F58" s="309">
        <v>120</v>
      </c>
      <c r="G58" s="308">
        <v>130</v>
      </c>
    </row>
    <row r="59" spans="1:7" ht="15" thickBot="1" x14ac:dyDescent="0.4">
      <c r="A59" s="307">
        <v>21</v>
      </c>
      <c r="B59" s="122" t="s">
        <v>87</v>
      </c>
      <c r="C59" s="22" t="s">
        <v>88</v>
      </c>
      <c r="D59" s="309">
        <v>799</v>
      </c>
      <c r="E59" s="308">
        <v>857</v>
      </c>
      <c r="F59" s="309">
        <v>22</v>
      </c>
      <c r="G59" s="308">
        <v>23</v>
      </c>
    </row>
    <row r="60" spans="1:7" ht="15" thickBot="1" x14ac:dyDescent="0.4">
      <c r="A60" s="307">
        <v>22</v>
      </c>
      <c r="B60" s="122" t="s">
        <v>89</v>
      </c>
      <c r="C60" s="22" t="s">
        <v>56</v>
      </c>
      <c r="D60" s="309">
        <v>628</v>
      </c>
      <c r="E60" s="308">
        <v>706</v>
      </c>
      <c r="F60" s="309">
        <v>31</v>
      </c>
      <c r="G60" s="308">
        <v>32</v>
      </c>
    </row>
    <row r="61" spans="1:7" ht="15" thickBot="1" x14ac:dyDescent="0.4">
      <c r="A61" s="307">
        <v>23</v>
      </c>
      <c r="B61" s="122" t="s">
        <v>255</v>
      </c>
      <c r="C61" s="310" t="s">
        <v>175</v>
      </c>
      <c r="D61" s="309">
        <v>188</v>
      </c>
      <c r="E61" s="308">
        <v>201</v>
      </c>
      <c r="F61" s="309">
        <v>3022</v>
      </c>
      <c r="G61" s="308">
        <v>3161</v>
      </c>
    </row>
    <row r="62" spans="1:7" ht="15" thickBot="1" x14ac:dyDescent="0.4">
      <c r="A62" s="307">
        <v>24</v>
      </c>
      <c r="B62" s="122" t="s">
        <v>91</v>
      </c>
      <c r="C62" s="22" t="s">
        <v>60</v>
      </c>
      <c r="D62" s="309">
        <v>98</v>
      </c>
      <c r="E62" s="308">
        <v>104</v>
      </c>
      <c r="F62" s="309">
        <v>409</v>
      </c>
      <c r="G62" s="308">
        <v>451</v>
      </c>
    </row>
    <row r="63" spans="1:7" ht="15" thickBot="1" x14ac:dyDescent="0.4">
      <c r="A63" s="307">
        <v>25</v>
      </c>
      <c r="B63" s="122" t="s">
        <v>92</v>
      </c>
      <c r="C63" s="22" t="s">
        <v>93</v>
      </c>
      <c r="D63" s="309">
        <v>139</v>
      </c>
      <c r="E63" s="308">
        <v>149</v>
      </c>
      <c r="F63" s="309">
        <v>80</v>
      </c>
      <c r="G63" s="308">
        <v>86</v>
      </c>
    </row>
    <row r="64" spans="1:7" ht="15" thickBot="1" x14ac:dyDescent="0.4">
      <c r="A64" s="307">
        <v>26</v>
      </c>
      <c r="B64" s="122" t="s">
        <v>256</v>
      </c>
      <c r="C64" s="22" t="s">
        <v>64</v>
      </c>
      <c r="D64" s="309">
        <v>581</v>
      </c>
      <c r="E64" s="308">
        <v>623</v>
      </c>
      <c r="F64" s="309">
        <v>63</v>
      </c>
      <c r="G64" s="308">
        <v>66</v>
      </c>
    </row>
    <row r="65" spans="1:7" ht="15" thickBot="1" x14ac:dyDescent="0.4">
      <c r="A65" s="344" t="s">
        <v>257</v>
      </c>
      <c r="B65" s="345"/>
      <c r="C65" s="346"/>
      <c r="D65" s="312">
        <v>17037</v>
      </c>
      <c r="E65" s="311">
        <v>18265</v>
      </c>
      <c r="F65" s="312">
        <v>13125</v>
      </c>
      <c r="G65" s="313">
        <v>13652</v>
      </c>
    </row>
    <row r="66" spans="1:7" ht="15" thickBot="1" x14ac:dyDescent="0.4">
      <c r="A66" s="347" t="s">
        <v>67</v>
      </c>
      <c r="B66" s="348"/>
      <c r="C66" s="349"/>
      <c r="D66" s="315">
        <v>93.3</v>
      </c>
      <c r="E66" s="314">
        <v>57.2</v>
      </c>
      <c r="F66" s="314">
        <v>96.1</v>
      </c>
      <c r="G66" s="314">
        <v>42.8</v>
      </c>
    </row>
    <row r="68" spans="1:7" ht="15" thickBot="1" x14ac:dyDescent="0.4">
      <c r="A68" s="275" t="s">
        <v>333</v>
      </c>
    </row>
    <row r="69" spans="1:7" x14ac:dyDescent="0.35">
      <c r="A69" s="350" t="s">
        <v>334</v>
      </c>
      <c r="B69" s="351"/>
      <c r="C69" s="352"/>
      <c r="D69" s="351"/>
      <c r="E69" s="356" t="s">
        <v>335</v>
      </c>
      <c r="F69" s="351"/>
      <c r="G69" s="351"/>
    </row>
    <row r="70" spans="1:7" ht="15" thickBot="1" x14ac:dyDescent="0.4">
      <c r="A70" s="353"/>
      <c r="B70" s="354"/>
      <c r="C70" s="355"/>
      <c r="D70" s="354"/>
      <c r="E70" s="357"/>
      <c r="F70" s="354"/>
      <c r="G70" s="354"/>
    </row>
    <row r="71" spans="1:7" ht="15" thickBot="1" x14ac:dyDescent="0.4">
      <c r="A71" s="340" t="s">
        <v>11</v>
      </c>
      <c r="B71" s="340" t="s">
        <v>12</v>
      </c>
      <c r="C71" s="342" t="s">
        <v>68</v>
      </c>
      <c r="D71" s="333"/>
      <c r="E71" s="332" t="s">
        <v>154</v>
      </c>
      <c r="F71" s="333"/>
      <c r="G71" s="332" t="s">
        <v>158</v>
      </c>
    </row>
    <row r="72" spans="1:7" ht="15" thickBot="1" x14ac:dyDescent="0.4">
      <c r="A72" s="341"/>
      <c r="B72" s="341"/>
      <c r="C72" s="343"/>
      <c r="D72" s="318" t="s">
        <v>337</v>
      </c>
      <c r="E72" s="316" t="s">
        <v>336</v>
      </c>
      <c r="F72" s="317" t="s">
        <v>337</v>
      </c>
      <c r="G72" s="319" t="s">
        <v>338</v>
      </c>
    </row>
    <row r="73" spans="1:7" ht="15" thickBot="1" x14ac:dyDescent="0.4">
      <c r="A73" s="11">
        <v>1</v>
      </c>
      <c r="B73" s="100" t="s">
        <v>14</v>
      </c>
      <c r="C73" s="320" t="s">
        <v>15</v>
      </c>
      <c r="D73" s="322">
        <v>8792</v>
      </c>
      <c r="E73" s="321">
        <v>18624</v>
      </c>
      <c r="F73" s="322">
        <v>8833</v>
      </c>
      <c r="G73" s="321">
        <v>22260</v>
      </c>
    </row>
    <row r="74" spans="1:7" ht="15" thickBot="1" x14ac:dyDescent="0.4">
      <c r="A74" s="11">
        <v>2</v>
      </c>
      <c r="B74" s="122" t="s">
        <v>73</v>
      </c>
      <c r="C74" s="320" t="s">
        <v>17</v>
      </c>
      <c r="D74" s="322">
        <v>9697</v>
      </c>
      <c r="E74" s="321">
        <v>19418</v>
      </c>
      <c r="F74" s="322">
        <v>2678</v>
      </c>
      <c r="G74" s="321">
        <v>4883</v>
      </c>
    </row>
    <row r="75" spans="1:7" ht="15" thickBot="1" x14ac:dyDescent="0.4">
      <c r="A75" s="11">
        <v>3</v>
      </c>
      <c r="B75" s="100" t="s">
        <v>18</v>
      </c>
      <c r="C75" s="320" t="s">
        <v>19</v>
      </c>
      <c r="D75" s="322">
        <v>7212</v>
      </c>
      <c r="E75" s="321">
        <v>20353</v>
      </c>
      <c r="F75" s="322">
        <v>27</v>
      </c>
      <c r="G75" s="321">
        <v>63</v>
      </c>
    </row>
    <row r="76" spans="1:7" ht="15" thickBot="1" x14ac:dyDescent="0.4">
      <c r="A76" s="11">
        <v>4</v>
      </c>
      <c r="B76" s="100" t="s">
        <v>20</v>
      </c>
      <c r="C76" s="320" t="s">
        <v>74</v>
      </c>
      <c r="D76" s="322">
        <v>15924</v>
      </c>
      <c r="E76" s="321">
        <v>38596</v>
      </c>
      <c r="F76" s="322">
        <v>176</v>
      </c>
      <c r="G76" s="321">
        <v>370</v>
      </c>
    </row>
    <row r="77" spans="1:7" ht="15" thickBot="1" x14ac:dyDescent="0.4">
      <c r="A77" s="11">
        <v>5</v>
      </c>
      <c r="B77" s="100" t="s">
        <v>75</v>
      </c>
      <c r="C77" s="320" t="s">
        <v>23</v>
      </c>
      <c r="D77" s="322">
        <v>4868</v>
      </c>
      <c r="E77" s="321">
        <v>16801</v>
      </c>
      <c r="F77" s="322">
        <v>2</v>
      </c>
      <c r="G77" s="321">
        <v>17</v>
      </c>
    </row>
    <row r="78" spans="1:7" ht="15" thickBot="1" x14ac:dyDescent="0.4">
      <c r="A78" s="11">
        <v>6</v>
      </c>
      <c r="B78" s="100" t="s">
        <v>24</v>
      </c>
      <c r="C78" s="320" t="s">
        <v>76</v>
      </c>
      <c r="D78" s="322">
        <v>5386</v>
      </c>
      <c r="E78" s="321">
        <v>18206</v>
      </c>
      <c r="F78" s="322">
        <v>102</v>
      </c>
      <c r="G78" s="321">
        <v>280</v>
      </c>
    </row>
    <row r="79" spans="1:7" ht="15" thickBot="1" x14ac:dyDescent="0.4">
      <c r="A79" s="11">
        <v>7</v>
      </c>
      <c r="B79" s="100" t="s">
        <v>26</v>
      </c>
      <c r="C79" s="320" t="s">
        <v>27</v>
      </c>
      <c r="D79" s="322">
        <v>1494</v>
      </c>
      <c r="E79" s="321">
        <v>11534</v>
      </c>
      <c r="F79" s="322">
        <v>17</v>
      </c>
      <c r="G79" s="321">
        <v>55</v>
      </c>
    </row>
    <row r="80" spans="1:7" ht="15" thickBot="1" x14ac:dyDescent="0.4">
      <c r="A80" s="11">
        <v>8</v>
      </c>
      <c r="B80" s="100" t="s">
        <v>28</v>
      </c>
      <c r="C80" s="320" t="s">
        <v>29</v>
      </c>
      <c r="D80" s="322">
        <v>2656</v>
      </c>
      <c r="E80" s="321">
        <v>10883</v>
      </c>
      <c r="F80" s="322">
        <v>176</v>
      </c>
      <c r="G80" s="321">
        <v>428</v>
      </c>
    </row>
    <row r="81" spans="1:7" ht="15" thickBot="1" x14ac:dyDescent="0.4">
      <c r="A81" s="11">
        <v>9</v>
      </c>
      <c r="B81" s="100" t="s">
        <v>32</v>
      </c>
      <c r="C81" s="320" t="s">
        <v>33</v>
      </c>
      <c r="D81" s="322">
        <v>4075</v>
      </c>
      <c r="E81" s="321">
        <v>17095</v>
      </c>
      <c r="F81" s="322">
        <v>173</v>
      </c>
      <c r="G81" s="321">
        <v>555</v>
      </c>
    </row>
    <row r="82" spans="1:7" ht="15" thickBot="1" x14ac:dyDescent="0.4">
      <c r="A82" s="11">
        <v>10</v>
      </c>
      <c r="B82" s="12" t="s">
        <v>30</v>
      </c>
      <c r="C82" s="320" t="s">
        <v>31</v>
      </c>
      <c r="D82" s="322">
        <v>1467</v>
      </c>
      <c r="E82" s="321">
        <v>8160</v>
      </c>
      <c r="F82" s="322">
        <v>69</v>
      </c>
      <c r="G82" s="321">
        <v>1473</v>
      </c>
    </row>
    <row r="83" spans="1:7" ht="15" thickBot="1" x14ac:dyDescent="0.4">
      <c r="A83" s="11">
        <v>11</v>
      </c>
      <c r="B83" s="100" t="s">
        <v>77</v>
      </c>
      <c r="C83" s="320" t="s">
        <v>35</v>
      </c>
      <c r="D83" s="322">
        <v>3062</v>
      </c>
      <c r="E83" s="321">
        <v>14612</v>
      </c>
      <c r="F83" s="322">
        <v>729</v>
      </c>
      <c r="G83" s="321">
        <v>1864</v>
      </c>
    </row>
    <row r="84" spans="1:7" ht="15" thickBot="1" x14ac:dyDescent="0.4">
      <c r="A84" s="11">
        <v>12</v>
      </c>
      <c r="B84" s="100" t="s">
        <v>78</v>
      </c>
      <c r="C84" s="320" t="s">
        <v>37</v>
      </c>
      <c r="D84" s="322">
        <v>8747</v>
      </c>
      <c r="E84" s="321">
        <v>21589</v>
      </c>
      <c r="F84" s="322">
        <v>808</v>
      </c>
      <c r="G84" s="321">
        <v>1523</v>
      </c>
    </row>
    <row r="85" spans="1:7" ht="15" thickBot="1" x14ac:dyDescent="0.4">
      <c r="A85" s="11">
        <v>13</v>
      </c>
      <c r="B85" s="100" t="s">
        <v>38</v>
      </c>
      <c r="C85" s="320" t="s">
        <v>79</v>
      </c>
      <c r="D85" s="322">
        <v>3456</v>
      </c>
      <c r="E85" s="321">
        <v>9084</v>
      </c>
      <c r="F85" s="322">
        <v>466</v>
      </c>
      <c r="G85" s="321">
        <v>797</v>
      </c>
    </row>
    <row r="86" spans="1:7" ht="15" thickBot="1" x14ac:dyDescent="0.4">
      <c r="A86" s="11">
        <v>14</v>
      </c>
      <c r="B86" s="100" t="s">
        <v>39</v>
      </c>
      <c r="C86" s="320" t="s">
        <v>40</v>
      </c>
      <c r="D86" s="322">
        <v>1718</v>
      </c>
      <c r="E86" s="321">
        <v>5883</v>
      </c>
      <c r="F86" s="322">
        <v>379</v>
      </c>
      <c r="G86" s="321">
        <v>807</v>
      </c>
    </row>
    <row r="87" spans="1:7" ht="15" thickBot="1" x14ac:dyDescent="0.4">
      <c r="A87" s="11">
        <v>15</v>
      </c>
      <c r="B87" s="100" t="s">
        <v>80</v>
      </c>
      <c r="C87" s="320" t="s">
        <v>42</v>
      </c>
      <c r="D87" s="322">
        <v>14290</v>
      </c>
      <c r="E87" s="321">
        <v>33415</v>
      </c>
      <c r="F87" s="322">
        <v>2245</v>
      </c>
      <c r="G87" s="321">
        <v>4211</v>
      </c>
    </row>
    <row r="88" spans="1:7" ht="15" thickBot="1" x14ac:dyDescent="0.4">
      <c r="A88" s="11">
        <v>16</v>
      </c>
      <c r="B88" s="100" t="s">
        <v>81</v>
      </c>
      <c r="C88" s="320" t="s">
        <v>44</v>
      </c>
      <c r="D88" s="322">
        <v>8672</v>
      </c>
      <c r="E88" s="321">
        <v>28038</v>
      </c>
      <c r="F88" s="322">
        <v>1906</v>
      </c>
      <c r="G88" s="321">
        <v>4224</v>
      </c>
    </row>
    <row r="89" spans="1:7" ht="15" thickBot="1" x14ac:dyDescent="0.4">
      <c r="A89" s="11">
        <v>17</v>
      </c>
      <c r="B89" s="100" t="s">
        <v>82</v>
      </c>
      <c r="C89" s="320" t="s">
        <v>46</v>
      </c>
      <c r="D89" s="322">
        <v>3394</v>
      </c>
      <c r="E89" s="321">
        <v>14771</v>
      </c>
      <c r="F89" s="322">
        <v>142</v>
      </c>
      <c r="G89" s="321">
        <v>455</v>
      </c>
    </row>
    <row r="90" spans="1:7" ht="23.5" thickBot="1" x14ac:dyDescent="0.4">
      <c r="A90" s="11">
        <v>18</v>
      </c>
      <c r="B90" s="100" t="s">
        <v>83</v>
      </c>
      <c r="C90" s="320" t="s">
        <v>84</v>
      </c>
      <c r="D90" s="322">
        <v>4526</v>
      </c>
      <c r="E90" s="321">
        <v>23945</v>
      </c>
      <c r="F90" s="322">
        <v>310</v>
      </c>
      <c r="G90" s="321">
        <v>918</v>
      </c>
    </row>
    <row r="91" spans="1:7" ht="15" thickBot="1" x14ac:dyDescent="0.4">
      <c r="A91" s="11">
        <v>19</v>
      </c>
      <c r="B91" s="100" t="s">
        <v>85</v>
      </c>
      <c r="C91" s="320" t="s">
        <v>50</v>
      </c>
      <c r="D91" s="322">
        <v>5108</v>
      </c>
      <c r="E91" s="321">
        <v>23471</v>
      </c>
      <c r="F91" s="322">
        <v>375</v>
      </c>
      <c r="G91" s="321">
        <v>1639</v>
      </c>
    </row>
    <row r="92" spans="1:7" ht="15" thickBot="1" x14ac:dyDescent="0.4">
      <c r="A92" s="11">
        <v>20</v>
      </c>
      <c r="B92" s="12" t="s">
        <v>86</v>
      </c>
      <c r="C92" s="320" t="s">
        <v>161</v>
      </c>
      <c r="D92" s="322">
        <v>1845</v>
      </c>
      <c r="E92" s="321">
        <v>8157</v>
      </c>
      <c r="F92" s="322">
        <v>566</v>
      </c>
      <c r="G92" s="321">
        <v>1896</v>
      </c>
    </row>
    <row r="93" spans="1:7" ht="15" thickBot="1" x14ac:dyDescent="0.4">
      <c r="A93" s="11">
        <v>21</v>
      </c>
      <c r="B93" s="100" t="s">
        <v>87</v>
      </c>
      <c r="C93" s="320" t="s">
        <v>88</v>
      </c>
      <c r="D93" s="322">
        <v>3754</v>
      </c>
      <c r="E93" s="321">
        <v>14283</v>
      </c>
      <c r="F93" s="322">
        <v>78</v>
      </c>
      <c r="G93" s="321">
        <v>211</v>
      </c>
    </row>
    <row r="94" spans="1:7" ht="15" thickBot="1" x14ac:dyDescent="0.4">
      <c r="A94" s="11">
        <v>22</v>
      </c>
      <c r="B94" s="100" t="s">
        <v>89</v>
      </c>
      <c r="C94" s="320" t="s">
        <v>56</v>
      </c>
      <c r="D94" s="322">
        <v>4074</v>
      </c>
      <c r="E94" s="321">
        <v>16460</v>
      </c>
      <c r="F94" s="322">
        <v>171</v>
      </c>
      <c r="G94" s="321">
        <v>572</v>
      </c>
    </row>
    <row r="95" spans="1:7" ht="23.5" thickBot="1" x14ac:dyDescent="0.4">
      <c r="A95" s="11">
        <v>23</v>
      </c>
      <c r="B95" s="100" t="s">
        <v>90</v>
      </c>
      <c r="C95" s="320" t="s">
        <v>58</v>
      </c>
      <c r="D95" s="322">
        <v>3853</v>
      </c>
      <c r="E95" s="321">
        <v>10884</v>
      </c>
      <c r="F95" s="322">
        <v>5071</v>
      </c>
      <c r="G95" s="321">
        <v>12519</v>
      </c>
    </row>
    <row r="96" spans="1:7" ht="15" thickBot="1" x14ac:dyDescent="0.4">
      <c r="A96" s="11">
        <v>24</v>
      </c>
      <c r="B96" s="100" t="s">
        <v>91</v>
      </c>
      <c r="C96" s="320" t="s">
        <v>60</v>
      </c>
      <c r="D96" s="322">
        <v>1787</v>
      </c>
      <c r="E96" s="321">
        <v>7426</v>
      </c>
      <c r="F96" s="322">
        <v>1024</v>
      </c>
      <c r="G96" s="321">
        <v>2985</v>
      </c>
    </row>
    <row r="97" spans="1:7" ht="15" thickBot="1" x14ac:dyDescent="0.4">
      <c r="A97" s="11">
        <v>25</v>
      </c>
      <c r="B97" s="100" t="s">
        <v>92</v>
      </c>
      <c r="C97" s="320" t="s">
        <v>93</v>
      </c>
      <c r="D97" s="322">
        <v>4027</v>
      </c>
      <c r="E97" s="321">
        <v>14897</v>
      </c>
      <c r="F97" s="322">
        <v>205</v>
      </c>
      <c r="G97" s="321">
        <v>506</v>
      </c>
    </row>
    <row r="98" spans="1:7" ht="15" thickBot="1" x14ac:dyDescent="0.4">
      <c r="A98" s="11">
        <v>26</v>
      </c>
      <c r="B98" s="100" t="s">
        <v>94</v>
      </c>
      <c r="C98" s="320" t="s">
        <v>64</v>
      </c>
      <c r="D98" s="322">
        <v>4373</v>
      </c>
      <c r="E98" s="321">
        <v>19658</v>
      </c>
      <c r="F98" s="322">
        <v>94</v>
      </c>
      <c r="G98" s="321">
        <v>245</v>
      </c>
    </row>
    <row r="99" spans="1:7" ht="15" thickBot="1" x14ac:dyDescent="0.4">
      <c r="A99" s="334" t="s">
        <v>95</v>
      </c>
      <c r="B99" s="335"/>
      <c r="C99" s="336"/>
      <c r="D99" s="325">
        <v>138257</v>
      </c>
      <c r="E99" s="325">
        <v>446243</v>
      </c>
      <c r="F99" s="325">
        <v>26822</v>
      </c>
      <c r="G99" s="325">
        <v>65756</v>
      </c>
    </row>
    <row r="100" spans="1:7" ht="15" thickBot="1" x14ac:dyDescent="0.4">
      <c r="A100" s="337" t="s">
        <v>67</v>
      </c>
      <c r="B100" s="338"/>
      <c r="C100" s="339"/>
      <c r="D100" s="323">
        <v>27</v>
      </c>
      <c r="E100" s="323">
        <v>87.2</v>
      </c>
      <c r="F100" s="323">
        <v>5.2</v>
      </c>
      <c r="G100" s="323">
        <v>12.8</v>
      </c>
    </row>
    <row r="101" spans="1:7" ht="15" thickBot="1" x14ac:dyDescent="0.4"/>
    <row r="102" spans="1:7" ht="15" thickBot="1" x14ac:dyDescent="0.4">
      <c r="A102" s="741" t="s">
        <v>334</v>
      </c>
      <c r="B102" s="742"/>
      <c r="C102" s="743"/>
      <c r="D102" s="744" t="s">
        <v>340</v>
      </c>
      <c r="E102" s="745"/>
      <c r="F102" s="745"/>
      <c r="G102" s="745"/>
    </row>
    <row r="103" spans="1:7" ht="15" thickBot="1" x14ac:dyDescent="0.4">
      <c r="A103" s="708" t="s">
        <v>11</v>
      </c>
      <c r="B103" s="708" t="s">
        <v>12</v>
      </c>
      <c r="C103" s="710" t="s">
        <v>68</v>
      </c>
      <c r="D103" s="720" t="s">
        <v>331</v>
      </c>
      <c r="E103" s="721"/>
      <c r="F103" s="720" t="s">
        <v>332</v>
      </c>
      <c r="G103" s="721"/>
    </row>
    <row r="104" spans="1:7" ht="15" thickBot="1" x14ac:dyDescent="0.4">
      <c r="A104" s="709"/>
      <c r="B104" s="709"/>
      <c r="C104" s="711"/>
      <c r="D104" s="293" t="s">
        <v>281</v>
      </c>
      <c r="E104" s="292" t="s">
        <v>341</v>
      </c>
      <c r="F104" s="293" t="s">
        <v>281</v>
      </c>
      <c r="G104" s="292" t="s">
        <v>341</v>
      </c>
    </row>
    <row r="105" spans="1:7" ht="15" thickBot="1" x14ac:dyDescent="0.4">
      <c r="A105" s="111">
        <v>1</v>
      </c>
      <c r="B105" s="12" t="s">
        <v>14</v>
      </c>
      <c r="C105" s="21" t="s">
        <v>15</v>
      </c>
      <c r="D105" s="328">
        <v>8611.02</v>
      </c>
      <c r="E105" s="327">
        <v>24136</v>
      </c>
      <c r="F105" s="327">
        <v>1683.9799999999996</v>
      </c>
      <c r="G105" s="327">
        <v>28358</v>
      </c>
    </row>
    <row r="106" spans="1:7" ht="15" thickBot="1" x14ac:dyDescent="0.4">
      <c r="A106" s="111">
        <v>2</v>
      </c>
      <c r="B106" s="12" t="s">
        <v>73</v>
      </c>
      <c r="C106" s="21" t="s">
        <v>17</v>
      </c>
      <c r="D106" s="328">
        <v>4736.6899999999996</v>
      </c>
      <c r="E106" s="327">
        <v>23818</v>
      </c>
      <c r="F106" s="327">
        <v>926.3100000000004</v>
      </c>
      <c r="G106" s="327">
        <v>6625</v>
      </c>
    </row>
    <row r="107" spans="1:7" ht="15" thickBot="1" x14ac:dyDescent="0.4">
      <c r="A107" s="111">
        <v>3</v>
      </c>
      <c r="B107" s="12" t="s">
        <v>18</v>
      </c>
      <c r="C107" s="21" t="s">
        <v>19</v>
      </c>
      <c r="D107" s="328">
        <v>6560.1</v>
      </c>
      <c r="E107" s="329">
        <v>33838</v>
      </c>
      <c r="F107" s="327">
        <v>1282.8999999999996</v>
      </c>
      <c r="G107" s="329">
        <v>127</v>
      </c>
    </row>
    <row r="108" spans="1:7" ht="15" thickBot="1" x14ac:dyDescent="0.4">
      <c r="A108" s="111">
        <v>4</v>
      </c>
      <c r="B108" s="12" t="s">
        <v>20</v>
      </c>
      <c r="C108" s="21" t="s">
        <v>74</v>
      </c>
      <c r="D108" s="328">
        <v>16591.38</v>
      </c>
      <c r="E108" s="327">
        <v>73956</v>
      </c>
      <c r="F108" s="327">
        <v>3244.619999999999</v>
      </c>
      <c r="G108" s="327">
        <v>1276</v>
      </c>
    </row>
    <row r="109" spans="1:7" ht="15" thickBot="1" x14ac:dyDescent="0.4">
      <c r="A109" s="111">
        <v>5</v>
      </c>
      <c r="B109" s="12" t="s">
        <v>75</v>
      </c>
      <c r="C109" s="21" t="s">
        <v>23</v>
      </c>
      <c r="D109" s="328">
        <v>1967.28</v>
      </c>
      <c r="E109" s="329">
        <v>16112</v>
      </c>
      <c r="F109" s="327">
        <v>384.72</v>
      </c>
      <c r="G109" s="329">
        <v>21</v>
      </c>
    </row>
    <row r="110" spans="1:7" ht="15" thickBot="1" x14ac:dyDescent="0.4">
      <c r="A110" s="111">
        <v>6</v>
      </c>
      <c r="B110" s="12" t="s">
        <v>24</v>
      </c>
      <c r="C110" s="21" t="s">
        <v>76</v>
      </c>
      <c r="D110" s="328">
        <v>1814.21</v>
      </c>
      <c r="E110" s="329">
        <v>15367</v>
      </c>
      <c r="F110" s="327">
        <v>354.78999999999996</v>
      </c>
      <c r="G110" s="329">
        <v>429</v>
      </c>
    </row>
    <row r="111" spans="1:7" ht="15" thickBot="1" x14ac:dyDescent="0.4">
      <c r="A111" s="111">
        <v>7</v>
      </c>
      <c r="B111" s="12" t="s">
        <v>26</v>
      </c>
      <c r="C111" s="21" t="s">
        <v>27</v>
      </c>
      <c r="D111" s="328">
        <v>682.52</v>
      </c>
      <c r="E111" s="329">
        <v>8333</v>
      </c>
      <c r="F111" s="327">
        <v>133.48000000000002</v>
      </c>
      <c r="G111" s="329">
        <v>156</v>
      </c>
    </row>
    <row r="112" spans="1:7" ht="15" thickBot="1" x14ac:dyDescent="0.4">
      <c r="A112" s="111">
        <v>8</v>
      </c>
      <c r="B112" s="12" t="s">
        <v>28</v>
      </c>
      <c r="C112" s="21" t="s">
        <v>29</v>
      </c>
      <c r="D112" s="328">
        <v>842.28</v>
      </c>
      <c r="E112" s="329">
        <v>9945</v>
      </c>
      <c r="F112" s="327">
        <v>164.72000000000003</v>
      </c>
      <c r="G112" s="329">
        <v>1199</v>
      </c>
    </row>
    <row r="113" spans="1:7" ht="15" thickBot="1" x14ac:dyDescent="0.4">
      <c r="A113" s="111">
        <v>9</v>
      </c>
      <c r="B113" s="12" t="s">
        <v>32</v>
      </c>
      <c r="C113" s="21" t="s">
        <v>33</v>
      </c>
      <c r="D113" s="328">
        <v>1467.09</v>
      </c>
      <c r="E113" s="329">
        <v>16781</v>
      </c>
      <c r="F113" s="327">
        <v>286.91000000000008</v>
      </c>
      <c r="G113" s="327">
        <v>1518</v>
      </c>
    </row>
    <row r="114" spans="1:7" ht="15" thickBot="1" x14ac:dyDescent="0.4">
      <c r="A114" s="111">
        <v>10</v>
      </c>
      <c r="B114" s="12" t="s">
        <v>30</v>
      </c>
      <c r="C114" s="21" t="s">
        <v>31</v>
      </c>
      <c r="D114" s="328">
        <v>1467.09</v>
      </c>
      <c r="E114" s="327">
        <v>12117</v>
      </c>
      <c r="F114" s="327">
        <v>286.91000000000008</v>
      </c>
      <c r="G114" s="329">
        <v>661</v>
      </c>
    </row>
    <row r="115" spans="1:7" ht="15" thickBot="1" x14ac:dyDescent="0.4">
      <c r="A115" s="111">
        <v>11</v>
      </c>
      <c r="B115" s="12" t="s">
        <v>77</v>
      </c>
      <c r="C115" s="21" t="s">
        <v>35</v>
      </c>
      <c r="D115" s="328">
        <v>1065.6099999999999</v>
      </c>
      <c r="E115" s="329">
        <v>14874</v>
      </c>
      <c r="F115" s="327">
        <v>208.3900000000001</v>
      </c>
      <c r="G115" s="329">
        <v>3549</v>
      </c>
    </row>
    <row r="116" spans="1:7" ht="15" thickBot="1" x14ac:dyDescent="0.4">
      <c r="A116" s="111">
        <v>12</v>
      </c>
      <c r="B116" s="12" t="s">
        <v>78</v>
      </c>
      <c r="C116" s="21" t="s">
        <v>37</v>
      </c>
      <c r="D116" s="328">
        <v>2244.9699999999998</v>
      </c>
      <c r="E116" s="327">
        <v>14122</v>
      </c>
      <c r="F116" s="327">
        <v>439.0300000000002</v>
      </c>
      <c r="G116" s="327">
        <v>2948</v>
      </c>
    </row>
    <row r="117" spans="1:7" ht="15" thickBot="1" x14ac:dyDescent="0.4">
      <c r="A117" s="111">
        <v>13</v>
      </c>
      <c r="B117" s="12" t="s">
        <v>38</v>
      </c>
      <c r="C117" s="21" t="s">
        <v>79</v>
      </c>
      <c r="D117" s="328">
        <v>890.8</v>
      </c>
      <c r="E117" s="327">
        <v>5439</v>
      </c>
      <c r="F117" s="327">
        <v>174.20000000000005</v>
      </c>
      <c r="G117" s="327">
        <v>1514</v>
      </c>
    </row>
    <row r="118" spans="1:7" ht="15" thickBot="1" x14ac:dyDescent="0.4">
      <c r="A118" s="111">
        <v>14</v>
      </c>
      <c r="B118" s="12" t="s">
        <v>39</v>
      </c>
      <c r="C118" s="21" t="s">
        <v>40</v>
      </c>
      <c r="D118" s="328">
        <v>368.03</v>
      </c>
      <c r="E118" s="327">
        <v>3648</v>
      </c>
      <c r="F118" s="327">
        <v>71.970000000000027</v>
      </c>
      <c r="G118" s="329">
        <v>497</v>
      </c>
    </row>
    <row r="119" spans="1:7" ht="15" thickBot="1" x14ac:dyDescent="0.4">
      <c r="A119" s="111">
        <v>15</v>
      </c>
      <c r="B119" s="12" t="s">
        <v>80</v>
      </c>
      <c r="C119" s="21" t="s">
        <v>42</v>
      </c>
      <c r="D119" s="328">
        <v>4065.04</v>
      </c>
      <c r="E119" s="329">
        <v>29990</v>
      </c>
      <c r="F119" s="327">
        <v>794.96</v>
      </c>
      <c r="G119" s="329">
        <v>6265</v>
      </c>
    </row>
    <row r="120" spans="1:7" ht="15" thickBot="1" x14ac:dyDescent="0.4">
      <c r="A120" s="111">
        <v>16</v>
      </c>
      <c r="B120" s="12" t="s">
        <v>81</v>
      </c>
      <c r="C120" s="21" t="s">
        <v>44</v>
      </c>
      <c r="D120" s="328">
        <v>2666.53</v>
      </c>
      <c r="E120" s="327">
        <v>22314</v>
      </c>
      <c r="F120" s="327">
        <v>521.4699999999998</v>
      </c>
      <c r="G120" s="327">
        <v>6721</v>
      </c>
    </row>
    <row r="121" spans="1:7" ht="15" thickBot="1" x14ac:dyDescent="0.4">
      <c r="A121" s="111">
        <v>17</v>
      </c>
      <c r="B121" s="12" t="s">
        <v>82</v>
      </c>
      <c r="C121" s="21" t="s">
        <v>46</v>
      </c>
      <c r="D121" s="328">
        <v>951.02</v>
      </c>
      <c r="E121" s="327">
        <v>14232</v>
      </c>
      <c r="F121" s="327">
        <v>185.98000000000002</v>
      </c>
      <c r="G121" s="329">
        <v>868</v>
      </c>
    </row>
    <row r="122" spans="1:7" ht="15" thickBot="1" x14ac:dyDescent="0.4">
      <c r="A122" s="111">
        <v>18</v>
      </c>
      <c r="B122" s="12" t="s">
        <v>83</v>
      </c>
      <c r="C122" s="21" t="s">
        <v>84</v>
      </c>
      <c r="D122" s="328">
        <v>2637.26</v>
      </c>
      <c r="E122" s="329">
        <v>21166</v>
      </c>
      <c r="F122" s="327">
        <v>515.73999999999978</v>
      </c>
      <c r="G122" s="329">
        <v>1567</v>
      </c>
    </row>
    <row r="123" spans="1:7" ht="15" thickBot="1" x14ac:dyDescent="0.4">
      <c r="A123" s="111">
        <v>19</v>
      </c>
      <c r="B123" s="12" t="s">
        <v>85</v>
      </c>
      <c r="C123" s="21" t="s">
        <v>50</v>
      </c>
      <c r="D123" s="328">
        <v>3118.2</v>
      </c>
      <c r="E123" s="327">
        <v>23969</v>
      </c>
      <c r="F123" s="327">
        <v>609.80000000000018</v>
      </c>
      <c r="G123" s="327">
        <v>2280</v>
      </c>
    </row>
    <row r="124" spans="1:7" ht="15" thickBot="1" x14ac:dyDescent="0.4">
      <c r="A124" s="111">
        <v>20</v>
      </c>
      <c r="B124" s="12" t="s">
        <v>86</v>
      </c>
      <c r="C124" s="21" t="s">
        <v>161</v>
      </c>
      <c r="D124" s="328">
        <v>894.98</v>
      </c>
      <c r="E124" s="329">
        <v>5764</v>
      </c>
      <c r="F124" s="327">
        <v>175.01999999999998</v>
      </c>
      <c r="G124" s="327">
        <v>2524</v>
      </c>
    </row>
    <row r="125" spans="1:7" ht="15" thickBot="1" x14ac:dyDescent="0.4">
      <c r="A125" s="111">
        <v>21</v>
      </c>
      <c r="B125" s="12" t="s">
        <v>87</v>
      </c>
      <c r="C125" s="21" t="s">
        <v>88</v>
      </c>
      <c r="D125" s="328">
        <v>3285.49</v>
      </c>
      <c r="E125" s="327">
        <v>17195</v>
      </c>
      <c r="F125" s="327">
        <v>642.51000000000022</v>
      </c>
      <c r="G125" s="329">
        <v>981</v>
      </c>
    </row>
    <row r="126" spans="1:7" ht="15" thickBot="1" x14ac:dyDescent="0.4">
      <c r="A126" s="111">
        <v>22</v>
      </c>
      <c r="B126" s="12" t="s">
        <v>89</v>
      </c>
      <c r="C126" s="21" t="s">
        <v>56</v>
      </c>
      <c r="D126" s="328">
        <v>2699.15</v>
      </c>
      <c r="E126" s="327">
        <v>18999</v>
      </c>
      <c r="F126" s="327">
        <v>527.84999999999991</v>
      </c>
      <c r="G126" s="329">
        <v>1288</v>
      </c>
    </row>
    <row r="127" spans="1:7" ht="15" thickBot="1" x14ac:dyDescent="0.4">
      <c r="A127" s="111">
        <v>23</v>
      </c>
      <c r="B127" s="12" t="s">
        <v>90</v>
      </c>
      <c r="C127" s="22" t="s">
        <v>58</v>
      </c>
      <c r="D127" s="328">
        <v>3406.77</v>
      </c>
      <c r="E127" s="327">
        <v>7358</v>
      </c>
      <c r="F127" s="327">
        <v>666.23</v>
      </c>
      <c r="G127" s="327">
        <v>18545</v>
      </c>
    </row>
    <row r="128" spans="1:7" ht="15" thickBot="1" x14ac:dyDescent="0.4">
      <c r="A128" s="111">
        <v>24</v>
      </c>
      <c r="B128" s="12" t="s">
        <v>91</v>
      </c>
      <c r="C128" s="21" t="s">
        <v>60</v>
      </c>
      <c r="D128" s="328">
        <v>884.1</v>
      </c>
      <c r="E128" s="327">
        <v>5577</v>
      </c>
      <c r="F128" s="327">
        <v>172.89999999999998</v>
      </c>
      <c r="G128" s="327">
        <v>3143</v>
      </c>
    </row>
    <row r="129" spans="1:7" ht="15" thickBot="1" x14ac:dyDescent="0.4">
      <c r="A129" s="111">
        <v>25</v>
      </c>
      <c r="B129" s="12" t="s">
        <v>92</v>
      </c>
      <c r="C129" s="21" t="s">
        <v>93</v>
      </c>
      <c r="D129" s="328">
        <v>922.58</v>
      </c>
      <c r="E129" s="327">
        <v>9751</v>
      </c>
      <c r="F129" s="327">
        <v>180.41999999999996</v>
      </c>
      <c r="G129" s="329">
        <v>954</v>
      </c>
    </row>
    <row r="130" spans="1:7" ht="15" thickBot="1" x14ac:dyDescent="0.4">
      <c r="A130" s="111">
        <v>26</v>
      </c>
      <c r="B130" s="12" t="s">
        <v>94</v>
      </c>
      <c r="C130" s="21" t="s">
        <v>64</v>
      </c>
      <c r="D130" s="328">
        <v>1438.66</v>
      </c>
      <c r="E130" s="329">
        <v>14320</v>
      </c>
      <c r="F130" s="327">
        <v>281.33999999999992</v>
      </c>
      <c r="G130" s="329">
        <v>669</v>
      </c>
    </row>
    <row r="131" spans="1:7" ht="15" thickBot="1" x14ac:dyDescent="0.4">
      <c r="A131" s="738" t="s">
        <v>95</v>
      </c>
      <c r="B131" s="739"/>
      <c r="C131" s="740"/>
      <c r="D131" s="328">
        <v>76232</v>
      </c>
      <c r="E131" s="329">
        <v>463121</v>
      </c>
      <c r="F131" s="327">
        <v>14908</v>
      </c>
      <c r="G131" s="329">
        <v>94683</v>
      </c>
    </row>
    <row r="132" spans="1:7" ht="15" thickBot="1" x14ac:dyDescent="0.4">
      <c r="A132" s="655" t="s">
        <v>67</v>
      </c>
      <c r="B132" s="656"/>
      <c r="C132" s="657"/>
      <c r="D132" s="277"/>
      <c r="E132" s="277">
        <v>83</v>
      </c>
      <c r="F132" s="277"/>
      <c r="G132" s="277">
        <v>17</v>
      </c>
    </row>
  </sheetData>
  <mergeCells count="43">
    <mergeCell ref="AG3:AH3"/>
    <mergeCell ref="AC2:AH2"/>
    <mergeCell ref="AI2:AN2"/>
    <mergeCell ref="AI3:AJ3"/>
    <mergeCell ref="AK3:AL3"/>
    <mergeCell ref="AM3:AN3"/>
    <mergeCell ref="A132:C132"/>
    <mergeCell ref="D37:E37"/>
    <mergeCell ref="F37:G37"/>
    <mergeCell ref="AO2:AQ3"/>
    <mergeCell ref="A103:A104"/>
    <mergeCell ref="B103:B104"/>
    <mergeCell ref="C103:C104"/>
    <mergeCell ref="D103:E103"/>
    <mergeCell ref="F103:G103"/>
    <mergeCell ref="A131:C131"/>
    <mergeCell ref="A102:C102"/>
    <mergeCell ref="D102:G102"/>
    <mergeCell ref="A31:B31"/>
    <mergeCell ref="Y31:AA31"/>
    <mergeCell ref="A32:F32"/>
    <mergeCell ref="T32:V32"/>
    <mergeCell ref="Y32:AB32"/>
    <mergeCell ref="AC3:AD3"/>
    <mergeCell ref="AE3:AF3"/>
    <mergeCell ref="T3:T4"/>
    <mergeCell ref="Y2:AA3"/>
    <mergeCell ref="U2:U4"/>
    <mergeCell ref="V2:V4"/>
    <mergeCell ref="K3:L3"/>
    <mergeCell ref="A2:C3"/>
    <mergeCell ref="D2:F2"/>
    <mergeCell ref="G2:M2"/>
    <mergeCell ref="N2:T2"/>
    <mergeCell ref="M3:M4"/>
    <mergeCell ref="N3:O3"/>
    <mergeCell ref="P3:Q3"/>
    <mergeCell ref="R3:S3"/>
    <mergeCell ref="D3:D4"/>
    <mergeCell ref="E3:E4"/>
    <mergeCell ref="F3:F4"/>
    <mergeCell ref="G3:H3"/>
    <mergeCell ref="I3:J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F1E8C-2833-4889-9D57-B6CF1C1887A6}">
  <dimension ref="A1:AQ132"/>
  <sheetViews>
    <sheetView workbookViewId="0">
      <selection activeCell="D2" sqref="D2:F2"/>
    </sheetView>
  </sheetViews>
  <sheetFormatPr baseColWidth="10" defaultRowHeight="14.5" x14ac:dyDescent="0.35"/>
  <sheetData>
    <row r="1" spans="1:43" ht="15" thickBot="1" x14ac:dyDescent="0.4"/>
    <row r="2" spans="1:43" ht="15" customHeight="1" thickBot="1" x14ac:dyDescent="0.4">
      <c r="A2" s="503" t="s">
        <v>109</v>
      </c>
      <c r="B2" s="504"/>
      <c r="C2" s="505"/>
      <c r="D2" s="509" t="s">
        <v>105</v>
      </c>
      <c r="E2" s="510"/>
      <c r="F2" s="511"/>
      <c r="G2" s="486" t="s">
        <v>354</v>
      </c>
      <c r="H2" s="487"/>
      <c r="I2" s="487"/>
      <c r="J2" s="487"/>
      <c r="K2" s="487"/>
      <c r="L2" s="487"/>
      <c r="M2" s="514"/>
      <c r="N2" s="512" t="s">
        <v>355</v>
      </c>
      <c r="O2" s="513"/>
      <c r="P2" s="513"/>
      <c r="Q2" s="513"/>
      <c r="R2" s="513"/>
      <c r="S2" s="513"/>
      <c r="T2" s="514"/>
      <c r="U2" s="503" t="s">
        <v>350</v>
      </c>
      <c r="V2" s="527" t="s">
        <v>272</v>
      </c>
      <c r="Y2" s="616" t="s">
        <v>178</v>
      </c>
      <c r="Z2" s="617"/>
      <c r="AA2" s="618"/>
      <c r="AB2" s="362"/>
      <c r="AC2" s="673" t="s">
        <v>342</v>
      </c>
      <c r="AD2" s="673"/>
      <c r="AE2" s="673"/>
      <c r="AF2" s="673"/>
      <c r="AG2" s="673"/>
      <c r="AH2" s="673"/>
      <c r="AI2" s="681" t="s">
        <v>343</v>
      </c>
      <c r="AJ2" s="681"/>
      <c r="AK2" s="681"/>
      <c r="AL2" s="681"/>
      <c r="AM2" s="681"/>
      <c r="AN2" s="681"/>
      <c r="AO2" s="732" t="s">
        <v>277</v>
      </c>
      <c r="AP2" s="733"/>
      <c r="AQ2" s="734"/>
    </row>
    <row r="3" spans="1:43" ht="15" customHeight="1" thickBot="1" x14ac:dyDescent="0.4">
      <c r="A3" s="506"/>
      <c r="B3" s="507"/>
      <c r="C3" s="508"/>
      <c r="D3" s="492" t="s">
        <v>5</v>
      </c>
      <c r="E3" s="494" t="s">
        <v>97</v>
      </c>
      <c r="F3" s="645" t="s">
        <v>96</v>
      </c>
      <c r="G3" s="527" t="s">
        <v>351</v>
      </c>
      <c r="H3" s="527"/>
      <c r="I3" s="651" t="s">
        <v>352</v>
      </c>
      <c r="J3" s="648"/>
      <c r="K3" s="649" t="s">
        <v>301</v>
      </c>
      <c r="L3" s="650"/>
      <c r="M3" s="618" t="s">
        <v>353</v>
      </c>
      <c r="N3" s="647" t="s">
        <v>351</v>
      </c>
      <c r="O3" s="648"/>
      <c r="P3" s="647" t="s">
        <v>352</v>
      </c>
      <c r="Q3" s="648"/>
      <c r="R3" s="649" t="s">
        <v>302</v>
      </c>
      <c r="S3" s="650"/>
      <c r="T3" s="618" t="s">
        <v>353</v>
      </c>
      <c r="U3" s="644"/>
      <c r="V3" s="527"/>
      <c r="Y3" s="619"/>
      <c r="Z3" s="620"/>
      <c r="AA3" s="621"/>
      <c r="AB3" s="361" t="s">
        <v>189</v>
      </c>
      <c r="AC3" s="614" t="s">
        <v>101</v>
      </c>
      <c r="AD3" s="676"/>
      <c r="AE3" s="677" t="s">
        <v>275</v>
      </c>
      <c r="AF3" s="679"/>
      <c r="AG3" s="680" t="s">
        <v>276</v>
      </c>
      <c r="AH3" s="682"/>
      <c r="AI3" s="683" t="s">
        <v>101</v>
      </c>
      <c r="AJ3" s="676"/>
      <c r="AK3" s="677" t="s">
        <v>275</v>
      </c>
      <c r="AL3" s="679"/>
      <c r="AM3" s="680" t="s">
        <v>276</v>
      </c>
      <c r="AN3" s="682"/>
      <c r="AO3" s="735"/>
      <c r="AP3" s="736"/>
      <c r="AQ3" s="737"/>
    </row>
    <row r="4" spans="1:43" ht="15" thickBot="1" x14ac:dyDescent="0.4">
      <c r="A4" s="40" t="s">
        <v>11</v>
      </c>
      <c r="B4" s="41" t="s">
        <v>12</v>
      </c>
      <c r="C4" s="42" t="s">
        <v>13</v>
      </c>
      <c r="D4" s="493"/>
      <c r="E4" s="495"/>
      <c r="F4" s="646"/>
      <c r="G4" s="257" t="s">
        <v>281</v>
      </c>
      <c r="H4" s="257" t="s">
        <v>344</v>
      </c>
      <c r="I4" s="257" t="s">
        <v>281</v>
      </c>
      <c r="J4" s="257" t="s">
        <v>344</v>
      </c>
      <c r="K4" s="257" t="s">
        <v>281</v>
      </c>
      <c r="L4" s="257" t="s">
        <v>344</v>
      </c>
      <c r="M4" s="621"/>
      <c r="N4" s="257" t="s">
        <v>281</v>
      </c>
      <c r="O4" s="257" t="s">
        <v>344</v>
      </c>
      <c r="P4" s="257" t="s">
        <v>281</v>
      </c>
      <c r="Q4" s="257" t="s">
        <v>344</v>
      </c>
      <c r="R4" s="257" t="s">
        <v>281</v>
      </c>
      <c r="S4" s="257" t="s">
        <v>344</v>
      </c>
      <c r="T4" s="621"/>
      <c r="U4" s="506"/>
      <c r="V4" s="527"/>
      <c r="Y4" s="3" t="s">
        <v>11</v>
      </c>
      <c r="Z4" s="1" t="s">
        <v>187</v>
      </c>
      <c r="AA4" s="187" t="s">
        <v>188</v>
      </c>
      <c r="AB4" s="363"/>
      <c r="AC4" s="188" t="s">
        <v>281</v>
      </c>
      <c r="AD4" s="188" t="s">
        <v>344</v>
      </c>
      <c r="AE4" s="188" t="s">
        <v>281</v>
      </c>
      <c r="AF4" s="188" t="s">
        <v>344</v>
      </c>
      <c r="AG4" s="188" t="s">
        <v>281</v>
      </c>
      <c r="AH4" s="188" t="s">
        <v>344</v>
      </c>
      <c r="AI4" s="188" t="s">
        <v>281</v>
      </c>
      <c r="AJ4" s="188" t="s">
        <v>344</v>
      </c>
      <c r="AK4" s="188" t="s">
        <v>281</v>
      </c>
      <c r="AL4" s="188" t="s">
        <v>344</v>
      </c>
      <c r="AM4" s="188" t="s">
        <v>281</v>
      </c>
      <c r="AN4" s="188" t="s">
        <v>344</v>
      </c>
      <c r="AO4" s="24" t="s">
        <v>281</v>
      </c>
      <c r="AP4" s="254" t="s">
        <v>344</v>
      </c>
      <c r="AQ4" s="364" t="s">
        <v>345</v>
      </c>
    </row>
    <row r="5" spans="1:43" ht="15" thickBot="1" x14ac:dyDescent="0.4">
      <c r="A5" s="6">
        <v>1</v>
      </c>
      <c r="B5" s="7" t="s">
        <v>14</v>
      </c>
      <c r="C5" s="7" t="s">
        <v>15</v>
      </c>
      <c r="D5" s="4">
        <v>53</v>
      </c>
      <c r="E5" s="44">
        <v>53</v>
      </c>
      <c r="F5" s="44">
        <v>24</v>
      </c>
      <c r="G5" s="191">
        <v>8792</v>
      </c>
      <c r="H5" s="191">
        <v>18624</v>
      </c>
      <c r="I5" s="191">
        <v>8833</v>
      </c>
      <c r="J5" s="252">
        <v>22260</v>
      </c>
      <c r="K5" s="256">
        <f>G5+I5</f>
        <v>17625</v>
      </c>
      <c r="L5" s="256">
        <f>H5+J5</f>
        <v>40884</v>
      </c>
      <c r="M5" s="51">
        <f>H5/L5</f>
        <v>0.45553272673906664</v>
      </c>
      <c r="N5" s="191">
        <v>7851</v>
      </c>
      <c r="O5" s="191">
        <v>16665</v>
      </c>
      <c r="P5" s="191">
        <v>17949</v>
      </c>
      <c r="Q5" s="252">
        <v>41973</v>
      </c>
      <c r="R5" s="256">
        <f>N5+P5</f>
        <v>25800</v>
      </c>
      <c r="S5" s="256">
        <f>O5+Q5</f>
        <v>58638</v>
      </c>
      <c r="T5" s="51">
        <f>O5/S5</f>
        <v>0.28420137112452676</v>
      </c>
      <c r="U5" s="52">
        <f>S5/$S$31</f>
        <v>4.5249420472820101E-2</v>
      </c>
      <c r="V5" s="38">
        <f>(S5-L5)/L5</f>
        <v>0.43425300851188731</v>
      </c>
      <c r="Y5" s="131">
        <v>1</v>
      </c>
      <c r="Z5" s="132" t="s">
        <v>192</v>
      </c>
      <c r="AA5" s="133" t="s">
        <v>15</v>
      </c>
      <c r="AB5" s="251">
        <v>53</v>
      </c>
      <c r="AC5" s="365">
        <v>1012</v>
      </c>
      <c r="AD5" s="365">
        <v>1104</v>
      </c>
      <c r="AE5" s="365">
        <v>7851</v>
      </c>
      <c r="AF5" s="365">
        <v>16665</v>
      </c>
      <c r="AG5" s="365">
        <v>5064</v>
      </c>
      <c r="AH5" s="365">
        <v>22263</v>
      </c>
      <c r="AI5" s="365">
        <v>7146</v>
      </c>
      <c r="AJ5" s="365">
        <v>8790</v>
      </c>
      <c r="AK5" s="365">
        <v>17949</v>
      </c>
      <c r="AL5" s="365">
        <v>41973</v>
      </c>
      <c r="AM5" s="365">
        <v>12631</v>
      </c>
      <c r="AN5" s="365">
        <v>67452</v>
      </c>
      <c r="AO5" s="366">
        <v>37726</v>
      </c>
      <c r="AP5" s="367">
        <v>118215</v>
      </c>
      <c r="AQ5" s="199">
        <v>9.4600000000000009</v>
      </c>
    </row>
    <row r="6" spans="1:43" ht="15" thickBot="1" x14ac:dyDescent="0.4">
      <c r="A6" s="6">
        <v>2</v>
      </c>
      <c r="B6" s="7" t="s">
        <v>16</v>
      </c>
      <c r="C6" s="7" t="s">
        <v>17</v>
      </c>
      <c r="D6" s="4">
        <v>21</v>
      </c>
      <c r="E6" s="44">
        <v>3</v>
      </c>
      <c r="F6" s="44">
        <v>12</v>
      </c>
      <c r="G6" s="191">
        <v>9697</v>
      </c>
      <c r="H6" s="191">
        <v>19418</v>
      </c>
      <c r="I6" s="191">
        <v>2678</v>
      </c>
      <c r="J6" s="191">
        <v>4883</v>
      </c>
      <c r="K6" s="256">
        <f t="shared" ref="K6:L30" si="0">G6+I6</f>
        <v>12375</v>
      </c>
      <c r="L6" s="256">
        <f t="shared" si="0"/>
        <v>24301</v>
      </c>
      <c r="M6" s="51">
        <f t="shared" ref="M6:M31" si="1">H6/L6</f>
        <v>0.79906176700547304</v>
      </c>
      <c r="N6" s="191">
        <v>11103</v>
      </c>
      <c r="O6" s="191">
        <v>22539</v>
      </c>
      <c r="P6" s="191">
        <v>13746</v>
      </c>
      <c r="Q6" s="191">
        <v>27113</v>
      </c>
      <c r="R6" s="256">
        <f t="shared" ref="R6:S31" si="2">N6+P6</f>
        <v>24849</v>
      </c>
      <c r="S6" s="256">
        <f t="shared" si="2"/>
        <v>49652</v>
      </c>
      <c r="T6" s="51">
        <f t="shared" ref="T6:T31" si="3">O6/S6</f>
        <v>0.45393941835172802</v>
      </c>
      <c r="U6" s="52">
        <f t="shared" ref="U6:U31" si="4">S6/$S$31</f>
        <v>3.8315157838201566E-2</v>
      </c>
      <c r="V6" s="38">
        <f t="shared" ref="V6:V31" si="5">(S6-L6)/L6</f>
        <v>1.0432080984321632</v>
      </c>
      <c r="Y6" s="138">
        <v>2</v>
      </c>
      <c r="Z6" s="139" t="s">
        <v>346</v>
      </c>
      <c r="AA6" s="133" t="s">
        <v>17</v>
      </c>
      <c r="AB6" s="251">
        <v>21</v>
      </c>
      <c r="AC6" s="365">
        <v>261</v>
      </c>
      <c r="AD6" s="365">
        <v>261</v>
      </c>
      <c r="AE6" s="365">
        <v>11103</v>
      </c>
      <c r="AF6" s="365">
        <v>22539</v>
      </c>
      <c r="AG6" s="365">
        <v>5205</v>
      </c>
      <c r="AH6" s="365">
        <v>26530</v>
      </c>
      <c r="AI6" s="365">
        <v>1161</v>
      </c>
      <c r="AJ6" s="365">
        <v>1161</v>
      </c>
      <c r="AK6" s="365">
        <v>13746</v>
      </c>
      <c r="AL6" s="365">
        <v>27113</v>
      </c>
      <c r="AM6" s="365">
        <v>6219</v>
      </c>
      <c r="AN6" s="365">
        <v>32964</v>
      </c>
      <c r="AO6" s="366">
        <v>21126</v>
      </c>
      <c r="AP6" s="367">
        <v>61238</v>
      </c>
      <c r="AQ6" s="368">
        <v>4.9000000000000004</v>
      </c>
    </row>
    <row r="7" spans="1:43" ht="15" thickBot="1" x14ac:dyDescent="0.4">
      <c r="A7" s="6">
        <v>3</v>
      </c>
      <c r="B7" s="7" t="s">
        <v>18</v>
      </c>
      <c r="C7" s="7" t="s">
        <v>19</v>
      </c>
      <c r="D7" s="4">
        <v>30</v>
      </c>
      <c r="E7" s="44">
        <v>2</v>
      </c>
      <c r="F7" s="44">
        <v>5</v>
      </c>
      <c r="G7" s="191">
        <v>7212</v>
      </c>
      <c r="H7" s="191">
        <v>20353</v>
      </c>
      <c r="I7" s="191">
        <v>27</v>
      </c>
      <c r="J7" s="191">
        <v>63</v>
      </c>
      <c r="K7" s="256">
        <f t="shared" si="0"/>
        <v>7239</v>
      </c>
      <c r="L7" s="256">
        <f t="shared" si="0"/>
        <v>20416</v>
      </c>
      <c r="M7" s="51">
        <f t="shared" si="1"/>
        <v>0.99691418495297801</v>
      </c>
      <c r="N7" s="191">
        <v>7680</v>
      </c>
      <c r="O7" s="191">
        <v>21377</v>
      </c>
      <c r="P7" s="191">
        <v>7710</v>
      </c>
      <c r="Q7" s="191">
        <v>21435</v>
      </c>
      <c r="R7" s="256">
        <f t="shared" si="2"/>
        <v>15390</v>
      </c>
      <c r="S7" s="256">
        <f t="shared" si="2"/>
        <v>42812</v>
      </c>
      <c r="T7" s="51">
        <f t="shared" si="3"/>
        <v>0.49932261982621695</v>
      </c>
      <c r="U7" s="52">
        <f t="shared" si="4"/>
        <v>3.3036907624447866E-2</v>
      </c>
      <c r="V7" s="38">
        <f t="shared" si="5"/>
        <v>1.0969827586206897</v>
      </c>
      <c r="Y7" s="138">
        <v>3</v>
      </c>
      <c r="Z7" s="139" t="s">
        <v>194</v>
      </c>
      <c r="AA7" s="133" t="s">
        <v>19</v>
      </c>
      <c r="AB7" s="251">
        <v>30</v>
      </c>
      <c r="AC7" s="365">
        <v>1562</v>
      </c>
      <c r="AD7" s="365">
        <v>1693</v>
      </c>
      <c r="AE7" s="365">
        <v>7680</v>
      </c>
      <c r="AF7" s="365">
        <v>21377</v>
      </c>
      <c r="AG7" s="365">
        <v>6525</v>
      </c>
      <c r="AH7" s="365">
        <v>28318</v>
      </c>
      <c r="AI7" s="365">
        <v>1588</v>
      </c>
      <c r="AJ7" s="365">
        <v>1721</v>
      </c>
      <c r="AK7" s="365">
        <v>7710</v>
      </c>
      <c r="AL7" s="365">
        <v>21435</v>
      </c>
      <c r="AM7" s="365">
        <v>6540</v>
      </c>
      <c r="AN7" s="365">
        <v>28388</v>
      </c>
      <c r="AO7" s="366">
        <v>15838</v>
      </c>
      <c r="AP7" s="367">
        <v>51544</v>
      </c>
      <c r="AQ7" s="368">
        <v>4.12</v>
      </c>
    </row>
    <row r="8" spans="1:43" ht="15" thickBot="1" x14ac:dyDescent="0.4">
      <c r="A8" s="6">
        <v>4</v>
      </c>
      <c r="B8" s="7" t="s">
        <v>20</v>
      </c>
      <c r="C8" s="7" t="s">
        <v>21</v>
      </c>
      <c r="D8" s="4">
        <v>40</v>
      </c>
      <c r="E8" s="44">
        <v>7</v>
      </c>
      <c r="F8" s="44">
        <v>7</v>
      </c>
      <c r="G8" s="191">
        <v>15924</v>
      </c>
      <c r="H8" s="191">
        <v>38596</v>
      </c>
      <c r="I8" s="191">
        <v>176</v>
      </c>
      <c r="J8" s="191">
        <v>370</v>
      </c>
      <c r="K8" s="256">
        <f t="shared" si="0"/>
        <v>16100</v>
      </c>
      <c r="L8" s="256">
        <f t="shared" si="0"/>
        <v>38966</v>
      </c>
      <c r="M8" s="51">
        <f t="shared" si="1"/>
        <v>0.99050454242159836</v>
      </c>
      <c r="N8" s="191">
        <v>20764</v>
      </c>
      <c r="O8" s="191">
        <v>47154</v>
      </c>
      <c r="P8" s="191">
        <v>21016</v>
      </c>
      <c r="Q8" s="191">
        <v>47542</v>
      </c>
      <c r="R8" s="256">
        <f t="shared" si="2"/>
        <v>41780</v>
      </c>
      <c r="S8" s="256">
        <f t="shared" si="2"/>
        <v>94696</v>
      </c>
      <c r="T8" s="51">
        <f t="shared" si="3"/>
        <v>0.49795133902171157</v>
      </c>
      <c r="U8" s="52">
        <f t="shared" si="4"/>
        <v>7.3074441848190119E-2</v>
      </c>
      <c r="V8" s="38">
        <f t="shared" si="5"/>
        <v>1.430221218498178</v>
      </c>
      <c r="Y8" s="138">
        <v>4</v>
      </c>
      <c r="Z8" s="139" t="s">
        <v>195</v>
      </c>
      <c r="AA8" s="133" t="s">
        <v>74</v>
      </c>
      <c r="AB8" s="251">
        <v>40</v>
      </c>
      <c r="AC8" s="365">
        <v>4570</v>
      </c>
      <c r="AD8" s="365">
        <v>4872</v>
      </c>
      <c r="AE8" s="365">
        <v>20764</v>
      </c>
      <c r="AF8" s="365">
        <v>47154</v>
      </c>
      <c r="AG8" s="365">
        <v>28233</v>
      </c>
      <c r="AH8" s="365">
        <v>95178</v>
      </c>
      <c r="AI8" s="365">
        <v>4691</v>
      </c>
      <c r="AJ8" s="365">
        <v>5001</v>
      </c>
      <c r="AK8" s="365">
        <v>21016</v>
      </c>
      <c r="AL8" s="365">
        <v>47542</v>
      </c>
      <c r="AM8" s="365">
        <v>28508</v>
      </c>
      <c r="AN8" s="365">
        <v>96090</v>
      </c>
      <c r="AO8" s="366">
        <v>54215</v>
      </c>
      <c r="AP8" s="367">
        <v>148633</v>
      </c>
      <c r="AQ8" s="368">
        <v>11.89</v>
      </c>
    </row>
    <row r="9" spans="1:43" ht="15" thickBot="1" x14ac:dyDescent="0.4">
      <c r="A9" s="6">
        <v>5</v>
      </c>
      <c r="B9" s="7" t="s">
        <v>22</v>
      </c>
      <c r="C9" s="7" t="s">
        <v>23</v>
      </c>
      <c r="D9" s="4">
        <v>26</v>
      </c>
      <c r="E9" s="44">
        <v>4</v>
      </c>
      <c r="F9" s="44">
        <v>8</v>
      </c>
      <c r="G9" s="191">
        <v>4868</v>
      </c>
      <c r="H9" s="191">
        <v>16801</v>
      </c>
      <c r="I9" s="191">
        <v>2</v>
      </c>
      <c r="J9" s="191">
        <v>17</v>
      </c>
      <c r="K9" s="256">
        <f t="shared" si="0"/>
        <v>4870</v>
      </c>
      <c r="L9" s="256">
        <f t="shared" si="0"/>
        <v>16818</v>
      </c>
      <c r="M9" s="51">
        <f t="shared" si="1"/>
        <v>0.99898917826138656</v>
      </c>
      <c r="N9" s="191">
        <v>4342</v>
      </c>
      <c r="O9" s="191">
        <v>16596</v>
      </c>
      <c r="P9" s="191">
        <v>4353</v>
      </c>
      <c r="Q9" s="191">
        <v>16632</v>
      </c>
      <c r="R9" s="256">
        <f t="shared" si="2"/>
        <v>8695</v>
      </c>
      <c r="S9" s="256">
        <f t="shared" si="2"/>
        <v>33228</v>
      </c>
      <c r="T9" s="51">
        <f t="shared" si="3"/>
        <v>0.49945828819068255</v>
      </c>
      <c r="U9" s="52">
        <f t="shared" si="4"/>
        <v>2.5641183933129818E-2</v>
      </c>
      <c r="V9" s="38">
        <f t="shared" si="5"/>
        <v>0.97574027827327858</v>
      </c>
      <c r="Y9" s="138">
        <v>5</v>
      </c>
      <c r="Z9" s="139" t="s">
        <v>196</v>
      </c>
      <c r="AA9" s="133" t="s">
        <v>23</v>
      </c>
      <c r="AB9" s="251">
        <v>27</v>
      </c>
      <c r="AC9" s="365">
        <v>1489</v>
      </c>
      <c r="AD9" s="365">
        <v>1489</v>
      </c>
      <c r="AE9" s="365">
        <v>4342</v>
      </c>
      <c r="AF9" s="365">
        <v>16596</v>
      </c>
      <c r="AG9" s="365">
        <v>2322</v>
      </c>
      <c r="AH9" s="365">
        <v>16124</v>
      </c>
      <c r="AI9" s="365">
        <v>1421</v>
      </c>
      <c r="AJ9" s="365">
        <v>1521</v>
      </c>
      <c r="AK9" s="365">
        <v>4353</v>
      </c>
      <c r="AL9" s="365">
        <v>16632</v>
      </c>
      <c r="AM9" s="365">
        <v>2021</v>
      </c>
      <c r="AN9" s="365">
        <v>16186</v>
      </c>
      <c r="AO9" s="366">
        <v>7795</v>
      </c>
      <c r="AP9" s="367">
        <v>34339</v>
      </c>
      <c r="AQ9" s="368">
        <v>2.75</v>
      </c>
    </row>
    <row r="10" spans="1:43" ht="15" thickBot="1" x14ac:dyDescent="0.4">
      <c r="A10" s="6">
        <v>6</v>
      </c>
      <c r="B10" s="7" t="s">
        <v>24</v>
      </c>
      <c r="C10" s="7" t="s">
        <v>25</v>
      </c>
      <c r="D10" s="4">
        <v>38</v>
      </c>
      <c r="E10" s="44">
        <v>4</v>
      </c>
      <c r="F10" s="44">
        <v>8</v>
      </c>
      <c r="G10" s="191">
        <v>5386</v>
      </c>
      <c r="H10" s="191">
        <v>18206</v>
      </c>
      <c r="I10" s="191">
        <v>102</v>
      </c>
      <c r="J10" s="191">
        <v>280</v>
      </c>
      <c r="K10" s="256">
        <f t="shared" si="0"/>
        <v>5488</v>
      </c>
      <c r="L10" s="256">
        <f t="shared" si="0"/>
        <v>18486</v>
      </c>
      <c r="M10" s="51">
        <f t="shared" si="1"/>
        <v>0.9848534025749216</v>
      </c>
      <c r="N10" s="191">
        <v>4944</v>
      </c>
      <c r="O10" s="191">
        <v>20872</v>
      </c>
      <c r="P10" s="191">
        <v>5047</v>
      </c>
      <c r="Q10" s="191">
        <v>21146</v>
      </c>
      <c r="R10" s="256">
        <f t="shared" si="2"/>
        <v>9991</v>
      </c>
      <c r="S10" s="256">
        <f t="shared" si="2"/>
        <v>42018</v>
      </c>
      <c r="T10" s="51">
        <f t="shared" si="3"/>
        <v>0.49673949259841021</v>
      </c>
      <c r="U10" s="52">
        <f t="shared" si="4"/>
        <v>3.2424198462208037E-2</v>
      </c>
      <c r="V10" s="38">
        <f t="shared" si="5"/>
        <v>1.272963323596235</v>
      </c>
      <c r="Y10" s="138">
        <v>6</v>
      </c>
      <c r="Z10" s="139" t="s">
        <v>197</v>
      </c>
      <c r="AA10" s="133" t="s">
        <v>76</v>
      </c>
      <c r="AB10" s="251">
        <v>38</v>
      </c>
      <c r="AC10" s="365">
        <v>1157</v>
      </c>
      <c r="AD10" s="365">
        <v>1422</v>
      </c>
      <c r="AE10" s="365">
        <v>4944</v>
      </c>
      <c r="AF10" s="365">
        <v>20872</v>
      </c>
      <c r="AG10" s="365">
        <v>2595</v>
      </c>
      <c r="AH10" s="369">
        <v>17155</v>
      </c>
      <c r="AI10" s="365">
        <v>1241</v>
      </c>
      <c r="AJ10" s="365">
        <v>1506</v>
      </c>
      <c r="AK10" s="365">
        <v>5047</v>
      </c>
      <c r="AL10" s="365">
        <v>21146</v>
      </c>
      <c r="AM10" s="365">
        <v>2667</v>
      </c>
      <c r="AN10" s="365">
        <v>17498</v>
      </c>
      <c r="AO10" s="366">
        <v>8955</v>
      </c>
      <c r="AP10" s="367">
        <v>40149.5</v>
      </c>
      <c r="AQ10" s="368">
        <v>3.21</v>
      </c>
    </row>
    <row r="11" spans="1:43" ht="15" thickBot="1" x14ac:dyDescent="0.4">
      <c r="A11" s="6">
        <v>7</v>
      </c>
      <c r="B11" s="7" t="s">
        <v>26</v>
      </c>
      <c r="C11" s="7" t="s">
        <v>27</v>
      </c>
      <c r="D11" s="4">
        <v>39</v>
      </c>
      <c r="E11" s="44">
        <v>2</v>
      </c>
      <c r="F11" s="44">
        <v>6</v>
      </c>
      <c r="G11" s="191">
        <v>1494</v>
      </c>
      <c r="H11" s="191">
        <v>11534</v>
      </c>
      <c r="I11" s="191">
        <v>17</v>
      </c>
      <c r="J11" s="191">
        <v>55</v>
      </c>
      <c r="K11" s="256">
        <f t="shared" si="0"/>
        <v>1511</v>
      </c>
      <c r="L11" s="256">
        <f t="shared" si="0"/>
        <v>11589</v>
      </c>
      <c r="M11" s="51">
        <f t="shared" si="1"/>
        <v>0.99525412028647853</v>
      </c>
      <c r="N11" s="191">
        <v>1853</v>
      </c>
      <c r="O11" s="191">
        <v>11332</v>
      </c>
      <c r="P11" s="191">
        <v>1865</v>
      </c>
      <c r="Q11" s="191">
        <v>11344</v>
      </c>
      <c r="R11" s="256">
        <f t="shared" si="2"/>
        <v>3718</v>
      </c>
      <c r="S11" s="256">
        <f t="shared" si="2"/>
        <v>22676</v>
      </c>
      <c r="T11" s="51">
        <f t="shared" si="3"/>
        <v>0.4997354030693244</v>
      </c>
      <c r="U11" s="52">
        <f t="shared" si="4"/>
        <v>1.7498479802204519E-2</v>
      </c>
      <c r="V11" s="38">
        <f t="shared" si="5"/>
        <v>0.95668306152385885</v>
      </c>
      <c r="Y11" s="138">
        <v>7</v>
      </c>
      <c r="Z11" s="139" t="s">
        <v>198</v>
      </c>
      <c r="AA11" s="133" t="s">
        <v>27</v>
      </c>
      <c r="AB11" s="251">
        <v>39</v>
      </c>
      <c r="AC11" s="365">
        <v>1112</v>
      </c>
      <c r="AD11" s="365">
        <v>1218</v>
      </c>
      <c r="AE11" s="365">
        <v>1853</v>
      </c>
      <c r="AF11" s="365">
        <v>11332</v>
      </c>
      <c r="AG11" s="365">
        <v>684</v>
      </c>
      <c r="AH11" s="365">
        <v>8935</v>
      </c>
      <c r="AI11" s="365">
        <v>1114</v>
      </c>
      <c r="AJ11" s="365">
        <v>1221</v>
      </c>
      <c r="AK11" s="365">
        <v>1865</v>
      </c>
      <c r="AL11" s="365">
        <v>11344</v>
      </c>
      <c r="AM11" s="365">
        <v>687</v>
      </c>
      <c r="AN11" s="365">
        <v>8935</v>
      </c>
      <c r="AO11" s="366">
        <v>3666</v>
      </c>
      <c r="AP11" s="367">
        <v>21500</v>
      </c>
      <c r="AQ11" s="368">
        <v>1.72</v>
      </c>
    </row>
    <row r="12" spans="1:43" ht="15" thickBot="1" x14ac:dyDescent="0.4">
      <c r="A12" s="6">
        <v>8</v>
      </c>
      <c r="B12" s="7" t="s">
        <v>28</v>
      </c>
      <c r="C12" s="7" t="s">
        <v>29</v>
      </c>
      <c r="D12" s="4">
        <v>12</v>
      </c>
      <c r="E12" s="44">
        <v>2</v>
      </c>
      <c r="F12" s="44">
        <v>3</v>
      </c>
      <c r="G12" s="191">
        <v>2656</v>
      </c>
      <c r="H12" s="191">
        <v>10883</v>
      </c>
      <c r="I12" s="191">
        <v>176</v>
      </c>
      <c r="J12" s="191">
        <v>428</v>
      </c>
      <c r="K12" s="256">
        <f t="shared" si="0"/>
        <v>2832</v>
      </c>
      <c r="L12" s="256">
        <f t="shared" si="0"/>
        <v>11311</v>
      </c>
      <c r="M12" s="51">
        <f t="shared" si="1"/>
        <v>0.96216072849438594</v>
      </c>
      <c r="N12" s="191">
        <v>3159</v>
      </c>
      <c r="O12" s="191">
        <v>11273</v>
      </c>
      <c r="P12" s="191">
        <v>3576</v>
      </c>
      <c r="Q12" s="191">
        <v>12326</v>
      </c>
      <c r="R12" s="256">
        <f t="shared" si="2"/>
        <v>6735</v>
      </c>
      <c r="S12" s="256">
        <f t="shared" si="2"/>
        <v>23599</v>
      </c>
      <c r="T12" s="51">
        <f t="shared" si="3"/>
        <v>0.47768973261578879</v>
      </c>
      <c r="U12" s="52">
        <f t="shared" si="4"/>
        <v>1.8210734911458124E-2</v>
      </c>
      <c r="V12" s="38">
        <f t="shared" si="5"/>
        <v>1.0863760940677216</v>
      </c>
      <c r="Y12" s="138">
        <v>8</v>
      </c>
      <c r="Z12" s="139" t="s">
        <v>199</v>
      </c>
      <c r="AA12" s="133" t="s">
        <v>29</v>
      </c>
      <c r="AB12" s="251">
        <v>12</v>
      </c>
      <c r="AC12" s="365">
        <v>386</v>
      </c>
      <c r="AD12" s="365">
        <v>401</v>
      </c>
      <c r="AE12" s="365">
        <v>3159</v>
      </c>
      <c r="AF12" s="365">
        <v>11273</v>
      </c>
      <c r="AG12" s="365">
        <v>888</v>
      </c>
      <c r="AH12" s="365">
        <v>11742</v>
      </c>
      <c r="AI12" s="365">
        <v>515</v>
      </c>
      <c r="AJ12" s="365">
        <v>527</v>
      </c>
      <c r="AK12" s="365">
        <v>3576</v>
      </c>
      <c r="AL12" s="365">
        <v>12326</v>
      </c>
      <c r="AM12" s="365">
        <v>1124</v>
      </c>
      <c r="AN12" s="365">
        <v>13150</v>
      </c>
      <c r="AO12" s="366">
        <v>5215</v>
      </c>
      <c r="AP12" s="367">
        <v>26003</v>
      </c>
      <c r="AQ12" s="368">
        <v>2.08</v>
      </c>
    </row>
    <row r="13" spans="1:43" ht="15" thickBot="1" x14ac:dyDescent="0.4">
      <c r="A13" s="6">
        <v>9</v>
      </c>
      <c r="B13" s="7" t="s">
        <v>32</v>
      </c>
      <c r="C13" s="7" t="s">
        <v>33</v>
      </c>
      <c r="D13" s="4">
        <v>23</v>
      </c>
      <c r="E13" s="44">
        <v>2</v>
      </c>
      <c r="F13" s="44">
        <v>5</v>
      </c>
      <c r="G13" s="191">
        <v>4075</v>
      </c>
      <c r="H13" s="191">
        <v>17095</v>
      </c>
      <c r="I13" s="191">
        <v>173</v>
      </c>
      <c r="J13" s="191">
        <v>555</v>
      </c>
      <c r="K13" s="256">
        <f t="shared" si="0"/>
        <v>4248</v>
      </c>
      <c r="L13" s="256">
        <f t="shared" si="0"/>
        <v>17650</v>
      </c>
      <c r="M13" s="51">
        <f t="shared" si="1"/>
        <v>0.9685552407932011</v>
      </c>
      <c r="N13" s="191">
        <v>1852</v>
      </c>
      <c r="O13" s="191">
        <v>9801</v>
      </c>
      <c r="P13" s="191">
        <v>1986</v>
      </c>
      <c r="Q13" s="191">
        <v>10350</v>
      </c>
      <c r="R13" s="256">
        <f t="shared" si="2"/>
        <v>3838</v>
      </c>
      <c r="S13" s="256">
        <f t="shared" si="2"/>
        <v>20151</v>
      </c>
      <c r="T13" s="51">
        <f t="shared" si="3"/>
        <v>0.48637784725323807</v>
      </c>
      <c r="U13" s="52">
        <f t="shared" si="4"/>
        <v>1.555000293236123E-2</v>
      </c>
      <c r="V13" s="38">
        <f t="shared" si="5"/>
        <v>0.14169971671388101</v>
      </c>
      <c r="Y13" s="138">
        <v>9</v>
      </c>
      <c r="Z13" s="139" t="s">
        <v>200</v>
      </c>
      <c r="AA13" s="133" t="s">
        <v>31</v>
      </c>
      <c r="AB13" s="251">
        <v>27</v>
      </c>
      <c r="AC13" s="365">
        <v>816</v>
      </c>
      <c r="AD13" s="365">
        <v>823</v>
      </c>
      <c r="AE13" s="365">
        <v>1852</v>
      </c>
      <c r="AF13" s="365">
        <v>9801</v>
      </c>
      <c r="AG13" s="365">
        <v>1453</v>
      </c>
      <c r="AH13" s="365">
        <v>12688</v>
      </c>
      <c r="AI13" s="365">
        <v>964</v>
      </c>
      <c r="AJ13" s="365">
        <v>978</v>
      </c>
      <c r="AK13" s="365">
        <v>1986</v>
      </c>
      <c r="AL13" s="365">
        <v>10350</v>
      </c>
      <c r="AM13" s="365">
        <v>1564</v>
      </c>
      <c r="AN13" s="365">
        <v>13657</v>
      </c>
      <c r="AO13" s="366">
        <v>4514</v>
      </c>
      <c r="AP13" s="367">
        <v>24985</v>
      </c>
      <c r="AQ13" s="368">
        <v>2</v>
      </c>
    </row>
    <row r="14" spans="1:43" ht="15" thickBot="1" x14ac:dyDescent="0.4">
      <c r="A14" s="6">
        <v>10</v>
      </c>
      <c r="B14" s="7" t="s">
        <v>30</v>
      </c>
      <c r="C14" s="7" t="s">
        <v>31</v>
      </c>
      <c r="D14" s="4">
        <v>27</v>
      </c>
      <c r="E14" s="44">
        <v>2</v>
      </c>
      <c r="F14" s="44">
        <v>5</v>
      </c>
      <c r="G14" s="191">
        <v>1467</v>
      </c>
      <c r="H14" s="191">
        <v>8160</v>
      </c>
      <c r="I14" s="191">
        <v>69</v>
      </c>
      <c r="J14" s="191">
        <v>1473</v>
      </c>
      <c r="K14" s="256">
        <f t="shared" si="0"/>
        <v>1536</v>
      </c>
      <c r="L14" s="256">
        <f t="shared" si="0"/>
        <v>9633</v>
      </c>
      <c r="M14" s="51">
        <f t="shared" si="1"/>
        <v>0.84708813453752729</v>
      </c>
      <c r="N14" s="191">
        <v>4474</v>
      </c>
      <c r="O14" s="191">
        <v>17752</v>
      </c>
      <c r="P14" s="191">
        <v>4761</v>
      </c>
      <c r="Q14" s="191">
        <v>18415</v>
      </c>
      <c r="R14" s="256">
        <f t="shared" si="2"/>
        <v>9235</v>
      </c>
      <c r="S14" s="256">
        <f t="shared" si="2"/>
        <v>36167</v>
      </c>
      <c r="T14" s="51">
        <f t="shared" si="3"/>
        <v>0.49083418586003813</v>
      </c>
      <c r="U14" s="52">
        <f t="shared" si="4"/>
        <v>2.7909133842226617E-2</v>
      </c>
      <c r="V14" s="38">
        <f t="shared" si="5"/>
        <v>2.7544897747326895</v>
      </c>
      <c r="Y14" s="138">
        <v>10</v>
      </c>
      <c r="Z14" s="139" t="s">
        <v>201</v>
      </c>
      <c r="AA14" s="133" t="s">
        <v>33</v>
      </c>
      <c r="AB14" s="251">
        <v>23</v>
      </c>
      <c r="AC14" s="365">
        <v>682</v>
      </c>
      <c r="AD14" s="365">
        <v>771</v>
      </c>
      <c r="AE14" s="365">
        <v>4474</v>
      </c>
      <c r="AF14" s="365">
        <v>17752</v>
      </c>
      <c r="AG14" s="365">
        <v>1332</v>
      </c>
      <c r="AH14" s="365">
        <v>20283</v>
      </c>
      <c r="AI14" s="365">
        <v>811</v>
      </c>
      <c r="AJ14" s="365">
        <v>1015</v>
      </c>
      <c r="AK14" s="365">
        <v>4761</v>
      </c>
      <c r="AL14" s="365">
        <v>18415</v>
      </c>
      <c r="AM14" s="365">
        <v>1467</v>
      </c>
      <c r="AN14" s="365">
        <v>21782</v>
      </c>
      <c r="AO14" s="366">
        <v>7039</v>
      </c>
      <c r="AP14" s="367">
        <v>41212</v>
      </c>
      <c r="AQ14" s="368">
        <v>3.3</v>
      </c>
    </row>
    <row r="15" spans="1:43" ht="15" thickBot="1" x14ac:dyDescent="0.4">
      <c r="A15" s="6">
        <v>11</v>
      </c>
      <c r="B15" s="7" t="s">
        <v>34</v>
      </c>
      <c r="C15" s="7" t="s">
        <v>35</v>
      </c>
      <c r="D15" s="4">
        <v>23</v>
      </c>
      <c r="E15" s="44">
        <v>4</v>
      </c>
      <c r="F15" s="44">
        <v>8</v>
      </c>
      <c r="G15" s="191">
        <v>3062</v>
      </c>
      <c r="H15" s="191">
        <v>14612</v>
      </c>
      <c r="I15" s="191">
        <v>729</v>
      </c>
      <c r="J15" s="191">
        <v>1864</v>
      </c>
      <c r="K15" s="256">
        <f t="shared" si="0"/>
        <v>3791</v>
      </c>
      <c r="L15" s="256">
        <f t="shared" si="0"/>
        <v>16476</v>
      </c>
      <c r="M15" s="51">
        <f t="shared" si="1"/>
        <v>0.88686574411264874</v>
      </c>
      <c r="N15" s="191">
        <v>3149</v>
      </c>
      <c r="O15" s="191">
        <v>15459</v>
      </c>
      <c r="P15" s="191">
        <v>2844</v>
      </c>
      <c r="Q15" s="191">
        <v>17317</v>
      </c>
      <c r="R15" s="256">
        <f t="shared" si="2"/>
        <v>5993</v>
      </c>
      <c r="S15" s="256">
        <f t="shared" si="2"/>
        <v>32776</v>
      </c>
      <c r="T15" s="51">
        <f t="shared" si="3"/>
        <v>0.47165608982182083</v>
      </c>
      <c r="U15" s="52">
        <f t="shared" si="4"/>
        <v>2.529238728157767E-2</v>
      </c>
      <c r="V15" s="38">
        <f t="shared" si="5"/>
        <v>0.98931779558145183</v>
      </c>
      <c r="Y15" s="138">
        <v>11</v>
      </c>
      <c r="Z15" s="139" t="s">
        <v>202</v>
      </c>
      <c r="AA15" s="133" t="s">
        <v>35</v>
      </c>
      <c r="AB15" s="251">
        <v>23</v>
      </c>
      <c r="AC15" s="365">
        <v>495</v>
      </c>
      <c r="AD15" s="365">
        <v>520</v>
      </c>
      <c r="AE15" s="365">
        <v>3149</v>
      </c>
      <c r="AF15" s="365">
        <v>15459</v>
      </c>
      <c r="AG15" s="365">
        <v>895</v>
      </c>
      <c r="AH15" s="365">
        <v>15991</v>
      </c>
      <c r="AI15" s="365">
        <v>493</v>
      </c>
      <c r="AJ15" s="365">
        <v>529</v>
      </c>
      <c r="AK15" s="365">
        <v>2844</v>
      </c>
      <c r="AL15" s="365">
        <v>17317</v>
      </c>
      <c r="AM15" s="365">
        <v>818</v>
      </c>
      <c r="AN15" s="365">
        <v>17594</v>
      </c>
      <c r="AO15" s="366">
        <v>4155</v>
      </c>
      <c r="AP15" s="367">
        <v>35440</v>
      </c>
      <c r="AQ15" s="368">
        <v>2.83</v>
      </c>
    </row>
    <row r="16" spans="1:43" ht="15" thickBot="1" x14ac:dyDescent="0.4">
      <c r="A16" s="6">
        <v>12</v>
      </c>
      <c r="B16" s="7" t="s">
        <v>36</v>
      </c>
      <c r="C16" s="7" t="s">
        <v>37</v>
      </c>
      <c r="D16" s="4">
        <v>27</v>
      </c>
      <c r="E16" s="44">
        <v>5</v>
      </c>
      <c r="F16" s="44">
        <v>6</v>
      </c>
      <c r="G16" s="191">
        <v>8747</v>
      </c>
      <c r="H16" s="191">
        <v>21589</v>
      </c>
      <c r="I16" s="191">
        <v>808</v>
      </c>
      <c r="J16" s="191">
        <v>1523</v>
      </c>
      <c r="K16" s="256">
        <f t="shared" si="0"/>
        <v>9555</v>
      </c>
      <c r="L16" s="256">
        <f t="shared" si="0"/>
        <v>23112</v>
      </c>
      <c r="M16" s="51">
        <f t="shared" si="1"/>
        <v>0.93410349601938392</v>
      </c>
      <c r="N16" s="191">
        <v>9176</v>
      </c>
      <c r="O16" s="191">
        <v>21461</v>
      </c>
      <c r="P16" s="191">
        <v>10037</v>
      </c>
      <c r="Q16" s="191">
        <v>22963</v>
      </c>
      <c r="R16" s="256">
        <f t="shared" si="2"/>
        <v>19213</v>
      </c>
      <c r="S16" s="256">
        <f t="shared" si="2"/>
        <v>44424</v>
      </c>
      <c r="T16" s="51">
        <f t="shared" si="3"/>
        <v>0.4830947235728435</v>
      </c>
      <c r="U16" s="52">
        <f t="shared" si="4"/>
        <v>3.4280846125116136E-2</v>
      </c>
      <c r="V16" s="38">
        <f t="shared" si="5"/>
        <v>0.92211838006230529</v>
      </c>
      <c r="Y16" s="138">
        <v>12</v>
      </c>
      <c r="Z16" s="139" t="s">
        <v>203</v>
      </c>
      <c r="AA16" s="133" t="s">
        <v>37</v>
      </c>
      <c r="AB16" s="251">
        <v>27</v>
      </c>
      <c r="AC16" s="365">
        <v>622</v>
      </c>
      <c r="AD16" s="365">
        <v>626</v>
      </c>
      <c r="AE16" s="365">
        <v>9176</v>
      </c>
      <c r="AF16" s="365">
        <v>21461</v>
      </c>
      <c r="AG16" s="365">
        <v>1965</v>
      </c>
      <c r="AH16" s="365">
        <v>13472</v>
      </c>
      <c r="AI16" s="365">
        <v>945</v>
      </c>
      <c r="AJ16" s="365">
        <v>961</v>
      </c>
      <c r="AK16" s="365">
        <v>10037</v>
      </c>
      <c r="AL16" s="365">
        <v>22963</v>
      </c>
      <c r="AM16" s="365">
        <v>2506</v>
      </c>
      <c r="AN16" s="365">
        <v>16886</v>
      </c>
      <c r="AO16" s="366">
        <v>13488</v>
      </c>
      <c r="AP16" s="367">
        <v>40810</v>
      </c>
      <c r="AQ16" s="368">
        <v>3.26</v>
      </c>
    </row>
    <row r="17" spans="1:43" ht="15" thickBot="1" x14ac:dyDescent="0.4">
      <c r="A17" s="6">
        <v>13</v>
      </c>
      <c r="B17" s="7" t="s">
        <v>38</v>
      </c>
      <c r="C17" s="7" t="s">
        <v>37</v>
      </c>
      <c r="D17" s="4">
        <v>10</v>
      </c>
      <c r="E17" s="44">
        <v>2</v>
      </c>
      <c r="F17" s="44">
        <v>8</v>
      </c>
      <c r="G17" s="191">
        <v>3456</v>
      </c>
      <c r="H17" s="191">
        <v>9084</v>
      </c>
      <c r="I17" s="191">
        <v>466</v>
      </c>
      <c r="J17" s="191">
        <v>797</v>
      </c>
      <c r="K17" s="256">
        <f t="shared" si="0"/>
        <v>3922</v>
      </c>
      <c r="L17" s="256">
        <f t="shared" si="0"/>
        <v>9881</v>
      </c>
      <c r="M17" s="51">
        <f t="shared" si="1"/>
        <v>0.91934014775832407</v>
      </c>
      <c r="N17" s="191">
        <v>3907</v>
      </c>
      <c r="O17" s="191">
        <v>10195</v>
      </c>
      <c r="P17" s="191">
        <v>4756</v>
      </c>
      <c r="Q17" s="191">
        <v>11440</v>
      </c>
      <c r="R17" s="256">
        <f t="shared" si="2"/>
        <v>8663</v>
      </c>
      <c r="S17" s="256">
        <f t="shared" si="2"/>
        <v>21635</v>
      </c>
      <c r="T17" s="51">
        <f t="shared" si="3"/>
        <v>0.47122717818349896</v>
      </c>
      <c r="U17" s="52">
        <f t="shared" si="4"/>
        <v>1.6695167160023582E-2</v>
      </c>
      <c r="V17" s="38">
        <f t="shared" si="5"/>
        <v>1.1895557129845158</v>
      </c>
      <c r="Y17" s="138">
        <v>13</v>
      </c>
      <c r="Z17" s="139" t="s">
        <v>204</v>
      </c>
      <c r="AA17" s="133" t="s">
        <v>79</v>
      </c>
      <c r="AB17" s="251">
        <v>10</v>
      </c>
      <c r="AC17" s="365">
        <v>158</v>
      </c>
      <c r="AD17" s="365">
        <v>159</v>
      </c>
      <c r="AE17" s="365">
        <v>3907</v>
      </c>
      <c r="AF17" s="365">
        <v>10195</v>
      </c>
      <c r="AG17" s="365">
        <v>937</v>
      </c>
      <c r="AH17" s="365">
        <v>7389</v>
      </c>
      <c r="AI17" s="365">
        <v>353</v>
      </c>
      <c r="AJ17" s="365">
        <v>358</v>
      </c>
      <c r="AK17" s="365">
        <v>4756</v>
      </c>
      <c r="AL17" s="365">
        <v>11440</v>
      </c>
      <c r="AM17" s="365">
        <v>1442</v>
      </c>
      <c r="AN17" s="365">
        <v>9489</v>
      </c>
      <c r="AO17" s="366">
        <v>6551</v>
      </c>
      <c r="AP17" s="367">
        <v>21287</v>
      </c>
      <c r="AQ17" s="368">
        <v>1.7</v>
      </c>
    </row>
    <row r="18" spans="1:43" ht="15" thickBot="1" x14ac:dyDescent="0.4">
      <c r="A18" s="6">
        <v>14</v>
      </c>
      <c r="B18" s="7" t="s">
        <v>39</v>
      </c>
      <c r="C18" s="7" t="s">
        <v>40</v>
      </c>
      <c r="D18" s="4">
        <v>6</v>
      </c>
      <c r="E18" s="44">
        <v>1</v>
      </c>
      <c r="F18" s="44">
        <v>6</v>
      </c>
      <c r="G18" s="191">
        <v>1718</v>
      </c>
      <c r="H18" s="191">
        <v>5883</v>
      </c>
      <c r="I18" s="191">
        <v>379</v>
      </c>
      <c r="J18" s="191">
        <v>807</v>
      </c>
      <c r="K18" s="256">
        <f t="shared" si="0"/>
        <v>2097</v>
      </c>
      <c r="L18" s="256">
        <f t="shared" si="0"/>
        <v>6690</v>
      </c>
      <c r="M18" s="51">
        <f t="shared" si="1"/>
        <v>0.87937219730941707</v>
      </c>
      <c r="N18" s="191">
        <v>2868</v>
      </c>
      <c r="O18" s="191">
        <v>6787</v>
      </c>
      <c r="P18" s="191">
        <v>3025</v>
      </c>
      <c r="Q18" s="191">
        <v>7135</v>
      </c>
      <c r="R18" s="256">
        <f t="shared" si="2"/>
        <v>5893</v>
      </c>
      <c r="S18" s="256">
        <f t="shared" si="2"/>
        <v>13922</v>
      </c>
      <c r="T18" s="51">
        <f t="shared" si="3"/>
        <v>0.48750179571900587</v>
      </c>
      <c r="U18" s="52">
        <f t="shared" si="4"/>
        <v>1.0743245537409213E-2</v>
      </c>
      <c r="V18" s="38">
        <f t="shared" si="5"/>
        <v>1.0810164424514199</v>
      </c>
      <c r="Y18" s="138">
        <v>14</v>
      </c>
      <c r="Z18" s="139" t="s">
        <v>205</v>
      </c>
      <c r="AA18" s="133" t="s">
        <v>40</v>
      </c>
      <c r="AB18" s="251">
        <v>6</v>
      </c>
      <c r="AC18" s="365">
        <v>259</v>
      </c>
      <c r="AD18" s="365">
        <v>259</v>
      </c>
      <c r="AE18" s="365">
        <v>2868</v>
      </c>
      <c r="AF18" s="365">
        <v>6787</v>
      </c>
      <c r="AG18" s="365">
        <v>485</v>
      </c>
      <c r="AH18" s="365">
        <v>4532</v>
      </c>
      <c r="AI18" s="365">
        <v>335</v>
      </c>
      <c r="AJ18" s="365">
        <v>335</v>
      </c>
      <c r="AK18" s="365">
        <v>3025</v>
      </c>
      <c r="AL18" s="365">
        <v>7135</v>
      </c>
      <c r="AM18" s="365">
        <v>576</v>
      </c>
      <c r="AN18" s="365">
        <v>4901</v>
      </c>
      <c r="AO18" s="366">
        <v>3936</v>
      </c>
      <c r="AP18" s="367">
        <v>12371</v>
      </c>
      <c r="AQ18" s="368">
        <v>0.99</v>
      </c>
    </row>
    <row r="19" spans="1:43" ht="15" thickBot="1" x14ac:dyDescent="0.4">
      <c r="A19" s="6">
        <v>15</v>
      </c>
      <c r="B19" s="7" t="s">
        <v>41</v>
      </c>
      <c r="C19" s="7" t="s">
        <v>42</v>
      </c>
      <c r="D19" s="4">
        <v>35</v>
      </c>
      <c r="E19" s="44">
        <v>8</v>
      </c>
      <c r="F19" s="44">
        <v>9</v>
      </c>
      <c r="G19" s="191">
        <v>14290</v>
      </c>
      <c r="H19" s="191">
        <v>33415</v>
      </c>
      <c r="I19" s="191">
        <v>2245</v>
      </c>
      <c r="J19" s="191">
        <v>4211</v>
      </c>
      <c r="K19" s="256">
        <f t="shared" si="0"/>
        <v>16535</v>
      </c>
      <c r="L19" s="256">
        <f t="shared" si="0"/>
        <v>37626</v>
      </c>
      <c r="M19" s="51">
        <f t="shared" si="1"/>
        <v>0.88808270876521556</v>
      </c>
      <c r="N19" s="191">
        <v>4724</v>
      </c>
      <c r="O19" s="191">
        <v>16846</v>
      </c>
      <c r="P19" s="191">
        <v>18394</v>
      </c>
      <c r="Q19" s="191">
        <v>41399</v>
      </c>
      <c r="R19" s="256">
        <f t="shared" si="2"/>
        <v>23118</v>
      </c>
      <c r="S19" s="256">
        <f t="shared" si="2"/>
        <v>58245</v>
      </c>
      <c r="T19" s="51">
        <f t="shared" si="3"/>
        <v>0.28922654305090567</v>
      </c>
      <c r="U19" s="52">
        <f t="shared" si="4"/>
        <v>4.4946152587731616E-2</v>
      </c>
      <c r="V19" s="38">
        <f t="shared" si="5"/>
        <v>0.54799872428639773</v>
      </c>
      <c r="Y19" s="138">
        <v>15</v>
      </c>
      <c r="Z19" s="139" t="s">
        <v>206</v>
      </c>
      <c r="AA19" s="133" t="s">
        <v>42</v>
      </c>
      <c r="AB19" s="251">
        <v>35</v>
      </c>
      <c r="AC19" s="365">
        <v>1283</v>
      </c>
      <c r="AD19" s="365">
        <v>1297</v>
      </c>
      <c r="AE19" s="365">
        <v>4724</v>
      </c>
      <c r="AF19" s="365">
        <v>16846</v>
      </c>
      <c r="AG19" s="365">
        <v>5017</v>
      </c>
      <c r="AH19" s="365">
        <v>35088</v>
      </c>
      <c r="AI19" s="365">
        <v>2095</v>
      </c>
      <c r="AJ19" s="365">
        <v>2115</v>
      </c>
      <c r="AK19" s="365">
        <v>18394</v>
      </c>
      <c r="AL19" s="365">
        <v>41399</v>
      </c>
      <c r="AM19" s="365">
        <v>5619</v>
      </c>
      <c r="AN19" s="365">
        <v>39946</v>
      </c>
      <c r="AO19" s="366">
        <v>26108</v>
      </c>
      <c r="AP19" s="367">
        <v>83460</v>
      </c>
      <c r="AQ19" s="368">
        <v>6.68</v>
      </c>
    </row>
    <row r="20" spans="1:43" ht="15" thickBot="1" x14ac:dyDescent="0.4">
      <c r="A20" s="6">
        <v>16</v>
      </c>
      <c r="B20" s="7" t="s">
        <v>43</v>
      </c>
      <c r="C20" s="7" t="s">
        <v>44</v>
      </c>
      <c r="D20" s="4">
        <v>37</v>
      </c>
      <c r="E20" s="44">
        <v>3</v>
      </c>
      <c r="F20" s="44">
        <v>9</v>
      </c>
      <c r="G20" s="191">
        <v>8672</v>
      </c>
      <c r="H20" s="191">
        <v>28038</v>
      </c>
      <c r="I20" s="191">
        <v>1906</v>
      </c>
      <c r="J20" s="191">
        <v>4224</v>
      </c>
      <c r="K20" s="256">
        <f t="shared" si="0"/>
        <v>10578</v>
      </c>
      <c r="L20" s="256">
        <f t="shared" si="0"/>
        <v>32262</v>
      </c>
      <c r="M20" s="51">
        <f t="shared" si="1"/>
        <v>0.86907197321926721</v>
      </c>
      <c r="N20" s="191">
        <v>11235</v>
      </c>
      <c r="O20" s="191">
        <v>34616</v>
      </c>
      <c r="P20" s="191">
        <v>12638</v>
      </c>
      <c r="Q20" s="191">
        <v>37159</v>
      </c>
      <c r="R20" s="256">
        <f t="shared" si="2"/>
        <v>23873</v>
      </c>
      <c r="S20" s="256">
        <f t="shared" si="2"/>
        <v>71775</v>
      </c>
      <c r="T20" s="51">
        <f t="shared" si="3"/>
        <v>0.4822849181469871</v>
      </c>
      <c r="U20" s="52">
        <f t="shared" si="4"/>
        <v>5.5386901914060212E-2</v>
      </c>
      <c r="V20" s="38">
        <f t="shared" si="5"/>
        <v>1.2247535800632323</v>
      </c>
      <c r="Y20" s="138">
        <v>16</v>
      </c>
      <c r="Z20" s="139" t="s">
        <v>207</v>
      </c>
      <c r="AA20" s="133" t="s">
        <v>44</v>
      </c>
      <c r="AB20" s="251">
        <v>37</v>
      </c>
      <c r="AC20" s="365">
        <v>949</v>
      </c>
      <c r="AD20" s="365">
        <v>984</v>
      </c>
      <c r="AE20" s="365">
        <v>11235</v>
      </c>
      <c r="AF20" s="365">
        <v>34616</v>
      </c>
      <c r="AG20" s="365">
        <v>2909</v>
      </c>
      <c r="AH20" s="365">
        <v>28844</v>
      </c>
      <c r="AI20" s="365">
        <v>1277</v>
      </c>
      <c r="AJ20" s="365">
        <v>1315</v>
      </c>
      <c r="AK20" s="365">
        <v>12638</v>
      </c>
      <c r="AL20" s="365">
        <v>37159</v>
      </c>
      <c r="AM20" s="365">
        <v>3504</v>
      </c>
      <c r="AN20" s="365">
        <v>33206</v>
      </c>
      <c r="AO20" s="366">
        <v>17419</v>
      </c>
      <c r="AP20" s="367">
        <v>71680</v>
      </c>
      <c r="AQ20" s="368">
        <v>5.73</v>
      </c>
    </row>
    <row r="21" spans="1:43" ht="15" thickBot="1" x14ac:dyDescent="0.4">
      <c r="A21" s="6">
        <v>17</v>
      </c>
      <c r="B21" s="7" t="s">
        <v>45</v>
      </c>
      <c r="C21" s="7" t="s">
        <v>46</v>
      </c>
      <c r="D21" s="4">
        <v>19</v>
      </c>
      <c r="E21" s="44">
        <v>4</v>
      </c>
      <c r="F21" s="44">
        <v>8</v>
      </c>
      <c r="G21" s="191">
        <v>3394</v>
      </c>
      <c r="H21" s="191">
        <v>14771</v>
      </c>
      <c r="I21" s="191">
        <v>142</v>
      </c>
      <c r="J21" s="191">
        <v>455</v>
      </c>
      <c r="K21" s="256">
        <f t="shared" si="0"/>
        <v>3536</v>
      </c>
      <c r="L21" s="256">
        <f t="shared" si="0"/>
        <v>15226</v>
      </c>
      <c r="M21" s="51">
        <f t="shared" si="1"/>
        <v>0.97011690529357675</v>
      </c>
      <c r="N21" s="191">
        <v>3202</v>
      </c>
      <c r="O21" s="191">
        <v>14649</v>
      </c>
      <c r="P21" s="191">
        <v>3548</v>
      </c>
      <c r="Q21" s="191">
        <v>15487</v>
      </c>
      <c r="R21" s="256">
        <f t="shared" si="2"/>
        <v>6750</v>
      </c>
      <c r="S21" s="256">
        <f t="shared" si="2"/>
        <v>30136</v>
      </c>
      <c r="T21" s="51">
        <f t="shared" si="3"/>
        <v>0.48609636315370319</v>
      </c>
      <c r="U21" s="52">
        <f t="shared" si="4"/>
        <v>2.3255167900830629E-2</v>
      </c>
      <c r="V21" s="38">
        <f t="shared" si="5"/>
        <v>0.97924602653356096</v>
      </c>
      <c r="Y21" s="138">
        <v>17</v>
      </c>
      <c r="Z21" s="139" t="s">
        <v>208</v>
      </c>
      <c r="AA21" s="133" t="s">
        <v>46</v>
      </c>
      <c r="AB21" s="251">
        <v>19</v>
      </c>
      <c r="AC21" s="365">
        <v>346</v>
      </c>
      <c r="AD21" s="365">
        <v>364</v>
      </c>
      <c r="AE21" s="365">
        <v>3202</v>
      </c>
      <c r="AF21" s="365">
        <v>14649</v>
      </c>
      <c r="AG21" s="365">
        <v>1993</v>
      </c>
      <c r="AH21" s="365">
        <v>14159</v>
      </c>
      <c r="AI21" s="365">
        <v>571</v>
      </c>
      <c r="AJ21" s="365">
        <v>600</v>
      </c>
      <c r="AK21" s="365">
        <v>3548</v>
      </c>
      <c r="AL21" s="365">
        <v>15487</v>
      </c>
      <c r="AM21" s="365">
        <v>2214</v>
      </c>
      <c r="AN21" s="365">
        <v>15976</v>
      </c>
      <c r="AO21" s="366">
        <v>6333</v>
      </c>
      <c r="AP21" s="367">
        <v>32063</v>
      </c>
      <c r="AQ21" s="368">
        <v>2.56</v>
      </c>
    </row>
    <row r="22" spans="1:43" ht="15" thickBot="1" x14ac:dyDescent="0.4">
      <c r="A22" s="6">
        <v>18</v>
      </c>
      <c r="B22" s="7" t="s">
        <v>47</v>
      </c>
      <c r="C22" s="7" t="s">
        <v>48</v>
      </c>
      <c r="D22" s="4">
        <v>24</v>
      </c>
      <c r="E22" s="46">
        <v>3</v>
      </c>
      <c r="F22" s="46">
        <v>6</v>
      </c>
      <c r="G22" s="191">
        <v>4526</v>
      </c>
      <c r="H22" s="191">
        <v>23945</v>
      </c>
      <c r="I22" s="191">
        <v>310</v>
      </c>
      <c r="J22" s="191">
        <v>918</v>
      </c>
      <c r="K22" s="256">
        <f t="shared" si="0"/>
        <v>4836</v>
      </c>
      <c r="L22" s="256">
        <f t="shared" si="0"/>
        <v>24863</v>
      </c>
      <c r="M22" s="51">
        <f t="shared" si="1"/>
        <v>0.96307766560752928</v>
      </c>
      <c r="N22" s="191">
        <v>5658</v>
      </c>
      <c r="O22" s="191">
        <v>27903</v>
      </c>
      <c r="P22" s="191">
        <v>5882</v>
      </c>
      <c r="Q22" s="191">
        <v>28567</v>
      </c>
      <c r="R22" s="256">
        <f t="shared" si="2"/>
        <v>11540</v>
      </c>
      <c r="S22" s="256">
        <f t="shared" si="2"/>
        <v>56470</v>
      </c>
      <c r="T22" s="51">
        <f t="shared" si="3"/>
        <v>0.49412077209137595</v>
      </c>
      <c r="U22" s="52">
        <f t="shared" si="4"/>
        <v>4.3576431223782373E-2</v>
      </c>
      <c r="V22" s="38">
        <f t="shared" si="5"/>
        <v>1.2712464304388047</v>
      </c>
      <c r="Y22" s="138">
        <v>18</v>
      </c>
      <c r="Z22" s="139" t="s">
        <v>209</v>
      </c>
      <c r="AA22" s="133" t="s">
        <v>84</v>
      </c>
      <c r="AB22" s="251">
        <v>24</v>
      </c>
      <c r="AC22" s="365">
        <v>916</v>
      </c>
      <c r="AD22" s="365">
        <v>2013</v>
      </c>
      <c r="AE22" s="365">
        <v>5658</v>
      </c>
      <c r="AF22" s="365">
        <v>27903</v>
      </c>
      <c r="AG22" s="365">
        <v>3772</v>
      </c>
      <c r="AH22" s="365">
        <v>26785</v>
      </c>
      <c r="AI22" s="365">
        <v>1130</v>
      </c>
      <c r="AJ22" s="365">
        <v>2229</v>
      </c>
      <c r="AK22" s="365">
        <v>5882</v>
      </c>
      <c r="AL22" s="365">
        <v>28567</v>
      </c>
      <c r="AM22" s="365">
        <v>4148</v>
      </c>
      <c r="AN22" s="365">
        <v>28597</v>
      </c>
      <c r="AO22" s="366">
        <v>11160</v>
      </c>
      <c r="AP22" s="367">
        <v>59393</v>
      </c>
      <c r="AQ22" s="368">
        <v>4.75</v>
      </c>
    </row>
    <row r="23" spans="1:43" ht="15" thickBot="1" x14ac:dyDescent="0.4">
      <c r="A23" s="6">
        <v>19</v>
      </c>
      <c r="B23" s="7" t="s">
        <v>49</v>
      </c>
      <c r="C23" s="7" t="s">
        <v>50</v>
      </c>
      <c r="D23" s="4">
        <v>30</v>
      </c>
      <c r="E23" s="44">
        <v>4</v>
      </c>
      <c r="F23" s="44">
        <v>6</v>
      </c>
      <c r="G23" s="191">
        <v>5108</v>
      </c>
      <c r="H23" s="191">
        <v>23471</v>
      </c>
      <c r="I23" s="191">
        <v>375</v>
      </c>
      <c r="J23" s="191">
        <v>1639</v>
      </c>
      <c r="K23" s="256">
        <f t="shared" si="0"/>
        <v>5483</v>
      </c>
      <c r="L23" s="256">
        <f t="shared" si="0"/>
        <v>25110</v>
      </c>
      <c r="M23" s="51">
        <f t="shared" si="1"/>
        <v>0.93472720031859813</v>
      </c>
      <c r="N23" s="191">
        <v>5890</v>
      </c>
      <c r="O23" s="191">
        <v>45803</v>
      </c>
      <c r="P23" s="191">
        <v>6176</v>
      </c>
      <c r="Q23" s="191">
        <v>46914</v>
      </c>
      <c r="R23" s="256">
        <f t="shared" si="2"/>
        <v>12066</v>
      </c>
      <c r="S23" s="256">
        <f t="shared" si="2"/>
        <v>92717</v>
      </c>
      <c r="T23" s="51">
        <f t="shared" si="3"/>
        <v>0.49400864997788968</v>
      </c>
      <c r="U23" s="52">
        <f t="shared" si="4"/>
        <v>7.1547298986637697E-2</v>
      </c>
      <c r="V23" s="38">
        <f t="shared" si="5"/>
        <v>2.6924332935085622</v>
      </c>
      <c r="Y23" s="138">
        <v>19</v>
      </c>
      <c r="Z23" s="139" t="s">
        <v>210</v>
      </c>
      <c r="AA23" s="133" t="s">
        <v>50</v>
      </c>
      <c r="AB23" s="251">
        <v>30</v>
      </c>
      <c r="AC23" s="365">
        <v>805</v>
      </c>
      <c r="AD23" s="365">
        <v>868</v>
      </c>
      <c r="AE23" s="365">
        <v>5890</v>
      </c>
      <c r="AF23" s="365">
        <v>45803</v>
      </c>
      <c r="AG23" s="365">
        <v>2806</v>
      </c>
      <c r="AH23" s="365">
        <v>39801</v>
      </c>
      <c r="AI23" s="365">
        <v>953</v>
      </c>
      <c r="AJ23" s="365">
        <v>1081</v>
      </c>
      <c r="AK23" s="365">
        <v>6176</v>
      </c>
      <c r="AL23" s="365">
        <v>46914</v>
      </c>
      <c r="AM23" s="365">
        <v>3075</v>
      </c>
      <c r="AN23" s="365">
        <v>42499</v>
      </c>
      <c r="AO23" s="366">
        <v>10204</v>
      </c>
      <c r="AP23" s="367">
        <v>90494</v>
      </c>
      <c r="AQ23" s="368">
        <v>7.24</v>
      </c>
    </row>
    <row r="24" spans="1:43" ht="15" thickBot="1" x14ac:dyDescent="0.4">
      <c r="A24" s="6">
        <v>20</v>
      </c>
      <c r="B24" s="7" t="s">
        <v>51</v>
      </c>
      <c r="C24" s="7" t="s">
        <v>52</v>
      </c>
      <c r="D24" s="4">
        <v>12</v>
      </c>
      <c r="E24" s="44">
        <v>4</v>
      </c>
      <c r="F24" s="44">
        <v>6</v>
      </c>
      <c r="G24" s="191">
        <v>1845</v>
      </c>
      <c r="H24" s="191">
        <v>8157</v>
      </c>
      <c r="I24" s="191">
        <v>566</v>
      </c>
      <c r="J24" s="191">
        <v>1896</v>
      </c>
      <c r="K24" s="256">
        <f t="shared" si="0"/>
        <v>2411</v>
      </c>
      <c r="L24" s="256">
        <f t="shared" si="0"/>
        <v>10053</v>
      </c>
      <c r="M24" s="51">
        <f t="shared" si="1"/>
        <v>0.81139958221426445</v>
      </c>
      <c r="N24" s="191">
        <v>2012</v>
      </c>
      <c r="O24" s="191">
        <v>8710</v>
      </c>
      <c r="P24" s="191">
        <v>2568</v>
      </c>
      <c r="Q24" s="191">
        <v>10422</v>
      </c>
      <c r="R24" s="256">
        <f t="shared" si="2"/>
        <v>4580</v>
      </c>
      <c r="S24" s="256">
        <f t="shared" si="2"/>
        <v>19132</v>
      </c>
      <c r="T24" s="51">
        <f t="shared" si="3"/>
        <v>0.45525820614676982</v>
      </c>
      <c r="U24" s="52">
        <f t="shared" si="4"/>
        <v>1.4763667118353186E-2</v>
      </c>
      <c r="V24" s="38">
        <f t="shared" si="5"/>
        <v>0.90311349845817168</v>
      </c>
      <c r="Y24" s="138">
        <v>20</v>
      </c>
      <c r="Z24" s="139" t="s">
        <v>211</v>
      </c>
      <c r="AA24" s="133" t="s">
        <v>161</v>
      </c>
      <c r="AB24" s="251">
        <v>12</v>
      </c>
      <c r="AC24" s="365">
        <v>146</v>
      </c>
      <c r="AD24" s="365">
        <v>181</v>
      </c>
      <c r="AE24" s="365">
        <v>2012</v>
      </c>
      <c r="AF24" s="365">
        <v>8710</v>
      </c>
      <c r="AG24" s="365">
        <v>984</v>
      </c>
      <c r="AH24" s="365">
        <v>7709</v>
      </c>
      <c r="AI24" s="365">
        <v>350</v>
      </c>
      <c r="AJ24" s="365">
        <v>391</v>
      </c>
      <c r="AK24" s="365">
        <v>2568</v>
      </c>
      <c r="AL24" s="365">
        <v>10422</v>
      </c>
      <c r="AM24" s="365">
        <v>1396</v>
      </c>
      <c r="AN24" s="365">
        <v>10560</v>
      </c>
      <c r="AO24" s="366">
        <v>4314</v>
      </c>
      <c r="AP24" s="367">
        <v>21373</v>
      </c>
      <c r="AQ24" s="368">
        <v>1.71</v>
      </c>
    </row>
    <row r="25" spans="1:43" ht="15" thickBot="1" x14ac:dyDescent="0.4">
      <c r="A25" s="6">
        <v>21</v>
      </c>
      <c r="B25" s="7" t="s">
        <v>53</v>
      </c>
      <c r="C25" s="7" t="s">
        <v>54</v>
      </c>
      <c r="D25" s="4">
        <v>39</v>
      </c>
      <c r="E25" s="44">
        <v>6</v>
      </c>
      <c r="F25" s="44">
        <v>6</v>
      </c>
      <c r="G25" s="191">
        <v>3754</v>
      </c>
      <c r="H25" s="191">
        <v>14283</v>
      </c>
      <c r="I25" s="191">
        <v>78</v>
      </c>
      <c r="J25" s="191">
        <v>211</v>
      </c>
      <c r="K25" s="256">
        <f t="shared" si="0"/>
        <v>3832</v>
      </c>
      <c r="L25" s="256">
        <f t="shared" si="0"/>
        <v>14494</v>
      </c>
      <c r="M25" s="51">
        <f t="shared" si="1"/>
        <v>0.98544225196633095</v>
      </c>
      <c r="N25" s="191">
        <v>4146</v>
      </c>
      <c r="O25" s="191">
        <v>14841</v>
      </c>
      <c r="P25" s="191">
        <v>4265</v>
      </c>
      <c r="Q25" s="191">
        <v>15080</v>
      </c>
      <c r="R25" s="256">
        <f t="shared" si="2"/>
        <v>8411</v>
      </c>
      <c r="S25" s="256">
        <f t="shared" si="2"/>
        <v>29921</v>
      </c>
      <c r="T25" s="51">
        <f t="shared" si="3"/>
        <v>0.49600614952708799</v>
      </c>
      <c r="U25" s="52">
        <f t="shared" si="4"/>
        <v>2.3089257989141004E-2</v>
      </c>
      <c r="V25" s="38">
        <f t="shared" si="5"/>
        <v>1.0643714640540913</v>
      </c>
      <c r="Y25" s="138">
        <v>21</v>
      </c>
      <c r="Z25" s="139" t="s">
        <v>212</v>
      </c>
      <c r="AA25" s="133" t="s">
        <v>88</v>
      </c>
      <c r="AB25" s="251">
        <v>39</v>
      </c>
      <c r="AC25" s="365">
        <v>637</v>
      </c>
      <c r="AD25" s="365">
        <v>715</v>
      </c>
      <c r="AE25" s="365">
        <v>4146</v>
      </c>
      <c r="AF25" s="365">
        <v>14841</v>
      </c>
      <c r="AG25" s="365">
        <v>3456</v>
      </c>
      <c r="AH25" s="365">
        <v>15390</v>
      </c>
      <c r="AI25" s="365">
        <v>699</v>
      </c>
      <c r="AJ25" s="365">
        <v>779</v>
      </c>
      <c r="AK25" s="365">
        <v>4265</v>
      </c>
      <c r="AL25" s="365">
        <v>15080</v>
      </c>
      <c r="AM25" s="365">
        <v>3848</v>
      </c>
      <c r="AN25" s="365">
        <v>16505</v>
      </c>
      <c r="AO25" s="366">
        <v>8812</v>
      </c>
      <c r="AP25" s="367">
        <v>32364</v>
      </c>
      <c r="AQ25" s="368">
        <v>2.59</v>
      </c>
    </row>
    <row r="26" spans="1:43" ht="15" thickBot="1" x14ac:dyDescent="0.4">
      <c r="A26" s="6">
        <v>22</v>
      </c>
      <c r="B26" s="7" t="s">
        <v>55</v>
      </c>
      <c r="C26" s="7" t="s">
        <v>56</v>
      </c>
      <c r="D26" s="4">
        <v>26</v>
      </c>
      <c r="E26" s="44">
        <v>2</v>
      </c>
      <c r="F26" s="44">
        <v>6</v>
      </c>
      <c r="G26" s="191">
        <v>4074</v>
      </c>
      <c r="H26" s="191">
        <v>16460</v>
      </c>
      <c r="I26" s="191">
        <v>171</v>
      </c>
      <c r="J26" s="191">
        <v>572</v>
      </c>
      <c r="K26" s="256">
        <f t="shared" si="0"/>
        <v>4245</v>
      </c>
      <c r="L26" s="256">
        <f t="shared" si="0"/>
        <v>17032</v>
      </c>
      <c r="M26" s="51">
        <f t="shared" si="1"/>
        <v>0.966416157820573</v>
      </c>
      <c r="N26" s="191">
        <v>122653</v>
      </c>
      <c r="O26" s="191">
        <v>252329</v>
      </c>
      <c r="P26" s="191">
        <v>3877</v>
      </c>
      <c r="Q26" s="191">
        <v>16584</v>
      </c>
      <c r="R26" s="256">
        <f t="shared" si="2"/>
        <v>126530</v>
      </c>
      <c r="S26" s="256">
        <f t="shared" si="2"/>
        <v>268913</v>
      </c>
      <c r="T26" s="51">
        <f t="shared" si="3"/>
        <v>0.93832949690048451</v>
      </c>
      <c r="U26" s="52">
        <f t="shared" si="4"/>
        <v>0.20751317247531414</v>
      </c>
      <c r="V26" s="38">
        <f t="shared" si="5"/>
        <v>14.788691874119305</v>
      </c>
      <c r="Y26" s="138">
        <v>22</v>
      </c>
      <c r="Z26" s="139" t="s">
        <v>213</v>
      </c>
      <c r="AA26" s="133" t="s">
        <v>56</v>
      </c>
      <c r="AB26" s="251">
        <v>26</v>
      </c>
      <c r="AC26" s="365">
        <v>4007</v>
      </c>
      <c r="AD26" s="365">
        <v>7028</v>
      </c>
      <c r="AE26" s="365">
        <v>122653</v>
      </c>
      <c r="AF26" s="365">
        <v>252329</v>
      </c>
      <c r="AG26" s="365">
        <v>61793</v>
      </c>
      <c r="AH26" s="365">
        <v>175623</v>
      </c>
      <c r="AI26" s="365">
        <v>1197</v>
      </c>
      <c r="AJ26" s="365">
        <v>1221</v>
      </c>
      <c r="AK26" s="365">
        <v>3877</v>
      </c>
      <c r="AL26" s="365">
        <v>16584</v>
      </c>
      <c r="AM26" s="365">
        <v>2391</v>
      </c>
      <c r="AN26" s="365">
        <v>16073</v>
      </c>
      <c r="AO26" s="366">
        <v>7465</v>
      </c>
      <c r="AP26" s="367">
        <v>33878</v>
      </c>
      <c r="AQ26" s="368">
        <v>2.71</v>
      </c>
    </row>
    <row r="27" spans="1:43" ht="15" thickBot="1" x14ac:dyDescent="0.4">
      <c r="A27" s="6">
        <v>23</v>
      </c>
      <c r="B27" s="7" t="s">
        <v>57</v>
      </c>
      <c r="C27" s="7" t="s">
        <v>58</v>
      </c>
      <c r="D27" s="4">
        <v>14</v>
      </c>
      <c r="E27" s="44">
        <v>6</v>
      </c>
      <c r="F27" s="44">
        <v>8</v>
      </c>
      <c r="G27" s="191">
        <v>3853</v>
      </c>
      <c r="H27" s="191">
        <v>10884</v>
      </c>
      <c r="I27" s="191">
        <v>5071</v>
      </c>
      <c r="J27" s="191">
        <v>12519</v>
      </c>
      <c r="K27" s="256">
        <f t="shared" si="0"/>
        <v>8924</v>
      </c>
      <c r="L27" s="256">
        <f t="shared" si="0"/>
        <v>23403</v>
      </c>
      <c r="M27" s="51">
        <f t="shared" si="1"/>
        <v>0.4650685809511601</v>
      </c>
      <c r="N27" s="191">
        <v>3259</v>
      </c>
      <c r="O27" s="191">
        <v>9329</v>
      </c>
      <c r="P27" s="191">
        <v>11641</v>
      </c>
      <c r="Q27" s="191">
        <v>22228</v>
      </c>
      <c r="R27" s="256">
        <f t="shared" si="2"/>
        <v>14900</v>
      </c>
      <c r="S27" s="256">
        <f t="shared" si="2"/>
        <v>31557</v>
      </c>
      <c r="T27" s="51">
        <f t="shared" si="3"/>
        <v>0.29562379186868204</v>
      </c>
      <c r="U27" s="52">
        <f t="shared" si="4"/>
        <v>2.4351716665997884E-2</v>
      </c>
      <c r="V27" s="38">
        <f t="shared" si="5"/>
        <v>0.34841686963209845</v>
      </c>
      <c r="Y27" s="138">
        <v>23</v>
      </c>
      <c r="Z27" s="139" t="s">
        <v>214</v>
      </c>
      <c r="AA27" s="133" t="s">
        <v>58</v>
      </c>
      <c r="AB27" s="251">
        <v>16</v>
      </c>
      <c r="AC27" s="365">
        <v>57</v>
      </c>
      <c r="AD27" s="365">
        <v>57</v>
      </c>
      <c r="AE27" s="365">
        <v>3259</v>
      </c>
      <c r="AF27" s="365">
        <v>9329</v>
      </c>
      <c r="AG27" s="365">
        <v>507</v>
      </c>
      <c r="AH27" s="365">
        <v>5052</v>
      </c>
      <c r="AI27" s="365">
        <v>2815</v>
      </c>
      <c r="AJ27" s="365">
        <v>2815</v>
      </c>
      <c r="AK27" s="365">
        <v>11641</v>
      </c>
      <c r="AL27" s="365">
        <v>22228</v>
      </c>
      <c r="AM27" s="365">
        <v>4698</v>
      </c>
      <c r="AN27" s="365">
        <v>24954</v>
      </c>
      <c r="AO27" s="366">
        <v>19154</v>
      </c>
      <c r="AP27" s="367">
        <v>49997</v>
      </c>
      <c r="AQ27" s="368">
        <v>4</v>
      </c>
    </row>
    <row r="28" spans="1:43" ht="15" thickBot="1" x14ac:dyDescent="0.4">
      <c r="A28" s="6">
        <v>24</v>
      </c>
      <c r="B28" s="7" t="s">
        <v>59</v>
      </c>
      <c r="C28" s="7" t="s">
        <v>60</v>
      </c>
      <c r="D28" s="4">
        <v>12</v>
      </c>
      <c r="E28" s="44">
        <v>3</v>
      </c>
      <c r="F28" s="44">
        <v>6</v>
      </c>
      <c r="G28" s="191">
        <v>1787</v>
      </c>
      <c r="H28" s="191">
        <v>7426</v>
      </c>
      <c r="I28" s="191">
        <v>1024</v>
      </c>
      <c r="J28" s="191">
        <v>2985</v>
      </c>
      <c r="K28" s="256">
        <f t="shared" si="0"/>
        <v>2811</v>
      </c>
      <c r="L28" s="256">
        <f t="shared" si="0"/>
        <v>10411</v>
      </c>
      <c r="M28" s="51">
        <f t="shared" si="1"/>
        <v>0.71328402651042166</v>
      </c>
      <c r="N28" s="191">
        <v>1713</v>
      </c>
      <c r="O28" s="191">
        <v>7534</v>
      </c>
      <c r="P28" s="191">
        <v>10064</v>
      </c>
      <c r="Q28" s="191">
        <v>24993</v>
      </c>
      <c r="R28" s="256">
        <f t="shared" si="2"/>
        <v>11777</v>
      </c>
      <c r="S28" s="256">
        <f t="shared" si="2"/>
        <v>32527</v>
      </c>
      <c r="T28" s="51">
        <f t="shared" si="3"/>
        <v>0.2316229593875857</v>
      </c>
      <c r="U28" s="52">
        <f t="shared" si="4"/>
        <v>2.5100240453620849E-2</v>
      </c>
      <c r="V28" s="38">
        <f t="shared" si="5"/>
        <v>2.1242916146383632</v>
      </c>
      <c r="Y28" s="138">
        <v>24</v>
      </c>
      <c r="Z28" s="139" t="s">
        <v>215</v>
      </c>
      <c r="AA28" s="133" t="s">
        <v>60</v>
      </c>
      <c r="AB28" s="251">
        <v>12</v>
      </c>
      <c r="AC28" s="365">
        <v>103</v>
      </c>
      <c r="AD28" s="365">
        <v>115</v>
      </c>
      <c r="AE28" s="365">
        <v>1713</v>
      </c>
      <c r="AF28" s="365">
        <v>7534</v>
      </c>
      <c r="AG28" s="365">
        <v>653</v>
      </c>
      <c r="AH28" s="365">
        <v>6079</v>
      </c>
      <c r="AI28" s="365">
        <v>820</v>
      </c>
      <c r="AJ28" s="365">
        <v>856</v>
      </c>
      <c r="AK28" s="365">
        <v>10064</v>
      </c>
      <c r="AL28" s="365">
        <v>24993</v>
      </c>
      <c r="AM28" s="365">
        <v>1281</v>
      </c>
      <c r="AN28" s="365">
        <v>10585</v>
      </c>
      <c r="AO28" s="366">
        <v>12165</v>
      </c>
      <c r="AP28" s="367">
        <v>36434</v>
      </c>
      <c r="AQ28" s="368">
        <v>2.91</v>
      </c>
    </row>
    <row r="29" spans="1:43" ht="15" thickBot="1" x14ac:dyDescent="0.4">
      <c r="A29" s="6">
        <v>25</v>
      </c>
      <c r="B29" s="7" t="s">
        <v>61</v>
      </c>
      <c r="C29" s="7" t="s">
        <v>62</v>
      </c>
      <c r="D29" s="4">
        <v>18</v>
      </c>
      <c r="E29" s="44">
        <v>4</v>
      </c>
      <c r="F29" s="44">
        <v>7</v>
      </c>
      <c r="G29" s="191">
        <v>4027</v>
      </c>
      <c r="H29" s="195">
        <v>14897</v>
      </c>
      <c r="I29" s="191">
        <v>205</v>
      </c>
      <c r="J29" s="191">
        <v>506</v>
      </c>
      <c r="K29" s="256">
        <f t="shared" si="0"/>
        <v>4232</v>
      </c>
      <c r="L29" s="256">
        <f t="shared" si="0"/>
        <v>15403</v>
      </c>
      <c r="M29" s="51">
        <f t="shared" si="1"/>
        <v>0.96714925663831719</v>
      </c>
      <c r="N29" s="191">
        <v>3864</v>
      </c>
      <c r="O29" s="195">
        <v>15418</v>
      </c>
      <c r="P29" s="191">
        <v>4272</v>
      </c>
      <c r="Q29" s="191">
        <v>16240</v>
      </c>
      <c r="R29" s="256">
        <f t="shared" si="2"/>
        <v>8136</v>
      </c>
      <c r="S29" s="256">
        <f t="shared" si="2"/>
        <v>31658</v>
      </c>
      <c r="T29" s="51">
        <f t="shared" si="3"/>
        <v>0.48701749952618612</v>
      </c>
      <c r="U29" s="52">
        <f t="shared" si="4"/>
        <v>2.4429655740791614E-2</v>
      </c>
      <c r="V29" s="38">
        <f t="shared" si="5"/>
        <v>1.0553138998896319</v>
      </c>
      <c r="Y29" s="138">
        <v>25</v>
      </c>
      <c r="Z29" s="139" t="s">
        <v>216</v>
      </c>
      <c r="AA29" s="133" t="s">
        <v>93</v>
      </c>
      <c r="AB29" s="251">
        <v>18</v>
      </c>
      <c r="AC29" s="365">
        <v>192</v>
      </c>
      <c r="AD29" s="365">
        <v>204</v>
      </c>
      <c r="AE29" s="365">
        <v>3864</v>
      </c>
      <c r="AF29" s="365">
        <v>15418</v>
      </c>
      <c r="AG29" s="365">
        <v>934</v>
      </c>
      <c r="AH29" s="365">
        <v>10762</v>
      </c>
      <c r="AI29" s="365">
        <v>338</v>
      </c>
      <c r="AJ29" s="365">
        <v>372</v>
      </c>
      <c r="AK29" s="365">
        <v>4272</v>
      </c>
      <c r="AL29" s="365">
        <v>16240</v>
      </c>
      <c r="AM29" s="365">
        <v>1083</v>
      </c>
      <c r="AN29" s="365">
        <v>12020</v>
      </c>
      <c r="AO29" s="365">
        <v>5693</v>
      </c>
      <c r="AP29" s="367">
        <v>28632</v>
      </c>
      <c r="AQ29" s="365">
        <v>2.29</v>
      </c>
    </row>
    <row r="30" spans="1:43" ht="15" thickBot="1" x14ac:dyDescent="0.4">
      <c r="A30" s="6">
        <v>26</v>
      </c>
      <c r="B30" s="7" t="s">
        <v>63</v>
      </c>
      <c r="C30" s="7" t="s">
        <v>64</v>
      </c>
      <c r="D30" s="4">
        <v>21</v>
      </c>
      <c r="E30" s="44">
        <v>2</v>
      </c>
      <c r="F30" s="44">
        <v>5</v>
      </c>
      <c r="G30" s="191">
        <v>4373</v>
      </c>
      <c r="H30" s="191">
        <v>19658</v>
      </c>
      <c r="I30" s="191">
        <v>94</v>
      </c>
      <c r="J30" s="191">
        <v>245</v>
      </c>
      <c r="K30" s="256">
        <f t="shared" si="0"/>
        <v>4467</v>
      </c>
      <c r="L30" s="256">
        <f t="shared" si="0"/>
        <v>19903</v>
      </c>
      <c r="M30" s="51">
        <f t="shared" si="1"/>
        <v>0.98769029794503338</v>
      </c>
      <c r="N30" s="191">
        <v>3805</v>
      </c>
      <c r="O30" s="191">
        <v>18092</v>
      </c>
      <c r="P30" s="191">
        <v>3903</v>
      </c>
      <c r="Q30" s="191">
        <v>18347</v>
      </c>
      <c r="R30" s="256">
        <f t="shared" si="2"/>
        <v>7708</v>
      </c>
      <c r="S30" s="256">
        <f t="shared" si="2"/>
        <v>36439</v>
      </c>
      <c r="T30" s="51">
        <f t="shared" si="3"/>
        <v>0.49650100167403055</v>
      </c>
      <c r="U30" s="52">
        <f t="shared" si="4"/>
        <v>2.8119029172364193E-2</v>
      </c>
      <c r="V30" s="38">
        <f t="shared" si="5"/>
        <v>0.83082952318745917</v>
      </c>
      <c r="Y30" s="138">
        <v>26</v>
      </c>
      <c r="Z30" s="139" t="s">
        <v>217</v>
      </c>
      <c r="AA30" s="133" t="s">
        <v>64</v>
      </c>
      <c r="AB30" s="251">
        <v>20</v>
      </c>
      <c r="AC30" s="365">
        <v>639</v>
      </c>
      <c r="AD30" s="365">
        <v>640</v>
      </c>
      <c r="AE30" s="365">
        <v>3805</v>
      </c>
      <c r="AF30" s="365">
        <v>18092</v>
      </c>
      <c r="AG30" s="365">
        <v>1118</v>
      </c>
      <c r="AH30" s="365">
        <v>13071</v>
      </c>
      <c r="AI30" s="365">
        <v>703</v>
      </c>
      <c r="AJ30" s="365">
        <v>706</v>
      </c>
      <c r="AK30" s="365">
        <v>3903</v>
      </c>
      <c r="AL30" s="365">
        <v>18347</v>
      </c>
      <c r="AM30" s="365">
        <v>1220</v>
      </c>
      <c r="AN30" s="365">
        <v>13599</v>
      </c>
      <c r="AO30" s="366">
        <v>5826</v>
      </c>
      <c r="AP30" s="367">
        <v>32652</v>
      </c>
      <c r="AQ30" s="368">
        <v>2.61</v>
      </c>
    </row>
    <row r="31" spans="1:43" ht="15" thickBot="1" x14ac:dyDescent="0.4">
      <c r="A31" s="501" t="s">
        <v>65</v>
      </c>
      <c r="B31" s="502"/>
      <c r="C31" s="47" t="s">
        <v>66</v>
      </c>
      <c r="D31" s="8">
        <v>662</v>
      </c>
      <c r="E31" s="48">
        <v>142</v>
      </c>
      <c r="F31" s="48">
        <v>193</v>
      </c>
      <c r="G31" s="196">
        <f>SUM(G5:G30)</f>
        <v>138257</v>
      </c>
      <c r="H31" s="196">
        <f t="shared" ref="H31:J31" si="6">SUM(H5:H30)</f>
        <v>446243</v>
      </c>
      <c r="I31" s="196">
        <f t="shared" si="6"/>
        <v>26822</v>
      </c>
      <c r="J31" s="196">
        <f t="shared" si="6"/>
        <v>65756</v>
      </c>
      <c r="K31" s="256">
        <f>G31+I31</f>
        <v>165079</v>
      </c>
      <c r="L31" s="256">
        <f t="shared" ref="L31" si="7">H31+J31</f>
        <v>511999</v>
      </c>
      <c r="M31" s="51">
        <f t="shared" si="1"/>
        <v>0.87157006166027673</v>
      </c>
      <c r="N31" s="196">
        <f>SUM(N5:N30)</f>
        <v>259283</v>
      </c>
      <c r="O31" s="196">
        <f t="shared" ref="O31:Q31" si="8">SUM(O5:O30)</f>
        <v>715333</v>
      </c>
      <c r="P31" s="196">
        <f t="shared" si="8"/>
        <v>189899</v>
      </c>
      <c r="Q31" s="196">
        <f t="shared" si="8"/>
        <v>580551</v>
      </c>
      <c r="R31" s="256">
        <f t="shared" si="2"/>
        <v>449182</v>
      </c>
      <c r="S31" s="256">
        <f t="shared" si="2"/>
        <v>1295884</v>
      </c>
      <c r="T31" s="51">
        <f t="shared" si="3"/>
        <v>0.55200388306360759</v>
      </c>
      <c r="U31" s="52">
        <f t="shared" si="4"/>
        <v>1</v>
      </c>
      <c r="V31" s="38">
        <f t="shared" si="5"/>
        <v>1.5310283809148064</v>
      </c>
      <c r="Y31" s="684" t="s">
        <v>347</v>
      </c>
      <c r="Z31" s="685"/>
      <c r="AA31" s="686"/>
      <c r="AB31" s="254">
        <v>664</v>
      </c>
      <c r="AC31" s="370">
        <v>24661</v>
      </c>
      <c r="AD31" s="370">
        <v>30084</v>
      </c>
      <c r="AE31" s="370">
        <v>259283</v>
      </c>
      <c r="AF31" s="370">
        <v>715333</v>
      </c>
      <c r="AG31" s="370">
        <v>144525</v>
      </c>
      <c r="AH31" s="370">
        <v>678961</v>
      </c>
      <c r="AI31" s="371">
        <v>35726</v>
      </c>
      <c r="AJ31" s="370">
        <v>40104</v>
      </c>
      <c r="AK31" s="370">
        <v>189899</v>
      </c>
      <c r="AL31" s="371">
        <v>580551</v>
      </c>
      <c r="AM31" s="370">
        <v>103247</v>
      </c>
      <c r="AN31" s="370">
        <v>629492</v>
      </c>
      <c r="AO31" s="370">
        <v>328872</v>
      </c>
      <c r="AP31" s="367">
        <v>1250147</v>
      </c>
      <c r="AQ31" s="370">
        <v>100</v>
      </c>
    </row>
    <row r="32" spans="1:43" ht="15" thickBot="1" x14ac:dyDescent="0.4">
      <c r="A32" s="480" t="s">
        <v>67</v>
      </c>
      <c r="B32" s="481"/>
      <c r="C32" s="481"/>
      <c r="D32" s="481"/>
      <c r="E32" s="481"/>
      <c r="F32" s="482"/>
      <c r="G32" s="273">
        <f>G31/$L$31</f>
        <v>0.27003373053462992</v>
      </c>
      <c r="H32" s="273">
        <f t="shared" ref="H32:L32" si="9">H31/$L$31</f>
        <v>0.87157006166027673</v>
      </c>
      <c r="I32" s="273">
        <f t="shared" si="9"/>
        <v>5.2386821068009896E-2</v>
      </c>
      <c r="J32" s="273">
        <f t="shared" si="9"/>
        <v>0.12842993833972333</v>
      </c>
      <c r="K32" s="273">
        <f t="shared" si="9"/>
        <v>0.32242055160263983</v>
      </c>
      <c r="L32" s="273">
        <f t="shared" si="9"/>
        <v>1</v>
      </c>
      <c r="M32" s="274"/>
      <c r="N32" s="273">
        <f>N31/$S$31</f>
        <v>0.20008195177963459</v>
      </c>
      <c r="O32" s="273">
        <f t="shared" ref="O32:S32" si="10">O31/$S$31</f>
        <v>0.55200388306360759</v>
      </c>
      <c r="P32" s="273">
        <f t="shared" si="10"/>
        <v>0.14654012241836462</v>
      </c>
      <c r="Q32" s="273">
        <f t="shared" si="10"/>
        <v>0.44799611693639246</v>
      </c>
      <c r="R32" s="273">
        <f t="shared" si="10"/>
        <v>0.34662207419799923</v>
      </c>
      <c r="S32" s="273">
        <f t="shared" si="10"/>
        <v>1</v>
      </c>
      <c r="T32" s="641" t="s">
        <v>311</v>
      </c>
      <c r="U32" s="642"/>
      <c r="V32" s="643"/>
      <c r="Y32" s="687" t="s">
        <v>67</v>
      </c>
      <c r="Z32" s="688"/>
      <c r="AA32" s="688"/>
      <c r="AB32" s="689"/>
      <c r="AC32" s="143">
        <v>0.02</v>
      </c>
      <c r="AD32" s="143">
        <v>2.4E-2</v>
      </c>
      <c r="AE32" s="143">
        <v>0.20699999999999999</v>
      </c>
      <c r="AF32" s="143">
        <v>0.57199999999999995</v>
      </c>
      <c r="AG32" s="143">
        <v>0.11600000000000001</v>
      </c>
      <c r="AH32" s="143">
        <v>0.54300000000000004</v>
      </c>
      <c r="AI32" s="143">
        <v>2.9000000000000001E-2</v>
      </c>
      <c r="AJ32" s="143">
        <v>3.2000000000000001E-2</v>
      </c>
      <c r="AK32" s="143">
        <v>0.152</v>
      </c>
      <c r="AL32" s="143">
        <v>0.46400000000000002</v>
      </c>
      <c r="AM32" s="143">
        <v>8.3000000000000004E-2</v>
      </c>
      <c r="AN32" s="143">
        <v>0.504</v>
      </c>
      <c r="AO32" s="143">
        <v>0.26300000000000001</v>
      </c>
      <c r="AP32" s="143">
        <v>1</v>
      </c>
      <c r="AQ32" s="372"/>
    </row>
    <row r="35" spans="1:7" ht="15" thickBot="1" x14ac:dyDescent="0.4">
      <c r="A35" s="275" t="s">
        <v>329</v>
      </c>
    </row>
    <row r="36" spans="1:7" ht="15" thickBot="1" x14ac:dyDescent="0.4">
      <c r="A36" s="358" t="s">
        <v>11</v>
      </c>
      <c r="B36" s="358" t="s">
        <v>303</v>
      </c>
      <c r="C36" s="358" t="s">
        <v>230</v>
      </c>
      <c r="D36" s="331"/>
      <c r="E36" s="330" t="s">
        <v>330</v>
      </c>
      <c r="F36" s="331"/>
      <c r="G36" s="331"/>
    </row>
    <row r="37" spans="1:7" ht="15" thickBot="1" x14ac:dyDescent="0.4">
      <c r="A37" s="359"/>
      <c r="B37" s="359"/>
      <c r="C37" s="359"/>
      <c r="D37" s="730" t="s">
        <v>331</v>
      </c>
      <c r="E37" s="731"/>
      <c r="F37" s="731" t="s">
        <v>332</v>
      </c>
      <c r="G37" s="731"/>
    </row>
    <row r="38" spans="1:7" ht="15" thickBot="1" x14ac:dyDescent="0.4">
      <c r="A38" s="360"/>
      <c r="B38" s="360"/>
      <c r="C38" s="360"/>
      <c r="D38" s="306" t="s">
        <v>281</v>
      </c>
      <c r="E38" s="305" t="s">
        <v>344</v>
      </c>
      <c r="F38" s="306" t="s">
        <v>281</v>
      </c>
      <c r="G38" s="305" t="s">
        <v>344</v>
      </c>
    </row>
    <row r="39" spans="1:7" ht="15" thickBot="1" x14ac:dyDescent="0.4">
      <c r="A39" s="307">
        <v>1</v>
      </c>
      <c r="B39" s="122" t="s">
        <v>14</v>
      </c>
      <c r="C39" s="22" t="s">
        <v>15</v>
      </c>
      <c r="D39" s="309">
        <v>1430</v>
      </c>
      <c r="E39" s="308">
        <v>1523</v>
      </c>
      <c r="F39" s="309">
        <v>5171</v>
      </c>
      <c r="G39" s="308">
        <v>5254</v>
      </c>
    </row>
    <row r="40" spans="1:7" ht="15" thickBot="1" x14ac:dyDescent="0.4">
      <c r="A40" s="307">
        <v>2</v>
      </c>
      <c r="B40" s="122" t="s">
        <v>244</v>
      </c>
      <c r="C40" s="22" t="s">
        <v>17</v>
      </c>
      <c r="D40" s="309">
        <v>330</v>
      </c>
      <c r="E40" s="308">
        <v>364</v>
      </c>
      <c r="F40" s="309">
        <v>852</v>
      </c>
      <c r="G40" s="308">
        <v>882</v>
      </c>
    </row>
    <row r="41" spans="1:7" ht="15" thickBot="1" x14ac:dyDescent="0.4">
      <c r="A41" s="307">
        <v>3</v>
      </c>
      <c r="B41" s="122" t="s">
        <v>18</v>
      </c>
      <c r="C41" s="22" t="s">
        <v>19</v>
      </c>
      <c r="D41" s="309">
        <v>739</v>
      </c>
      <c r="E41" s="308">
        <v>741</v>
      </c>
      <c r="F41" s="309">
        <v>1</v>
      </c>
      <c r="G41" s="308">
        <v>1</v>
      </c>
    </row>
    <row r="42" spans="1:7" ht="15" thickBot="1" x14ac:dyDescent="0.4">
      <c r="A42" s="307">
        <v>4</v>
      </c>
      <c r="B42" s="122" t="s">
        <v>20</v>
      </c>
      <c r="C42" s="22" t="s">
        <v>74</v>
      </c>
      <c r="D42" s="309">
        <v>3383</v>
      </c>
      <c r="E42" s="308">
        <v>3635</v>
      </c>
      <c r="F42" s="309">
        <v>72</v>
      </c>
      <c r="G42" s="308">
        <v>75</v>
      </c>
    </row>
    <row r="43" spans="1:7" ht="15" thickBot="1" x14ac:dyDescent="0.4">
      <c r="A43" s="307">
        <v>5</v>
      </c>
      <c r="B43" s="122" t="s">
        <v>245</v>
      </c>
      <c r="C43" s="22" t="s">
        <v>23</v>
      </c>
      <c r="D43" s="309">
        <v>1380</v>
      </c>
      <c r="E43" s="308">
        <v>1479</v>
      </c>
      <c r="F43" s="309">
        <v>6</v>
      </c>
      <c r="G43" s="308">
        <v>6</v>
      </c>
    </row>
    <row r="44" spans="1:7" ht="15" thickBot="1" x14ac:dyDescent="0.4">
      <c r="A44" s="307">
        <v>6</v>
      </c>
      <c r="B44" s="122" t="s">
        <v>24</v>
      </c>
      <c r="C44" s="22" t="s">
        <v>76</v>
      </c>
      <c r="D44" s="309">
        <v>1120</v>
      </c>
      <c r="E44" s="308">
        <v>1202</v>
      </c>
      <c r="F44" s="309">
        <v>66</v>
      </c>
      <c r="G44" s="308">
        <v>69</v>
      </c>
    </row>
    <row r="45" spans="1:7" ht="15" thickBot="1" x14ac:dyDescent="0.4">
      <c r="A45" s="307">
        <v>7</v>
      </c>
      <c r="B45" s="122" t="s">
        <v>26</v>
      </c>
      <c r="C45" s="22" t="s">
        <v>27</v>
      </c>
      <c r="D45" s="309">
        <v>775</v>
      </c>
      <c r="E45" s="308">
        <v>833</v>
      </c>
      <c r="F45" s="309">
        <v>12</v>
      </c>
      <c r="G45" s="308">
        <v>12</v>
      </c>
    </row>
    <row r="46" spans="1:7" ht="15" thickBot="1" x14ac:dyDescent="0.4">
      <c r="A46" s="307">
        <v>8</v>
      </c>
      <c r="B46" s="122" t="s">
        <v>28</v>
      </c>
      <c r="C46" s="22" t="s">
        <v>29</v>
      </c>
      <c r="D46" s="309">
        <v>319</v>
      </c>
      <c r="E46" s="308">
        <v>342</v>
      </c>
      <c r="F46" s="309">
        <v>82</v>
      </c>
      <c r="G46" s="308">
        <v>86</v>
      </c>
    </row>
    <row r="47" spans="1:7" ht="15" thickBot="1" x14ac:dyDescent="0.4">
      <c r="A47" s="307">
        <v>9</v>
      </c>
      <c r="B47" s="122" t="s">
        <v>246</v>
      </c>
      <c r="C47" s="22" t="s">
        <v>33</v>
      </c>
      <c r="D47" s="309">
        <v>691</v>
      </c>
      <c r="E47" s="308">
        <v>741</v>
      </c>
      <c r="F47" s="309">
        <v>204</v>
      </c>
      <c r="G47" s="308">
        <v>215</v>
      </c>
    </row>
    <row r="48" spans="1:7" ht="15" thickBot="1" x14ac:dyDescent="0.4">
      <c r="A48" s="307">
        <v>10</v>
      </c>
      <c r="B48" s="122" t="s">
        <v>247</v>
      </c>
      <c r="C48" s="22" t="s">
        <v>31</v>
      </c>
      <c r="D48" s="309">
        <v>474</v>
      </c>
      <c r="E48" s="308">
        <v>508</v>
      </c>
      <c r="F48" s="309">
        <v>62</v>
      </c>
      <c r="G48" s="308">
        <v>64</v>
      </c>
    </row>
    <row r="49" spans="1:7" ht="15" thickBot="1" x14ac:dyDescent="0.4">
      <c r="A49" s="307">
        <v>11</v>
      </c>
      <c r="B49" s="122" t="s">
        <v>77</v>
      </c>
      <c r="C49" s="22" t="s">
        <v>35</v>
      </c>
      <c r="D49" s="309">
        <v>322</v>
      </c>
      <c r="E49" s="308">
        <v>346</v>
      </c>
      <c r="F49" s="309">
        <v>485</v>
      </c>
      <c r="G49" s="308">
        <v>501</v>
      </c>
    </row>
    <row r="50" spans="1:7" ht="15" thickBot="1" x14ac:dyDescent="0.4">
      <c r="A50" s="307">
        <v>12</v>
      </c>
      <c r="B50" s="122" t="s">
        <v>78</v>
      </c>
      <c r="C50" s="22" t="s">
        <v>37</v>
      </c>
      <c r="D50" s="309">
        <v>414</v>
      </c>
      <c r="E50" s="308">
        <v>444</v>
      </c>
      <c r="F50" s="309">
        <v>258</v>
      </c>
      <c r="G50" s="308">
        <v>279</v>
      </c>
    </row>
    <row r="51" spans="1:7" ht="15" thickBot="1" x14ac:dyDescent="0.4">
      <c r="A51" s="307">
        <v>13</v>
      </c>
      <c r="B51" s="122" t="s">
        <v>248</v>
      </c>
      <c r="C51" s="22" t="s">
        <v>79</v>
      </c>
      <c r="D51" s="309">
        <v>145</v>
      </c>
      <c r="E51" s="308">
        <v>161</v>
      </c>
      <c r="F51" s="309">
        <v>125</v>
      </c>
      <c r="G51" s="308">
        <v>130</v>
      </c>
    </row>
    <row r="52" spans="1:7" ht="15" thickBot="1" x14ac:dyDescent="0.4">
      <c r="A52" s="307">
        <v>14</v>
      </c>
      <c r="B52" s="122" t="s">
        <v>249</v>
      </c>
      <c r="C52" s="22" t="s">
        <v>40</v>
      </c>
      <c r="D52" s="309">
        <v>283</v>
      </c>
      <c r="E52" s="308">
        <v>304</v>
      </c>
      <c r="F52" s="309">
        <v>175</v>
      </c>
      <c r="G52" s="308">
        <v>171</v>
      </c>
    </row>
    <row r="53" spans="1:7" ht="15" thickBot="1" x14ac:dyDescent="0.4">
      <c r="A53" s="307">
        <v>15</v>
      </c>
      <c r="B53" s="122" t="s">
        <v>250</v>
      </c>
      <c r="C53" s="22" t="s">
        <v>42</v>
      </c>
      <c r="D53" s="309">
        <v>475</v>
      </c>
      <c r="E53" s="308">
        <v>510</v>
      </c>
      <c r="F53" s="309">
        <v>770</v>
      </c>
      <c r="G53" s="308">
        <v>842</v>
      </c>
    </row>
    <row r="54" spans="1:7" ht="15" thickBot="1" x14ac:dyDescent="0.4">
      <c r="A54" s="307">
        <v>16</v>
      </c>
      <c r="B54" s="122" t="s">
        <v>251</v>
      </c>
      <c r="C54" s="22" t="s">
        <v>44</v>
      </c>
      <c r="D54" s="309">
        <v>347</v>
      </c>
      <c r="E54" s="308">
        <v>372</v>
      </c>
      <c r="F54" s="309">
        <v>623</v>
      </c>
      <c r="G54" s="308">
        <v>683</v>
      </c>
    </row>
    <row r="55" spans="1:7" ht="15" thickBot="1" x14ac:dyDescent="0.4">
      <c r="A55" s="307">
        <v>17</v>
      </c>
      <c r="B55" s="122" t="s">
        <v>82</v>
      </c>
      <c r="C55" s="22" t="s">
        <v>46</v>
      </c>
      <c r="D55" s="309">
        <v>319</v>
      </c>
      <c r="E55" s="308">
        <v>342</v>
      </c>
      <c r="F55" s="309">
        <v>82</v>
      </c>
      <c r="G55" s="308">
        <v>86</v>
      </c>
    </row>
    <row r="56" spans="1:7" ht="15" thickBot="1" x14ac:dyDescent="0.4">
      <c r="A56" s="307">
        <v>18</v>
      </c>
      <c r="B56" s="122" t="s">
        <v>252</v>
      </c>
      <c r="C56" s="22" t="s">
        <v>84</v>
      </c>
      <c r="D56" s="309">
        <v>927</v>
      </c>
      <c r="E56" s="308">
        <v>994</v>
      </c>
      <c r="F56" s="309">
        <v>157</v>
      </c>
      <c r="G56" s="308">
        <v>163</v>
      </c>
    </row>
    <row r="57" spans="1:7" ht="15" thickBot="1" x14ac:dyDescent="0.4">
      <c r="A57" s="307">
        <v>19</v>
      </c>
      <c r="B57" s="122" t="s">
        <v>253</v>
      </c>
      <c r="C57" s="22" t="s">
        <v>50</v>
      </c>
      <c r="D57" s="309">
        <v>606</v>
      </c>
      <c r="E57" s="308">
        <v>650</v>
      </c>
      <c r="F57" s="309">
        <v>176</v>
      </c>
      <c r="G57" s="308">
        <v>185</v>
      </c>
    </row>
    <row r="58" spans="1:7" ht="15" thickBot="1" x14ac:dyDescent="0.4">
      <c r="A58" s="307">
        <v>20</v>
      </c>
      <c r="B58" s="122" t="s">
        <v>254</v>
      </c>
      <c r="C58" s="22" t="s">
        <v>161</v>
      </c>
      <c r="D58" s="309">
        <v>124</v>
      </c>
      <c r="E58" s="308">
        <v>133</v>
      </c>
      <c r="F58" s="309">
        <v>120</v>
      </c>
      <c r="G58" s="308">
        <v>130</v>
      </c>
    </row>
    <row r="59" spans="1:7" ht="15" thickBot="1" x14ac:dyDescent="0.4">
      <c r="A59" s="307">
        <v>21</v>
      </c>
      <c r="B59" s="122" t="s">
        <v>87</v>
      </c>
      <c r="C59" s="22" t="s">
        <v>88</v>
      </c>
      <c r="D59" s="309">
        <v>799</v>
      </c>
      <c r="E59" s="308">
        <v>857</v>
      </c>
      <c r="F59" s="309">
        <v>22</v>
      </c>
      <c r="G59" s="308">
        <v>23</v>
      </c>
    </row>
    <row r="60" spans="1:7" ht="15" thickBot="1" x14ac:dyDescent="0.4">
      <c r="A60" s="307">
        <v>22</v>
      </c>
      <c r="B60" s="122" t="s">
        <v>89</v>
      </c>
      <c r="C60" s="22" t="s">
        <v>56</v>
      </c>
      <c r="D60" s="309">
        <v>628</v>
      </c>
      <c r="E60" s="308">
        <v>706</v>
      </c>
      <c r="F60" s="309">
        <v>31</v>
      </c>
      <c r="G60" s="308">
        <v>32</v>
      </c>
    </row>
    <row r="61" spans="1:7" ht="15" thickBot="1" x14ac:dyDescent="0.4">
      <c r="A61" s="307">
        <v>23</v>
      </c>
      <c r="B61" s="122" t="s">
        <v>255</v>
      </c>
      <c r="C61" s="310" t="s">
        <v>175</v>
      </c>
      <c r="D61" s="309">
        <v>188</v>
      </c>
      <c r="E61" s="308">
        <v>201</v>
      </c>
      <c r="F61" s="309">
        <v>3022</v>
      </c>
      <c r="G61" s="308">
        <v>3161</v>
      </c>
    </row>
    <row r="62" spans="1:7" ht="15" thickBot="1" x14ac:dyDescent="0.4">
      <c r="A62" s="307">
        <v>24</v>
      </c>
      <c r="B62" s="122" t="s">
        <v>91</v>
      </c>
      <c r="C62" s="22" t="s">
        <v>60</v>
      </c>
      <c r="D62" s="309">
        <v>98</v>
      </c>
      <c r="E62" s="308">
        <v>104</v>
      </c>
      <c r="F62" s="309">
        <v>409</v>
      </c>
      <c r="G62" s="308">
        <v>451</v>
      </c>
    </row>
    <row r="63" spans="1:7" ht="15" thickBot="1" x14ac:dyDescent="0.4">
      <c r="A63" s="307">
        <v>25</v>
      </c>
      <c r="B63" s="122" t="s">
        <v>92</v>
      </c>
      <c r="C63" s="22" t="s">
        <v>93</v>
      </c>
      <c r="D63" s="309">
        <v>139</v>
      </c>
      <c r="E63" s="308">
        <v>149</v>
      </c>
      <c r="F63" s="309">
        <v>80</v>
      </c>
      <c r="G63" s="308">
        <v>86</v>
      </c>
    </row>
    <row r="64" spans="1:7" ht="15" thickBot="1" x14ac:dyDescent="0.4">
      <c r="A64" s="307">
        <v>26</v>
      </c>
      <c r="B64" s="122" t="s">
        <v>256</v>
      </c>
      <c r="C64" s="22" t="s">
        <v>64</v>
      </c>
      <c r="D64" s="309">
        <v>581</v>
      </c>
      <c r="E64" s="308">
        <v>623</v>
      </c>
      <c r="F64" s="309">
        <v>63</v>
      </c>
      <c r="G64" s="308">
        <v>66</v>
      </c>
    </row>
    <row r="65" spans="1:7" ht="15" thickBot="1" x14ac:dyDescent="0.4">
      <c r="A65" s="344" t="s">
        <v>257</v>
      </c>
      <c r="B65" s="345"/>
      <c r="C65" s="346"/>
      <c r="D65" s="312">
        <v>17037</v>
      </c>
      <c r="E65" s="311">
        <v>18265</v>
      </c>
      <c r="F65" s="312">
        <v>13125</v>
      </c>
      <c r="G65" s="313">
        <v>13652</v>
      </c>
    </row>
    <row r="66" spans="1:7" ht="15" thickBot="1" x14ac:dyDescent="0.4">
      <c r="A66" s="347" t="s">
        <v>67</v>
      </c>
      <c r="B66" s="348"/>
      <c r="C66" s="349"/>
      <c r="D66" s="315">
        <v>93.3</v>
      </c>
      <c r="E66" s="314">
        <v>57.2</v>
      </c>
      <c r="F66" s="314">
        <v>96.1</v>
      </c>
      <c r="G66" s="314">
        <v>42.8</v>
      </c>
    </row>
    <row r="68" spans="1:7" ht="15" thickBot="1" x14ac:dyDescent="0.4">
      <c r="A68" s="275" t="s">
        <v>333</v>
      </c>
    </row>
    <row r="69" spans="1:7" x14ac:dyDescent="0.35">
      <c r="A69" s="350" t="s">
        <v>334</v>
      </c>
      <c r="B69" s="351"/>
      <c r="C69" s="352"/>
      <c r="D69" s="351"/>
      <c r="E69" s="356" t="s">
        <v>335</v>
      </c>
      <c r="F69" s="351"/>
      <c r="G69" s="351"/>
    </row>
    <row r="70" spans="1:7" ht="15" thickBot="1" x14ac:dyDescent="0.4">
      <c r="A70" s="353"/>
      <c r="B70" s="354"/>
      <c r="C70" s="355"/>
      <c r="D70" s="354"/>
      <c r="E70" s="357"/>
      <c r="F70" s="354"/>
      <c r="G70" s="354"/>
    </row>
    <row r="71" spans="1:7" ht="15" thickBot="1" x14ac:dyDescent="0.4">
      <c r="A71" s="340" t="s">
        <v>11</v>
      </c>
      <c r="B71" s="340" t="s">
        <v>12</v>
      </c>
      <c r="C71" s="342" t="s">
        <v>68</v>
      </c>
      <c r="D71" s="333"/>
      <c r="E71" s="332" t="s">
        <v>154</v>
      </c>
      <c r="F71" s="333"/>
      <c r="G71" s="332" t="s">
        <v>158</v>
      </c>
    </row>
    <row r="72" spans="1:7" ht="15" thickBot="1" x14ac:dyDescent="0.4">
      <c r="A72" s="341"/>
      <c r="B72" s="341"/>
      <c r="C72" s="343"/>
      <c r="D72" s="318" t="s">
        <v>337</v>
      </c>
      <c r="E72" s="316" t="s">
        <v>336</v>
      </c>
      <c r="F72" s="317" t="s">
        <v>337</v>
      </c>
      <c r="G72" s="319" t="s">
        <v>338</v>
      </c>
    </row>
    <row r="73" spans="1:7" ht="15" thickBot="1" x14ac:dyDescent="0.4">
      <c r="A73" s="11">
        <v>1</v>
      </c>
      <c r="B73" s="100" t="s">
        <v>14</v>
      </c>
      <c r="C73" s="320" t="s">
        <v>15</v>
      </c>
      <c r="D73" s="322">
        <v>8792</v>
      </c>
      <c r="E73" s="321">
        <v>18624</v>
      </c>
      <c r="F73" s="322">
        <v>8833</v>
      </c>
      <c r="G73" s="321">
        <v>22260</v>
      </c>
    </row>
    <row r="74" spans="1:7" ht="15" thickBot="1" x14ac:dyDescent="0.4">
      <c r="A74" s="11">
        <v>2</v>
      </c>
      <c r="B74" s="122" t="s">
        <v>73</v>
      </c>
      <c r="C74" s="320" t="s">
        <v>17</v>
      </c>
      <c r="D74" s="322">
        <v>9697</v>
      </c>
      <c r="E74" s="321">
        <v>19418</v>
      </c>
      <c r="F74" s="322">
        <v>2678</v>
      </c>
      <c r="G74" s="321">
        <v>4883</v>
      </c>
    </row>
    <row r="75" spans="1:7" ht="15" thickBot="1" x14ac:dyDescent="0.4">
      <c r="A75" s="11">
        <v>3</v>
      </c>
      <c r="B75" s="100" t="s">
        <v>18</v>
      </c>
      <c r="C75" s="320" t="s">
        <v>19</v>
      </c>
      <c r="D75" s="322">
        <v>7212</v>
      </c>
      <c r="E75" s="321">
        <v>20353</v>
      </c>
      <c r="F75" s="322">
        <v>27</v>
      </c>
      <c r="G75" s="321">
        <v>63</v>
      </c>
    </row>
    <row r="76" spans="1:7" ht="15" thickBot="1" x14ac:dyDescent="0.4">
      <c r="A76" s="11">
        <v>4</v>
      </c>
      <c r="B76" s="100" t="s">
        <v>20</v>
      </c>
      <c r="C76" s="320" t="s">
        <v>74</v>
      </c>
      <c r="D76" s="322">
        <v>15924</v>
      </c>
      <c r="E76" s="321">
        <v>38596</v>
      </c>
      <c r="F76" s="322">
        <v>176</v>
      </c>
      <c r="G76" s="321">
        <v>370</v>
      </c>
    </row>
    <row r="77" spans="1:7" ht="15" thickBot="1" x14ac:dyDescent="0.4">
      <c r="A77" s="11">
        <v>5</v>
      </c>
      <c r="B77" s="100" t="s">
        <v>75</v>
      </c>
      <c r="C77" s="320" t="s">
        <v>23</v>
      </c>
      <c r="D77" s="322">
        <v>4868</v>
      </c>
      <c r="E77" s="321">
        <v>16801</v>
      </c>
      <c r="F77" s="322">
        <v>2</v>
      </c>
      <c r="G77" s="321">
        <v>17</v>
      </c>
    </row>
    <row r="78" spans="1:7" ht="15" thickBot="1" x14ac:dyDescent="0.4">
      <c r="A78" s="11">
        <v>6</v>
      </c>
      <c r="B78" s="100" t="s">
        <v>24</v>
      </c>
      <c r="C78" s="320" t="s">
        <v>76</v>
      </c>
      <c r="D78" s="322">
        <v>5386</v>
      </c>
      <c r="E78" s="321">
        <v>18206</v>
      </c>
      <c r="F78" s="322">
        <v>102</v>
      </c>
      <c r="G78" s="321">
        <v>280</v>
      </c>
    </row>
    <row r="79" spans="1:7" ht="15" thickBot="1" x14ac:dyDescent="0.4">
      <c r="A79" s="11">
        <v>7</v>
      </c>
      <c r="B79" s="100" t="s">
        <v>26</v>
      </c>
      <c r="C79" s="320" t="s">
        <v>27</v>
      </c>
      <c r="D79" s="322">
        <v>1494</v>
      </c>
      <c r="E79" s="321">
        <v>11534</v>
      </c>
      <c r="F79" s="322">
        <v>17</v>
      </c>
      <c r="G79" s="321">
        <v>55</v>
      </c>
    </row>
    <row r="80" spans="1:7" ht="15" thickBot="1" x14ac:dyDescent="0.4">
      <c r="A80" s="11">
        <v>8</v>
      </c>
      <c r="B80" s="100" t="s">
        <v>28</v>
      </c>
      <c r="C80" s="320" t="s">
        <v>29</v>
      </c>
      <c r="D80" s="322">
        <v>2656</v>
      </c>
      <c r="E80" s="321">
        <v>10883</v>
      </c>
      <c r="F80" s="322">
        <v>176</v>
      </c>
      <c r="G80" s="321">
        <v>428</v>
      </c>
    </row>
    <row r="81" spans="1:7" ht="15" thickBot="1" x14ac:dyDescent="0.4">
      <c r="A81" s="11">
        <v>9</v>
      </c>
      <c r="B81" s="100" t="s">
        <v>32</v>
      </c>
      <c r="C81" s="320" t="s">
        <v>33</v>
      </c>
      <c r="D81" s="322">
        <v>4075</v>
      </c>
      <c r="E81" s="321">
        <v>17095</v>
      </c>
      <c r="F81" s="322">
        <v>173</v>
      </c>
      <c r="G81" s="321">
        <v>555</v>
      </c>
    </row>
    <row r="82" spans="1:7" ht="15" thickBot="1" x14ac:dyDescent="0.4">
      <c r="A82" s="11">
        <v>10</v>
      </c>
      <c r="B82" s="12" t="s">
        <v>30</v>
      </c>
      <c r="C82" s="320" t="s">
        <v>31</v>
      </c>
      <c r="D82" s="322">
        <v>1467</v>
      </c>
      <c r="E82" s="321">
        <v>8160</v>
      </c>
      <c r="F82" s="322">
        <v>69</v>
      </c>
      <c r="G82" s="321">
        <v>1473</v>
      </c>
    </row>
    <row r="83" spans="1:7" ht="15" thickBot="1" x14ac:dyDescent="0.4">
      <c r="A83" s="11">
        <v>11</v>
      </c>
      <c r="B83" s="100" t="s">
        <v>77</v>
      </c>
      <c r="C83" s="320" t="s">
        <v>35</v>
      </c>
      <c r="D83" s="322">
        <v>3062</v>
      </c>
      <c r="E83" s="321">
        <v>14612</v>
      </c>
      <c r="F83" s="322">
        <v>729</v>
      </c>
      <c r="G83" s="321">
        <v>1864</v>
      </c>
    </row>
    <row r="84" spans="1:7" ht="15" thickBot="1" x14ac:dyDescent="0.4">
      <c r="A84" s="11">
        <v>12</v>
      </c>
      <c r="B84" s="100" t="s">
        <v>78</v>
      </c>
      <c r="C84" s="320" t="s">
        <v>37</v>
      </c>
      <c r="D84" s="322">
        <v>8747</v>
      </c>
      <c r="E84" s="321">
        <v>21589</v>
      </c>
      <c r="F84" s="322">
        <v>808</v>
      </c>
      <c r="G84" s="321">
        <v>1523</v>
      </c>
    </row>
    <row r="85" spans="1:7" ht="15" thickBot="1" x14ac:dyDescent="0.4">
      <c r="A85" s="11">
        <v>13</v>
      </c>
      <c r="B85" s="100" t="s">
        <v>38</v>
      </c>
      <c r="C85" s="320" t="s">
        <v>79</v>
      </c>
      <c r="D85" s="322">
        <v>3456</v>
      </c>
      <c r="E85" s="321">
        <v>9084</v>
      </c>
      <c r="F85" s="322">
        <v>466</v>
      </c>
      <c r="G85" s="321">
        <v>797</v>
      </c>
    </row>
    <row r="86" spans="1:7" ht="15" thickBot="1" x14ac:dyDescent="0.4">
      <c r="A86" s="11">
        <v>14</v>
      </c>
      <c r="B86" s="100" t="s">
        <v>39</v>
      </c>
      <c r="C86" s="320" t="s">
        <v>40</v>
      </c>
      <c r="D86" s="322">
        <v>1718</v>
      </c>
      <c r="E86" s="321">
        <v>5883</v>
      </c>
      <c r="F86" s="322">
        <v>379</v>
      </c>
      <c r="G86" s="321">
        <v>807</v>
      </c>
    </row>
    <row r="87" spans="1:7" ht="15" thickBot="1" x14ac:dyDescent="0.4">
      <c r="A87" s="11">
        <v>15</v>
      </c>
      <c r="B87" s="100" t="s">
        <v>80</v>
      </c>
      <c r="C87" s="320" t="s">
        <v>42</v>
      </c>
      <c r="D87" s="322">
        <v>14290</v>
      </c>
      <c r="E87" s="321">
        <v>33415</v>
      </c>
      <c r="F87" s="322">
        <v>2245</v>
      </c>
      <c r="G87" s="321">
        <v>4211</v>
      </c>
    </row>
    <row r="88" spans="1:7" ht="15" thickBot="1" x14ac:dyDescent="0.4">
      <c r="A88" s="11">
        <v>16</v>
      </c>
      <c r="B88" s="100" t="s">
        <v>81</v>
      </c>
      <c r="C88" s="320" t="s">
        <v>44</v>
      </c>
      <c r="D88" s="322">
        <v>8672</v>
      </c>
      <c r="E88" s="321">
        <v>28038</v>
      </c>
      <c r="F88" s="322">
        <v>1906</v>
      </c>
      <c r="G88" s="321">
        <v>4224</v>
      </c>
    </row>
    <row r="89" spans="1:7" ht="15" thickBot="1" x14ac:dyDescent="0.4">
      <c r="A89" s="11">
        <v>17</v>
      </c>
      <c r="B89" s="100" t="s">
        <v>82</v>
      </c>
      <c r="C89" s="320" t="s">
        <v>46</v>
      </c>
      <c r="D89" s="322">
        <v>3394</v>
      </c>
      <c r="E89" s="321">
        <v>14771</v>
      </c>
      <c r="F89" s="322">
        <v>142</v>
      </c>
      <c r="G89" s="321">
        <v>455</v>
      </c>
    </row>
    <row r="90" spans="1:7" ht="23.5" thickBot="1" x14ac:dyDescent="0.4">
      <c r="A90" s="11">
        <v>18</v>
      </c>
      <c r="B90" s="100" t="s">
        <v>83</v>
      </c>
      <c r="C90" s="320" t="s">
        <v>84</v>
      </c>
      <c r="D90" s="322">
        <v>4526</v>
      </c>
      <c r="E90" s="321">
        <v>23945</v>
      </c>
      <c r="F90" s="322">
        <v>310</v>
      </c>
      <c r="G90" s="321">
        <v>918</v>
      </c>
    </row>
    <row r="91" spans="1:7" ht="15" thickBot="1" x14ac:dyDescent="0.4">
      <c r="A91" s="11">
        <v>19</v>
      </c>
      <c r="B91" s="100" t="s">
        <v>85</v>
      </c>
      <c r="C91" s="320" t="s">
        <v>50</v>
      </c>
      <c r="D91" s="322">
        <v>5108</v>
      </c>
      <c r="E91" s="321">
        <v>23471</v>
      </c>
      <c r="F91" s="322">
        <v>375</v>
      </c>
      <c r="G91" s="321">
        <v>1639</v>
      </c>
    </row>
    <row r="92" spans="1:7" ht="15" thickBot="1" x14ac:dyDescent="0.4">
      <c r="A92" s="11">
        <v>20</v>
      </c>
      <c r="B92" s="12" t="s">
        <v>86</v>
      </c>
      <c r="C92" s="320" t="s">
        <v>161</v>
      </c>
      <c r="D92" s="322">
        <v>1845</v>
      </c>
      <c r="E92" s="321">
        <v>8157</v>
      </c>
      <c r="F92" s="322">
        <v>566</v>
      </c>
      <c r="G92" s="321">
        <v>1896</v>
      </c>
    </row>
    <row r="93" spans="1:7" ht="15" thickBot="1" x14ac:dyDescent="0.4">
      <c r="A93" s="11">
        <v>21</v>
      </c>
      <c r="B93" s="100" t="s">
        <v>87</v>
      </c>
      <c r="C93" s="320" t="s">
        <v>88</v>
      </c>
      <c r="D93" s="322">
        <v>3754</v>
      </c>
      <c r="E93" s="321">
        <v>14283</v>
      </c>
      <c r="F93" s="322">
        <v>78</v>
      </c>
      <c r="G93" s="321">
        <v>211</v>
      </c>
    </row>
    <row r="94" spans="1:7" ht="15" thickBot="1" x14ac:dyDescent="0.4">
      <c r="A94" s="11">
        <v>22</v>
      </c>
      <c r="B94" s="100" t="s">
        <v>89</v>
      </c>
      <c r="C94" s="320" t="s">
        <v>56</v>
      </c>
      <c r="D94" s="322">
        <v>4074</v>
      </c>
      <c r="E94" s="321">
        <v>16460</v>
      </c>
      <c r="F94" s="322">
        <v>171</v>
      </c>
      <c r="G94" s="321">
        <v>572</v>
      </c>
    </row>
    <row r="95" spans="1:7" ht="23.5" thickBot="1" x14ac:dyDescent="0.4">
      <c r="A95" s="11">
        <v>23</v>
      </c>
      <c r="B95" s="100" t="s">
        <v>90</v>
      </c>
      <c r="C95" s="320" t="s">
        <v>58</v>
      </c>
      <c r="D95" s="322">
        <v>3853</v>
      </c>
      <c r="E95" s="321">
        <v>10884</v>
      </c>
      <c r="F95" s="322">
        <v>5071</v>
      </c>
      <c r="G95" s="321">
        <v>12519</v>
      </c>
    </row>
    <row r="96" spans="1:7" ht="15" thickBot="1" x14ac:dyDescent="0.4">
      <c r="A96" s="11">
        <v>24</v>
      </c>
      <c r="B96" s="100" t="s">
        <v>91</v>
      </c>
      <c r="C96" s="320" t="s">
        <v>60</v>
      </c>
      <c r="D96" s="322">
        <v>1787</v>
      </c>
      <c r="E96" s="321">
        <v>7426</v>
      </c>
      <c r="F96" s="322">
        <v>1024</v>
      </c>
      <c r="G96" s="321">
        <v>2985</v>
      </c>
    </row>
    <row r="97" spans="1:7" ht="15" thickBot="1" x14ac:dyDescent="0.4">
      <c r="A97" s="11">
        <v>25</v>
      </c>
      <c r="B97" s="100" t="s">
        <v>92</v>
      </c>
      <c r="C97" s="320" t="s">
        <v>93</v>
      </c>
      <c r="D97" s="322">
        <v>4027</v>
      </c>
      <c r="E97" s="321">
        <v>14897</v>
      </c>
      <c r="F97" s="322">
        <v>205</v>
      </c>
      <c r="G97" s="321">
        <v>506</v>
      </c>
    </row>
    <row r="98" spans="1:7" ht="15" thickBot="1" x14ac:dyDescent="0.4">
      <c r="A98" s="11">
        <v>26</v>
      </c>
      <c r="B98" s="100" t="s">
        <v>94</v>
      </c>
      <c r="C98" s="320" t="s">
        <v>64</v>
      </c>
      <c r="D98" s="322">
        <v>4373</v>
      </c>
      <c r="E98" s="321">
        <v>19658</v>
      </c>
      <c r="F98" s="322">
        <v>94</v>
      </c>
      <c r="G98" s="321">
        <v>245</v>
      </c>
    </row>
    <row r="99" spans="1:7" ht="15" thickBot="1" x14ac:dyDescent="0.4">
      <c r="A99" s="334" t="s">
        <v>95</v>
      </c>
      <c r="B99" s="335"/>
      <c r="C99" s="336"/>
      <c r="D99" s="325">
        <v>138257</v>
      </c>
      <c r="E99" s="325">
        <v>446243</v>
      </c>
      <c r="F99" s="325">
        <v>26822</v>
      </c>
      <c r="G99" s="325">
        <v>65756</v>
      </c>
    </row>
    <row r="100" spans="1:7" ht="15" thickBot="1" x14ac:dyDescent="0.4">
      <c r="A100" s="337" t="s">
        <v>67</v>
      </c>
      <c r="B100" s="338"/>
      <c r="C100" s="339"/>
      <c r="D100" s="323">
        <v>27</v>
      </c>
      <c r="E100" s="323">
        <v>87.2</v>
      </c>
      <c r="F100" s="323">
        <v>5.2</v>
      </c>
      <c r="G100" s="323">
        <v>12.8</v>
      </c>
    </row>
    <row r="101" spans="1:7" ht="15" thickBot="1" x14ac:dyDescent="0.4"/>
    <row r="102" spans="1:7" ht="15" thickBot="1" x14ac:dyDescent="0.4">
      <c r="A102" s="741" t="s">
        <v>334</v>
      </c>
      <c r="B102" s="742"/>
      <c r="C102" s="743"/>
      <c r="D102" s="744" t="s">
        <v>340</v>
      </c>
      <c r="E102" s="745"/>
      <c r="F102" s="745"/>
      <c r="G102" s="745"/>
    </row>
    <row r="103" spans="1:7" ht="15" thickBot="1" x14ac:dyDescent="0.4">
      <c r="A103" s="708" t="s">
        <v>11</v>
      </c>
      <c r="B103" s="708" t="s">
        <v>12</v>
      </c>
      <c r="C103" s="710" t="s">
        <v>68</v>
      </c>
      <c r="D103" s="720" t="s">
        <v>331</v>
      </c>
      <c r="E103" s="721"/>
      <c r="F103" s="720" t="s">
        <v>332</v>
      </c>
      <c r="G103" s="721"/>
    </row>
    <row r="104" spans="1:7" ht="15" thickBot="1" x14ac:dyDescent="0.4">
      <c r="A104" s="709"/>
      <c r="B104" s="709"/>
      <c r="C104" s="711"/>
      <c r="D104" s="293" t="s">
        <v>281</v>
      </c>
      <c r="E104" s="292" t="s">
        <v>341</v>
      </c>
      <c r="F104" s="293" t="s">
        <v>281</v>
      </c>
      <c r="G104" s="292" t="s">
        <v>341</v>
      </c>
    </row>
    <row r="105" spans="1:7" ht="15" thickBot="1" x14ac:dyDescent="0.4">
      <c r="A105" s="111">
        <v>1</v>
      </c>
      <c r="B105" s="12" t="s">
        <v>14</v>
      </c>
      <c r="C105" s="21" t="s">
        <v>15</v>
      </c>
      <c r="D105" s="328">
        <v>8611.02</v>
      </c>
      <c r="E105" s="327">
        <v>24136</v>
      </c>
      <c r="F105" s="327">
        <v>1683.9799999999996</v>
      </c>
      <c r="G105" s="327">
        <v>28358</v>
      </c>
    </row>
    <row r="106" spans="1:7" ht="15" thickBot="1" x14ac:dyDescent="0.4">
      <c r="A106" s="111">
        <v>2</v>
      </c>
      <c r="B106" s="12" t="s">
        <v>73</v>
      </c>
      <c r="C106" s="21" t="s">
        <v>17</v>
      </c>
      <c r="D106" s="328">
        <v>4736.6899999999996</v>
      </c>
      <c r="E106" s="327">
        <v>23818</v>
      </c>
      <c r="F106" s="327">
        <v>926.3100000000004</v>
      </c>
      <c r="G106" s="327">
        <v>6625</v>
      </c>
    </row>
    <row r="107" spans="1:7" ht="15" thickBot="1" x14ac:dyDescent="0.4">
      <c r="A107" s="111">
        <v>3</v>
      </c>
      <c r="B107" s="12" t="s">
        <v>18</v>
      </c>
      <c r="C107" s="21" t="s">
        <v>19</v>
      </c>
      <c r="D107" s="328">
        <v>6560.1</v>
      </c>
      <c r="E107" s="329">
        <v>33838</v>
      </c>
      <c r="F107" s="327">
        <v>1282.8999999999996</v>
      </c>
      <c r="G107" s="329">
        <v>127</v>
      </c>
    </row>
    <row r="108" spans="1:7" ht="15" thickBot="1" x14ac:dyDescent="0.4">
      <c r="A108" s="111">
        <v>4</v>
      </c>
      <c r="B108" s="12" t="s">
        <v>20</v>
      </c>
      <c r="C108" s="21" t="s">
        <v>74</v>
      </c>
      <c r="D108" s="328">
        <v>16591.38</v>
      </c>
      <c r="E108" s="327">
        <v>73956</v>
      </c>
      <c r="F108" s="327">
        <v>3244.619999999999</v>
      </c>
      <c r="G108" s="327">
        <v>1276</v>
      </c>
    </row>
    <row r="109" spans="1:7" ht="15" thickBot="1" x14ac:dyDescent="0.4">
      <c r="A109" s="111">
        <v>5</v>
      </c>
      <c r="B109" s="12" t="s">
        <v>75</v>
      </c>
      <c r="C109" s="21" t="s">
        <v>23</v>
      </c>
      <c r="D109" s="328">
        <v>1967.28</v>
      </c>
      <c r="E109" s="329">
        <v>16112</v>
      </c>
      <c r="F109" s="327">
        <v>384.72</v>
      </c>
      <c r="G109" s="329">
        <v>21</v>
      </c>
    </row>
    <row r="110" spans="1:7" ht="15" thickBot="1" x14ac:dyDescent="0.4">
      <c r="A110" s="111">
        <v>6</v>
      </c>
      <c r="B110" s="12" t="s">
        <v>24</v>
      </c>
      <c r="C110" s="21" t="s">
        <v>76</v>
      </c>
      <c r="D110" s="328">
        <v>1814.21</v>
      </c>
      <c r="E110" s="329">
        <v>15367</v>
      </c>
      <c r="F110" s="327">
        <v>354.78999999999996</v>
      </c>
      <c r="G110" s="329">
        <v>429</v>
      </c>
    </row>
    <row r="111" spans="1:7" ht="15" thickBot="1" x14ac:dyDescent="0.4">
      <c r="A111" s="111">
        <v>7</v>
      </c>
      <c r="B111" s="12" t="s">
        <v>26</v>
      </c>
      <c r="C111" s="21" t="s">
        <v>27</v>
      </c>
      <c r="D111" s="328">
        <v>682.52</v>
      </c>
      <c r="E111" s="329">
        <v>8333</v>
      </c>
      <c r="F111" s="327">
        <v>133.48000000000002</v>
      </c>
      <c r="G111" s="329">
        <v>156</v>
      </c>
    </row>
    <row r="112" spans="1:7" ht="15" thickBot="1" x14ac:dyDescent="0.4">
      <c r="A112" s="111">
        <v>8</v>
      </c>
      <c r="B112" s="12" t="s">
        <v>28</v>
      </c>
      <c r="C112" s="21" t="s">
        <v>29</v>
      </c>
      <c r="D112" s="328">
        <v>842.28</v>
      </c>
      <c r="E112" s="329">
        <v>9945</v>
      </c>
      <c r="F112" s="327">
        <v>164.72000000000003</v>
      </c>
      <c r="G112" s="329">
        <v>1199</v>
      </c>
    </row>
    <row r="113" spans="1:7" ht="15" thickBot="1" x14ac:dyDescent="0.4">
      <c r="A113" s="111">
        <v>9</v>
      </c>
      <c r="B113" s="12" t="s">
        <v>32</v>
      </c>
      <c r="C113" s="21" t="s">
        <v>33</v>
      </c>
      <c r="D113" s="328">
        <v>1467.09</v>
      </c>
      <c r="E113" s="329">
        <v>16781</v>
      </c>
      <c r="F113" s="327">
        <v>286.91000000000008</v>
      </c>
      <c r="G113" s="327">
        <v>1518</v>
      </c>
    </row>
    <row r="114" spans="1:7" ht="15" thickBot="1" x14ac:dyDescent="0.4">
      <c r="A114" s="111">
        <v>10</v>
      </c>
      <c r="B114" s="12" t="s">
        <v>30</v>
      </c>
      <c r="C114" s="21" t="s">
        <v>31</v>
      </c>
      <c r="D114" s="328">
        <v>1467.09</v>
      </c>
      <c r="E114" s="327">
        <v>12117</v>
      </c>
      <c r="F114" s="327">
        <v>286.91000000000008</v>
      </c>
      <c r="G114" s="329">
        <v>661</v>
      </c>
    </row>
    <row r="115" spans="1:7" ht="15" thickBot="1" x14ac:dyDescent="0.4">
      <c r="A115" s="111">
        <v>11</v>
      </c>
      <c r="B115" s="12" t="s">
        <v>77</v>
      </c>
      <c r="C115" s="21" t="s">
        <v>35</v>
      </c>
      <c r="D115" s="328">
        <v>1065.6099999999999</v>
      </c>
      <c r="E115" s="329">
        <v>14874</v>
      </c>
      <c r="F115" s="327">
        <v>208.3900000000001</v>
      </c>
      <c r="G115" s="329">
        <v>3549</v>
      </c>
    </row>
    <row r="116" spans="1:7" ht="15" thickBot="1" x14ac:dyDescent="0.4">
      <c r="A116" s="111">
        <v>12</v>
      </c>
      <c r="B116" s="12" t="s">
        <v>78</v>
      </c>
      <c r="C116" s="21" t="s">
        <v>37</v>
      </c>
      <c r="D116" s="328">
        <v>2244.9699999999998</v>
      </c>
      <c r="E116" s="327">
        <v>14122</v>
      </c>
      <c r="F116" s="327">
        <v>439.0300000000002</v>
      </c>
      <c r="G116" s="327">
        <v>2948</v>
      </c>
    </row>
    <row r="117" spans="1:7" ht="15" thickBot="1" x14ac:dyDescent="0.4">
      <c r="A117" s="111">
        <v>13</v>
      </c>
      <c r="B117" s="12" t="s">
        <v>38</v>
      </c>
      <c r="C117" s="21" t="s">
        <v>79</v>
      </c>
      <c r="D117" s="328">
        <v>890.8</v>
      </c>
      <c r="E117" s="327">
        <v>5439</v>
      </c>
      <c r="F117" s="327">
        <v>174.20000000000005</v>
      </c>
      <c r="G117" s="327">
        <v>1514</v>
      </c>
    </row>
    <row r="118" spans="1:7" ht="15" thickBot="1" x14ac:dyDescent="0.4">
      <c r="A118" s="111">
        <v>14</v>
      </c>
      <c r="B118" s="12" t="s">
        <v>39</v>
      </c>
      <c r="C118" s="21" t="s">
        <v>40</v>
      </c>
      <c r="D118" s="328">
        <v>368.03</v>
      </c>
      <c r="E118" s="327">
        <v>3648</v>
      </c>
      <c r="F118" s="327">
        <v>71.970000000000027</v>
      </c>
      <c r="G118" s="329">
        <v>497</v>
      </c>
    </row>
    <row r="119" spans="1:7" ht="15" thickBot="1" x14ac:dyDescent="0.4">
      <c r="A119" s="111">
        <v>15</v>
      </c>
      <c r="B119" s="12" t="s">
        <v>80</v>
      </c>
      <c r="C119" s="21" t="s">
        <v>42</v>
      </c>
      <c r="D119" s="328">
        <v>4065.04</v>
      </c>
      <c r="E119" s="329">
        <v>29990</v>
      </c>
      <c r="F119" s="327">
        <v>794.96</v>
      </c>
      <c r="G119" s="329">
        <v>6265</v>
      </c>
    </row>
    <row r="120" spans="1:7" ht="15" thickBot="1" x14ac:dyDescent="0.4">
      <c r="A120" s="111">
        <v>16</v>
      </c>
      <c r="B120" s="12" t="s">
        <v>81</v>
      </c>
      <c r="C120" s="21" t="s">
        <v>44</v>
      </c>
      <c r="D120" s="328">
        <v>2666.53</v>
      </c>
      <c r="E120" s="327">
        <v>22314</v>
      </c>
      <c r="F120" s="327">
        <v>521.4699999999998</v>
      </c>
      <c r="G120" s="327">
        <v>6721</v>
      </c>
    </row>
    <row r="121" spans="1:7" ht="15" thickBot="1" x14ac:dyDescent="0.4">
      <c r="A121" s="111">
        <v>17</v>
      </c>
      <c r="B121" s="12" t="s">
        <v>82</v>
      </c>
      <c r="C121" s="21" t="s">
        <v>46</v>
      </c>
      <c r="D121" s="328">
        <v>951.02</v>
      </c>
      <c r="E121" s="327">
        <v>14232</v>
      </c>
      <c r="F121" s="327">
        <v>185.98000000000002</v>
      </c>
      <c r="G121" s="329">
        <v>868</v>
      </c>
    </row>
    <row r="122" spans="1:7" ht="15" thickBot="1" x14ac:dyDescent="0.4">
      <c r="A122" s="111">
        <v>18</v>
      </c>
      <c r="B122" s="12" t="s">
        <v>83</v>
      </c>
      <c r="C122" s="21" t="s">
        <v>84</v>
      </c>
      <c r="D122" s="328">
        <v>2637.26</v>
      </c>
      <c r="E122" s="329">
        <v>21166</v>
      </c>
      <c r="F122" s="327">
        <v>515.73999999999978</v>
      </c>
      <c r="G122" s="329">
        <v>1567</v>
      </c>
    </row>
    <row r="123" spans="1:7" ht="15" thickBot="1" x14ac:dyDescent="0.4">
      <c r="A123" s="111">
        <v>19</v>
      </c>
      <c r="B123" s="12" t="s">
        <v>85</v>
      </c>
      <c r="C123" s="21" t="s">
        <v>50</v>
      </c>
      <c r="D123" s="328">
        <v>3118.2</v>
      </c>
      <c r="E123" s="327">
        <v>23969</v>
      </c>
      <c r="F123" s="327">
        <v>609.80000000000018</v>
      </c>
      <c r="G123" s="327">
        <v>2280</v>
      </c>
    </row>
    <row r="124" spans="1:7" ht="15" thickBot="1" x14ac:dyDescent="0.4">
      <c r="A124" s="111">
        <v>20</v>
      </c>
      <c r="B124" s="12" t="s">
        <v>86</v>
      </c>
      <c r="C124" s="21" t="s">
        <v>161</v>
      </c>
      <c r="D124" s="328">
        <v>894.98</v>
      </c>
      <c r="E124" s="329">
        <v>5764</v>
      </c>
      <c r="F124" s="327">
        <v>175.01999999999998</v>
      </c>
      <c r="G124" s="327">
        <v>2524</v>
      </c>
    </row>
    <row r="125" spans="1:7" ht="15" thickBot="1" x14ac:dyDescent="0.4">
      <c r="A125" s="111">
        <v>21</v>
      </c>
      <c r="B125" s="12" t="s">
        <v>87</v>
      </c>
      <c r="C125" s="21" t="s">
        <v>88</v>
      </c>
      <c r="D125" s="328">
        <v>3285.49</v>
      </c>
      <c r="E125" s="327">
        <v>17195</v>
      </c>
      <c r="F125" s="327">
        <v>642.51000000000022</v>
      </c>
      <c r="G125" s="329">
        <v>981</v>
      </c>
    </row>
    <row r="126" spans="1:7" ht="15" thickBot="1" x14ac:dyDescent="0.4">
      <c r="A126" s="111">
        <v>22</v>
      </c>
      <c r="B126" s="12" t="s">
        <v>89</v>
      </c>
      <c r="C126" s="21" t="s">
        <v>56</v>
      </c>
      <c r="D126" s="328">
        <v>2699.15</v>
      </c>
      <c r="E126" s="327">
        <v>18999</v>
      </c>
      <c r="F126" s="327">
        <v>527.84999999999991</v>
      </c>
      <c r="G126" s="329">
        <v>1288</v>
      </c>
    </row>
    <row r="127" spans="1:7" ht="15" thickBot="1" x14ac:dyDescent="0.4">
      <c r="A127" s="111">
        <v>23</v>
      </c>
      <c r="B127" s="12" t="s">
        <v>90</v>
      </c>
      <c r="C127" s="22" t="s">
        <v>58</v>
      </c>
      <c r="D127" s="328">
        <v>3406.77</v>
      </c>
      <c r="E127" s="327">
        <v>7358</v>
      </c>
      <c r="F127" s="327">
        <v>666.23</v>
      </c>
      <c r="G127" s="327">
        <v>18545</v>
      </c>
    </row>
    <row r="128" spans="1:7" ht="15" thickBot="1" x14ac:dyDescent="0.4">
      <c r="A128" s="111">
        <v>24</v>
      </c>
      <c r="B128" s="12" t="s">
        <v>91</v>
      </c>
      <c r="C128" s="21" t="s">
        <v>60</v>
      </c>
      <c r="D128" s="328">
        <v>884.1</v>
      </c>
      <c r="E128" s="327">
        <v>5577</v>
      </c>
      <c r="F128" s="327">
        <v>172.89999999999998</v>
      </c>
      <c r="G128" s="327">
        <v>3143</v>
      </c>
    </row>
    <row r="129" spans="1:7" ht="15" thickBot="1" x14ac:dyDescent="0.4">
      <c r="A129" s="111">
        <v>25</v>
      </c>
      <c r="B129" s="12" t="s">
        <v>92</v>
      </c>
      <c r="C129" s="21" t="s">
        <v>93</v>
      </c>
      <c r="D129" s="328">
        <v>922.58</v>
      </c>
      <c r="E129" s="327">
        <v>9751</v>
      </c>
      <c r="F129" s="327">
        <v>180.41999999999996</v>
      </c>
      <c r="G129" s="329">
        <v>954</v>
      </c>
    </row>
    <row r="130" spans="1:7" ht="15" thickBot="1" x14ac:dyDescent="0.4">
      <c r="A130" s="111">
        <v>26</v>
      </c>
      <c r="B130" s="12" t="s">
        <v>94</v>
      </c>
      <c r="C130" s="21" t="s">
        <v>64</v>
      </c>
      <c r="D130" s="328">
        <v>1438.66</v>
      </c>
      <c r="E130" s="329">
        <v>14320</v>
      </c>
      <c r="F130" s="327">
        <v>281.33999999999992</v>
      </c>
      <c r="G130" s="329">
        <v>669</v>
      </c>
    </row>
    <row r="131" spans="1:7" ht="15" thickBot="1" x14ac:dyDescent="0.4">
      <c r="A131" s="738" t="s">
        <v>95</v>
      </c>
      <c r="B131" s="739"/>
      <c r="C131" s="740"/>
      <c r="D131" s="328">
        <v>76232</v>
      </c>
      <c r="E131" s="329">
        <v>463121</v>
      </c>
      <c r="F131" s="327">
        <v>14908</v>
      </c>
      <c r="G131" s="329">
        <v>94683</v>
      </c>
    </row>
    <row r="132" spans="1:7" ht="15" thickBot="1" x14ac:dyDescent="0.4">
      <c r="A132" s="655" t="s">
        <v>67</v>
      </c>
      <c r="B132" s="656"/>
      <c r="C132" s="657"/>
      <c r="D132" s="277"/>
      <c r="E132" s="277">
        <v>83</v>
      </c>
      <c r="F132" s="277"/>
      <c r="G132" s="277">
        <v>17</v>
      </c>
    </row>
  </sheetData>
  <mergeCells count="43">
    <mergeCell ref="A132:C132"/>
    <mergeCell ref="A103:A104"/>
    <mergeCell ref="B103:B104"/>
    <mergeCell ref="C103:C104"/>
    <mergeCell ref="D103:E103"/>
    <mergeCell ref="F103:G103"/>
    <mergeCell ref="A131:C131"/>
    <mergeCell ref="T32:V32"/>
    <mergeCell ref="Y32:AB32"/>
    <mergeCell ref="D37:E37"/>
    <mergeCell ref="F37:G37"/>
    <mergeCell ref="A102:C102"/>
    <mergeCell ref="D102:G102"/>
    <mergeCell ref="A32:F32"/>
    <mergeCell ref="AG3:AH3"/>
    <mergeCell ref="AI3:AJ3"/>
    <mergeCell ref="AK3:AL3"/>
    <mergeCell ref="AM3:AN3"/>
    <mergeCell ref="A31:B31"/>
    <mergeCell ref="Y31:AA31"/>
    <mergeCell ref="R3:S3"/>
    <mergeCell ref="T3:T4"/>
    <mergeCell ref="AC3:AD3"/>
    <mergeCell ref="AE3:AF3"/>
    <mergeCell ref="A2:C3"/>
    <mergeCell ref="D2:F2"/>
    <mergeCell ref="G2:M2"/>
    <mergeCell ref="AO2:AQ3"/>
    <mergeCell ref="D3:D4"/>
    <mergeCell ref="E3:E4"/>
    <mergeCell ref="F3:F4"/>
    <mergeCell ref="G3:H3"/>
    <mergeCell ref="I3:J3"/>
    <mergeCell ref="K3:L3"/>
    <mergeCell ref="M3:M4"/>
    <mergeCell ref="N3:O3"/>
    <mergeCell ref="P3:Q3"/>
    <mergeCell ref="N2:T2"/>
    <mergeCell ref="U2:U4"/>
    <mergeCell ref="V2:V4"/>
    <mergeCell ref="Y2:AA3"/>
    <mergeCell ref="AC2:AH2"/>
    <mergeCell ref="AI2:AN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F3B7B-73EF-4B64-9E1F-0441FB701EC9}">
  <dimension ref="A1:AQ132"/>
  <sheetViews>
    <sheetView topLeftCell="E1" workbookViewId="0">
      <selection activeCell="S5" sqref="S5:S31"/>
    </sheetView>
  </sheetViews>
  <sheetFormatPr baseColWidth="10" defaultRowHeight="14.5" x14ac:dyDescent="0.35"/>
  <sheetData>
    <row r="1" spans="1:43" ht="15" thickBot="1" x14ac:dyDescent="0.4"/>
    <row r="2" spans="1:43" ht="15" customHeight="1" thickBot="1" x14ac:dyDescent="0.4">
      <c r="A2" s="503" t="s">
        <v>109</v>
      </c>
      <c r="B2" s="504"/>
      <c r="C2" s="505"/>
      <c r="D2" s="509" t="s">
        <v>105</v>
      </c>
      <c r="E2" s="510"/>
      <c r="F2" s="511"/>
      <c r="G2" s="486" t="s">
        <v>356</v>
      </c>
      <c r="H2" s="487"/>
      <c r="I2" s="487"/>
      <c r="J2" s="487"/>
      <c r="K2" s="487"/>
      <c r="L2" s="487"/>
      <c r="M2" s="514"/>
      <c r="N2" s="512" t="s">
        <v>357</v>
      </c>
      <c r="O2" s="513"/>
      <c r="P2" s="513"/>
      <c r="Q2" s="513"/>
      <c r="R2" s="513"/>
      <c r="S2" s="513"/>
      <c r="T2" s="514"/>
      <c r="U2" s="503" t="s">
        <v>350</v>
      </c>
      <c r="V2" s="527" t="s">
        <v>272</v>
      </c>
      <c r="Y2" s="616" t="s">
        <v>178</v>
      </c>
      <c r="Z2" s="617"/>
      <c r="AA2" s="618"/>
      <c r="AB2" s="362"/>
      <c r="AC2" s="673" t="s">
        <v>342</v>
      </c>
      <c r="AD2" s="673"/>
      <c r="AE2" s="673"/>
      <c r="AF2" s="673"/>
      <c r="AG2" s="673"/>
      <c r="AH2" s="673"/>
      <c r="AI2" s="681" t="s">
        <v>343</v>
      </c>
      <c r="AJ2" s="681"/>
      <c r="AK2" s="681"/>
      <c r="AL2" s="681"/>
      <c r="AM2" s="681"/>
      <c r="AN2" s="681"/>
      <c r="AO2" s="732" t="s">
        <v>277</v>
      </c>
      <c r="AP2" s="733"/>
      <c r="AQ2" s="734"/>
    </row>
    <row r="3" spans="1:43" ht="15" customHeight="1" thickBot="1" x14ac:dyDescent="0.4">
      <c r="A3" s="506"/>
      <c r="B3" s="507"/>
      <c r="C3" s="508"/>
      <c r="D3" s="492" t="s">
        <v>5</v>
      </c>
      <c r="E3" s="494" t="s">
        <v>97</v>
      </c>
      <c r="F3" s="645" t="s">
        <v>96</v>
      </c>
      <c r="G3" s="527" t="s">
        <v>351</v>
      </c>
      <c r="H3" s="527"/>
      <c r="I3" s="651" t="s">
        <v>352</v>
      </c>
      <c r="J3" s="648"/>
      <c r="K3" s="649" t="s">
        <v>301</v>
      </c>
      <c r="L3" s="650"/>
      <c r="M3" s="618" t="s">
        <v>353</v>
      </c>
      <c r="N3" s="647" t="s">
        <v>351</v>
      </c>
      <c r="O3" s="648"/>
      <c r="P3" s="647" t="s">
        <v>352</v>
      </c>
      <c r="Q3" s="648"/>
      <c r="R3" s="649" t="s">
        <v>302</v>
      </c>
      <c r="S3" s="650"/>
      <c r="T3" s="618" t="s">
        <v>353</v>
      </c>
      <c r="U3" s="644"/>
      <c r="V3" s="527"/>
      <c r="Y3" s="619"/>
      <c r="Z3" s="620"/>
      <c r="AA3" s="621"/>
      <c r="AB3" s="361" t="s">
        <v>189</v>
      </c>
      <c r="AC3" s="614" t="s">
        <v>101</v>
      </c>
      <c r="AD3" s="676"/>
      <c r="AE3" s="677" t="s">
        <v>275</v>
      </c>
      <c r="AF3" s="679"/>
      <c r="AG3" s="680" t="s">
        <v>276</v>
      </c>
      <c r="AH3" s="682"/>
      <c r="AI3" s="683" t="s">
        <v>101</v>
      </c>
      <c r="AJ3" s="676"/>
      <c r="AK3" s="677" t="s">
        <v>275</v>
      </c>
      <c r="AL3" s="679"/>
      <c r="AM3" s="680" t="s">
        <v>276</v>
      </c>
      <c r="AN3" s="682"/>
      <c r="AO3" s="735"/>
      <c r="AP3" s="736"/>
      <c r="AQ3" s="737"/>
    </row>
    <row r="4" spans="1:43" ht="15" thickBot="1" x14ac:dyDescent="0.4">
      <c r="A4" s="40" t="s">
        <v>11</v>
      </c>
      <c r="B4" s="41" t="s">
        <v>12</v>
      </c>
      <c r="C4" s="42" t="s">
        <v>13</v>
      </c>
      <c r="D4" s="493"/>
      <c r="E4" s="495"/>
      <c r="F4" s="646"/>
      <c r="G4" s="257" t="s">
        <v>281</v>
      </c>
      <c r="H4" s="257" t="s">
        <v>344</v>
      </c>
      <c r="I4" s="257" t="s">
        <v>281</v>
      </c>
      <c r="J4" s="257" t="s">
        <v>344</v>
      </c>
      <c r="K4" s="257" t="s">
        <v>281</v>
      </c>
      <c r="L4" s="257" t="s">
        <v>344</v>
      </c>
      <c r="M4" s="621"/>
      <c r="N4" s="257" t="s">
        <v>281</v>
      </c>
      <c r="O4" s="257" t="s">
        <v>344</v>
      </c>
      <c r="P4" s="257" t="s">
        <v>281</v>
      </c>
      <c r="Q4" s="257" t="s">
        <v>344</v>
      </c>
      <c r="R4" s="257" t="s">
        <v>281</v>
      </c>
      <c r="S4" s="257" t="s">
        <v>344</v>
      </c>
      <c r="T4" s="621"/>
      <c r="U4" s="506"/>
      <c r="V4" s="527"/>
      <c r="Y4" s="3" t="s">
        <v>11</v>
      </c>
      <c r="Z4" s="1" t="s">
        <v>187</v>
      </c>
      <c r="AA4" s="187" t="s">
        <v>188</v>
      </c>
      <c r="AB4" s="363"/>
      <c r="AC4" s="188" t="s">
        <v>281</v>
      </c>
      <c r="AD4" s="188" t="s">
        <v>344</v>
      </c>
      <c r="AE4" s="188" t="s">
        <v>281</v>
      </c>
      <c r="AF4" s="188" t="s">
        <v>344</v>
      </c>
      <c r="AG4" s="188" t="s">
        <v>281</v>
      </c>
      <c r="AH4" s="188" t="s">
        <v>344</v>
      </c>
      <c r="AI4" s="188" t="s">
        <v>281</v>
      </c>
      <c r="AJ4" s="188" t="s">
        <v>344</v>
      </c>
      <c r="AK4" s="188" t="s">
        <v>281</v>
      </c>
      <c r="AL4" s="188" t="s">
        <v>344</v>
      </c>
      <c r="AM4" s="188" t="s">
        <v>281</v>
      </c>
      <c r="AN4" s="188" t="s">
        <v>344</v>
      </c>
      <c r="AO4" s="24" t="s">
        <v>281</v>
      </c>
      <c r="AP4" s="254" t="s">
        <v>344</v>
      </c>
      <c r="AQ4" s="364" t="s">
        <v>345</v>
      </c>
    </row>
    <row r="5" spans="1:43" ht="15" thickBot="1" x14ac:dyDescent="0.4">
      <c r="A5" s="6">
        <v>1</v>
      </c>
      <c r="B5" s="7" t="s">
        <v>14</v>
      </c>
      <c r="C5" s="7" t="s">
        <v>15</v>
      </c>
      <c r="D5" s="4">
        <v>53</v>
      </c>
      <c r="E5" s="44">
        <v>53</v>
      </c>
      <c r="F5" s="44">
        <v>24</v>
      </c>
      <c r="G5" s="191">
        <v>8611</v>
      </c>
      <c r="H5" s="191">
        <v>24136</v>
      </c>
      <c r="I5" s="191">
        <v>1684</v>
      </c>
      <c r="J5" s="252">
        <v>28358</v>
      </c>
      <c r="K5" s="256">
        <f>G5+I5</f>
        <v>10295</v>
      </c>
      <c r="L5" s="256">
        <f>H5+J5</f>
        <v>52494</v>
      </c>
      <c r="M5" s="51">
        <f>H5/L5</f>
        <v>0.45978588029108086</v>
      </c>
      <c r="N5" s="191">
        <v>5064</v>
      </c>
      <c r="O5" s="191">
        <v>22263</v>
      </c>
      <c r="P5" s="191">
        <v>12631</v>
      </c>
      <c r="Q5" s="252">
        <v>67452</v>
      </c>
      <c r="R5" s="256">
        <f>N5+P5</f>
        <v>17695</v>
      </c>
      <c r="S5" s="256">
        <f>O5+Q5</f>
        <v>89715</v>
      </c>
      <c r="T5" s="51">
        <f>O5/S5</f>
        <v>0.24815248286239761</v>
      </c>
      <c r="U5" s="52">
        <f>S5/$S$31</f>
        <v>6.8565598358369229E-2</v>
      </c>
      <c r="V5" s="38">
        <f>(S5-L5)/L5</f>
        <v>0.70905246313864445</v>
      </c>
      <c r="Y5" s="131">
        <v>1</v>
      </c>
      <c r="Z5" s="132" t="s">
        <v>192</v>
      </c>
      <c r="AA5" s="133" t="s">
        <v>15</v>
      </c>
      <c r="AB5" s="251">
        <v>53</v>
      </c>
      <c r="AC5" s="365">
        <v>1012</v>
      </c>
      <c r="AD5" s="365">
        <v>1104</v>
      </c>
      <c r="AE5" s="365">
        <v>7851</v>
      </c>
      <c r="AF5" s="365">
        <v>16665</v>
      </c>
      <c r="AG5" s="365">
        <v>5064</v>
      </c>
      <c r="AH5" s="365">
        <v>22263</v>
      </c>
      <c r="AI5" s="365">
        <v>7146</v>
      </c>
      <c r="AJ5" s="365">
        <v>8790</v>
      </c>
      <c r="AK5" s="365">
        <v>17949</v>
      </c>
      <c r="AL5" s="365">
        <v>41973</v>
      </c>
      <c r="AM5" s="365">
        <v>12631</v>
      </c>
      <c r="AN5" s="365">
        <v>67452</v>
      </c>
      <c r="AO5" s="366">
        <v>37726</v>
      </c>
      <c r="AP5" s="367">
        <v>118215</v>
      </c>
      <c r="AQ5" s="199">
        <v>9.4600000000000009</v>
      </c>
    </row>
    <row r="6" spans="1:43" ht="15" thickBot="1" x14ac:dyDescent="0.4">
      <c r="A6" s="6">
        <v>2</v>
      </c>
      <c r="B6" s="7" t="s">
        <v>16</v>
      </c>
      <c r="C6" s="7" t="s">
        <v>17</v>
      </c>
      <c r="D6" s="4">
        <v>21</v>
      </c>
      <c r="E6" s="44">
        <v>3</v>
      </c>
      <c r="F6" s="44">
        <v>12</v>
      </c>
      <c r="G6" s="191">
        <v>4737</v>
      </c>
      <c r="H6" s="191">
        <v>23818</v>
      </c>
      <c r="I6" s="191">
        <v>926</v>
      </c>
      <c r="J6" s="191">
        <v>6625</v>
      </c>
      <c r="K6" s="256">
        <f t="shared" ref="K6:L30" si="0">G6+I6</f>
        <v>5663</v>
      </c>
      <c r="L6" s="256">
        <f t="shared" si="0"/>
        <v>30443</v>
      </c>
      <c r="M6" s="51">
        <f t="shared" ref="M6:M31" si="1">H6/L6</f>
        <v>0.78238018592122982</v>
      </c>
      <c r="N6" s="191">
        <v>5205</v>
      </c>
      <c r="O6" s="191">
        <v>26530</v>
      </c>
      <c r="P6" s="191">
        <v>6219</v>
      </c>
      <c r="Q6" s="191">
        <v>32964</v>
      </c>
      <c r="R6" s="256">
        <f t="shared" ref="R6:S31" si="2">N6+P6</f>
        <v>11424</v>
      </c>
      <c r="S6" s="256">
        <f t="shared" si="2"/>
        <v>59494</v>
      </c>
      <c r="T6" s="51">
        <f t="shared" ref="T6:T31" si="3">O6/S6</f>
        <v>0.44592732040205735</v>
      </c>
      <c r="U6" s="52">
        <f t="shared" ref="U6:U31" si="4">S6/$S$31</f>
        <v>4.5468892701697801E-2</v>
      </c>
      <c r="V6" s="38">
        <f t="shared" ref="V6:V31" si="5">(S6-L6)/L6</f>
        <v>0.95427520283809086</v>
      </c>
      <c r="Y6" s="138">
        <v>2</v>
      </c>
      <c r="Z6" s="139" t="s">
        <v>346</v>
      </c>
      <c r="AA6" s="133" t="s">
        <v>17</v>
      </c>
      <c r="AB6" s="251">
        <v>21</v>
      </c>
      <c r="AC6" s="365">
        <v>261</v>
      </c>
      <c r="AD6" s="365">
        <v>261</v>
      </c>
      <c r="AE6" s="365">
        <v>11103</v>
      </c>
      <c r="AF6" s="365">
        <v>22539</v>
      </c>
      <c r="AG6" s="365">
        <v>5205</v>
      </c>
      <c r="AH6" s="365">
        <v>26530</v>
      </c>
      <c r="AI6" s="365">
        <v>1161</v>
      </c>
      <c r="AJ6" s="365">
        <v>1161</v>
      </c>
      <c r="AK6" s="365">
        <v>13746</v>
      </c>
      <c r="AL6" s="365">
        <v>27113</v>
      </c>
      <c r="AM6" s="365">
        <v>6219</v>
      </c>
      <c r="AN6" s="365">
        <v>32964</v>
      </c>
      <c r="AO6" s="366">
        <v>21126</v>
      </c>
      <c r="AP6" s="367">
        <v>61238</v>
      </c>
      <c r="AQ6" s="368">
        <v>4.9000000000000004</v>
      </c>
    </row>
    <row r="7" spans="1:43" ht="15" thickBot="1" x14ac:dyDescent="0.4">
      <c r="A7" s="6">
        <v>3</v>
      </c>
      <c r="B7" s="7" t="s">
        <v>18</v>
      </c>
      <c r="C7" s="7" t="s">
        <v>19</v>
      </c>
      <c r="D7" s="4">
        <v>30</v>
      </c>
      <c r="E7" s="44">
        <v>2</v>
      </c>
      <c r="F7" s="44">
        <v>5</v>
      </c>
      <c r="G7" s="191">
        <v>6560</v>
      </c>
      <c r="H7" s="191">
        <v>33838</v>
      </c>
      <c r="I7" s="191">
        <v>1283</v>
      </c>
      <c r="J7" s="191">
        <v>127</v>
      </c>
      <c r="K7" s="256">
        <f t="shared" si="0"/>
        <v>7843</v>
      </c>
      <c r="L7" s="256">
        <f t="shared" si="0"/>
        <v>33965</v>
      </c>
      <c r="M7" s="51">
        <f t="shared" si="1"/>
        <v>0.99626085676431619</v>
      </c>
      <c r="N7" s="191">
        <v>6525</v>
      </c>
      <c r="O7" s="191">
        <v>28318</v>
      </c>
      <c r="P7" s="191">
        <v>6540</v>
      </c>
      <c r="Q7" s="191">
        <v>28388</v>
      </c>
      <c r="R7" s="256">
        <f t="shared" si="2"/>
        <v>13065</v>
      </c>
      <c r="S7" s="256">
        <f t="shared" si="2"/>
        <v>56706</v>
      </c>
      <c r="T7" s="51">
        <f t="shared" si="3"/>
        <v>0.49938278136352415</v>
      </c>
      <c r="U7" s="52">
        <f t="shared" si="4"/>
        <v>4.333813543453921E-2</v>
      </c>
      <c r="V7" s="38">
        <f t="shared" si="5"/>
        <v>0.66954217576917419</v>
      </c>
      <c r="Y7" s="138">
        <v>3</v>
      </c>
      <c r="Z7" s="139" t="s">
        <v>194</v>
      </c>
      <c r="AA7" s="133" t="s">
        <v>19</v>
      </c>
      <c r="AB7" s="251">
        <v>30</v>
      </c>
      <c r="AC7" s="365">
        <v>1562</v>
      </c>
      <c r="AD7" s="365">
        <v>1693</v>
      </c>
      <c r="AE7" s="365">
        <v>7680</v>
      </c>
      <c r="AF7" s="365">
        <v>21377</v>
      </c>
      <c r="AG7" s="365">
        <v>6525</v>
      </c>
      <c r="AH7" s="365">
        <v>28318</v>
      </c>
      <c r="AI7" s="365">
        <v>1588</v>
      </c>
      <c r="AJ7" s="365">
        <v>1721</v>
      </c>
      <c r="AK7" s="365">
        <v>7710</v>
      </c>
      <c r="AL7" s="365">
        <v>21435</v>
      </c>
      <c r="AM7" s="365">
        <v>6540</v>
      </c>
      <c r="AN7" s="365">
        <v>28388</v>
      </c>
      <c r="AO7" s="366">
        <v>15838</v>
      </c>
      <c r="AP7" s="367">
        <v>51544</v>
      </c>
      <c r="AQ7" s="368">
        <v>4.12</v>
      </c>
    </row>
    <row r="8" spans="1:43" ht="15" thickBot="1" x14ac:dyDescent="0.4">
      <c r="A8" s="6">
        <v>4</v>
      </c>
      <c r="B8" s="7" t="s">
        <v>20</v>
      </c>
      <c r="C8" s="7" t="s">
        <v>21</v>
      </c>
      <c r="D8" s="4">
        <v>40</v>
      </c>
      <c r="E8" s="44">
        <v>7</v>
      </c>
      <c r="F8" s="44">
        <v>7</v>
      </c>
      <c r="G8" s="191">
        <v>16591</v>
      </c>
      <c r="H8" s="191">
        <v>73956</v>
      </c>
      <c r="I8" s="191">
        <v>3245</v>
      </c>
      <c r="J8" s="191">
        <v>1276</v>
      </c>
      <c r="K8" s="256">
        <f t="shared" si="0"/>
        <v>19836</v>
      </c>
      <c r="L8" s="256">
        <f t="shared" si="0"/>
        <v>75232</v>
      </c>
      <c r="M8" s="51">
        <f t="shared" si="1"/>
        <v>0.98303913228413442</v>
      </c>
      <c r="N8" s="191">
        <v>28233</v>
      </c>
      <c r="O8" s="191">
        <v>95178</v>
      </c>
      <c r="P8" s="191">
        <v>28508</v>
      </c>
      <c r="Q8" s="191">
        <v>96090</v>
      </c>
      <c r="R8" s="256">
        <f t="shared" si="2"/>
        <v>56741</v>
      </c>
      <c r="S8" s="256">
        <f t="shared" si="2"/>
        <v>191268</v>
      </c>
      <c r="T8" s="51">
        <f t="shared" si="3"/>
        <v>0.49761591065938893</v>
      </c>
      <c r="U8" s="52">
        <f t="shared" si="4"/>
        <v>0.14617850824063494</v>
      </c>
      <c r="V8" s="38">
        <f t="shared" si="5"/>
        <v>1.5423755848575074</v>
      </c>
      <c r="Y8" s="138">
        <v>4</v>
      </c>
      <c r="Z8" s="139" t="s">
        <v>195</v>
      </c>
      <c r="AA8" s="133" t="s">
        <v>74</v>
      </c>
      <c r="AB8" s="251">
        <v>40</v>
      </c>
      <c r="AC8" s="365">
        <v>4570</v>
      </c>
      <c r="AD8" s="365">
        <v>4872</v>
      </c>
      <c r="AE8" s="365">
        <v>20764</v>
      </c>
      <c r="AF8" s="365">
        <v>47154</v>
      </c>
      <c r="AG8" s="365">
        <v>28233</v>
      </c>
      <c r="AH8" s="365">
        <v>95178</v>
      </c>
      <c r="AI8" s="365">
        <v>4691</v>
      </c>
      <c r="AJ8" s="365">
        <v>5001</v>
      </c>
      <c r="AK8" s="365">
        <v>21016</v>
      </c>
      <c r="AL8" s="365">
        <v>47542</v>
      </c>
      <c r="AM8" s="365">
        <v>28508</v>
      </c>
      <c r="AN8" s="365">
        <v>96090</v>
      </c>
      <c r="AO8" s="366">
        <v>54215</v>
      </c>
      <c r="AP8" s="367">
        <v>148633</v>
      </c>
      <c r="AQ8" s="368">
        <v>11.89</v>
      </c>
    </row>
    <row r="9" spans="1:43" ht="15" thickBot="1" x14ac:dyDescent="0.4">
      <c r="A9" s="6">
        <v>5</v>
      </c>
      <c r="B9" s="7" t="s">
        <v>22</v>
      </c>
      <c r="C9" s="7" t="s">
        <v>23</v>
      </c>
      <c r="D9" s="4">
        <v>26</v>
      </c>
      <c r="E9" s="44">
        <v>4</v>
      </c>
      <c r="F9" s="44">
        <v>8</v>
      </c>
      <c r="G9" s="191">
        <v>1967</v>
      </c>
      <c r="H9" s="191">
        <v>16112</v>
      </c>
      <c r="I9" s="191">
        <v>385</v>
      </c>
      <c r="J9" s="191">
        <v>21</v>
      </c>
      <c r="K9" s="256">
        <f t="shared" si="0"/>
        <v>2352</v>
      </c>
      <c r="L9" s="256">
        <f t="shared" si="0"/>
        <v>16133</v>
      </c>
      <c r="M9" s="51">
        <f t="shared" si="1"/>
        <v>0.99869832021322757</v>
      </c>
      <c r="N9" s="191">
        <v>2322</v>
      </c>
      <c r="O9" s="191">
        <v>16124</v>
      </c>
      <c r="P9" s="191">
        <v>2021</v>
      </c>
      <c r="Q9" s="191">
        <v>16186</v>
      </c>
      <c r="R9" s="256">
        <f t="shared" si="2"/>
        <v>4343</v>
      </c>
      <c r="S9" s="256">
        <f t="shared" si="2"/>
        <v>32310</v>
      </c>
      <c r="T9" s="51">
        <f t="shared" si="3"/>
        <v>0.49904054472299597</v>
      </c>
      <c r="U9" s="52">
        <f t="shared" si="4"/>
        <v>2.4693245086762631E-2</v>
      </c>
      <c r="V9" s="38">
        <f t="shared" si="5"/>
        <v>1.0027273290770471</v>
      </c>
      <c r="Y9" s="138">
        <v>5</v>
      </c>
      <c r="Z9" s="139" t="s">
        <v>196</v>
      </c>
      <c r="AA9" s="133" t="s">
        <v>23</v>
      </c>
      <c r="AB9" s="251">
        <v>27</v>
      </c>
      <c r="AC9" s="365">
        <v>1489</v>
      </c>
      <c r="AD9" s="365">
        <v>1489</v>
      </c>
      <c r="AE9" s="365">
        <v>4342</v>
      </c>
      <c r="AF9" s="365">
        <v>16596</v>
      </c>
      <c r="AG9" s="365">
        <v>2322</v>
      </c>
      <c r="AH9" s="365">
        <v>16124</v>
      </c>
      <c r="AI9" s="365">
        <v>1421</v>
      </c>
      <c r="AJ9" s="365">
        <v>1521</v>
      </c>
      <c r="AK9" s="365">
        <v>4353</v>
      </c>
      <c r="AL9" s="365">
        <v>16632</v>
      </c>
      <c r="AM9" s="365">
        <v>2021</v>
      </c>
      <c r="AN9" s="365">
        <v>16186</v>
      </c>
      <c r="AO9" s="366">
        <v>7795</v>
      </c>
      <c r="AP9" s="367">
        <v>34339</v>
      </c>
      <c r="AQ9" s="368">
        <v>2.75</v>
      </c>
    </row>
    <row r="10" spans="1:43" ht="15" thickBot="1" x14ac:dyDescent="0.4">
      <c r="A10" s="6">
        <v>6</v>
      </c>
      <c r="B10" s="7" t="s">
        <v>24</v>
      </c>
      <c r="C10" s="7" t="s">
        <v>25</v>
      </c>
      <c r="D10" s="4">
        <v>38</v>
      </c>
      <c r="E10" s="44">
        <v>4</v>
      </c>
      <c r="F10" s="44">
        <v>8</v>
      </c>
      <c r="G10" s="191">
        <v>1814</v>
      </c>
      <c r="H10" s="191">
        <v>15367</v>
      </c>
      <c r="I10" s="191">
        <v>355</v>
      </c>
      <c r="J10" s="191">
        <v>429</v>
      </c>
      <c r="K10" s="256">
        <f t="shared" si="0"/>
        <v>2169</v>
      </c>
      <c r="L10" s="256">
        <f t="shared" si="0"/>
        <v>15796</v>
      </c>
      <c r="M10" s="51">
        <f t="shared" si="1"/>
        <v>0.97284122562674091</v>
      </c>
      <c r="N10" s="191">
        <v>2595</v>
      </c>
      <c r="O10" s="191">
        <v>17155</v>
      </c>
      <c r="P10" s="191">
        <v>2667</v>
      </c>
      <c r="Q10" s="191">
        <v>17498</v>
      </c>
      <c r="R10" s="256">
        <f t="shared" si="2"/>
        <v>5262</v>
      </c>
      <c r="S10" s="256">
        <f t="shared" si="2"/>
        <v>34653</v>
      </c>
      <c r="T10" s="51">
        <f t="shared" si="3"/>
        <v>0.49505093354110757</v>
      </c>
      <c r="U10" s="52">
        <f t="shared" si="4"/>
        <v>2.6483906592125829E-2</v>
      </c>
      <c r="V10" s="38">
        <f t="shared" si="5"/>
        <v>1.1937832362623448</v>
      </c>
      <c r="Y10" s="138">
        <v>6</v>
      </c>
      <c r="Z10" s="139" t="s">
        <v>197</v>
      </c>
      <c r="AA10" s="133" t="s">
        <v>76</v>
      </c>
      <c r="AB10" s="251">
        <v>38</v>
      </c>
      <c r="AC10" s="365">
        <v>1157</v>
      </c>
      <c r="AD10" s="365">
        <v>1422</v>
      </c>
      <c r="AE10" s="365">
        <v>4944</v>
      </c>
      <c r="AF10" s="365">
        <v>20872</v>
      </c>
      <c r="AG10" s="365">
        <v>2595</v>
      </c>
      <c r="AH10" s="369">
        <v>17155</v>
      </c>
      <c r="AI10" s="365">
        <v>1241</v>
      </c>
      <c r="AJ10" s="365">
        <v>1506</v>
      </c>
      <c r="AK10" s="365">
        <v>5047</v>
      </c>
      <c r="AL10" s="365">
        <v>21146</v>
      </c>
      <c r="AM10" s="365">
        <v>2667</v>
      </c>
      <c r="AN10" s="365">
        <v>17498</v>
      </c>
      <c r="AO10" s="366">
        <v>8955</v>
      </c>
      <c r="AP10" s="367">
        <v>40149.5</v>
      </c>
      <c r="AQ10" s="368">
        <v>3.21</v>
      </c>
    </row>
    <row r="11" spans="1:43" ht="15" thickBot="1" x14ac:dyDescent="0.4">
      <c r="A11" s="6">
        <v>7</v>
      </c>
      <c r="B11" s="7" t="s">
        <v>26</v>
      </c>
      <c r="C11" s="7" t="s">
        <v>27</v>
      </c>
      <c r="D11" s="4">
        <v>39</v>
      </c>
      <c r="E11" s="44">
        <v>2</v>
      </c>
      <c r="F11" s="44">
        <v>6</v>
      </c>
      <c r="G11" s="191">
        <v>683</v>
      </c>
      <c r="H11" s="191">
        <v>8333</v>
      </c>
      <c r="I11" s="191">
        <v>133</v>
      </c>
      <c r="J11" s="191">
        <v>156</v>
      </c>
      <c r="K11" s="256">
        <f t="shared" si="0"/>
        <v>816</v>
      </c>
      <c r="L11" s="256">
        <f t="shared" si="0"/>
        <v>8489</v>
      </c>
      <c r="M11" s="51">
        <f t="shared" si="1"/>
        <v>0.98162327718223585</v>
      </c>
      <c r="N11" s="191">
        <v>684</v>
      </c>
      <c r="O11" s="191">
        <v>8935</v>
      </c>
      <c r="P11" s="191">
        <v>687</v>
      </c>
      <c r="Q11" s="191">
        <v>8935</v>
      </c>
      <c r="R11" s="256">
        <f t="shared" si="2"/>
        <v>1371</v>
      </c>
      <c r="S11" s="256">
        <f t="shared" si="2"/>
        <v>17870</v>
      </c>
      <c r="T11" s="51">
        <f t="shared" si="3"/>
        <v>0.5</v>
      </c>
      <c r="U11" s="52">
        <f t="shared" si="4"/>
        <v>1.3657328681536622E-2</v>
      </c>
      <c r="V11" s="38">
        <f t="shared" si="5"/>
        <v>1.1050771586759336</v>
      </c>
      <c r="Y11" s="138">
        <v>7</v>
      </c>
      <c r="Z11" s="139" t="s">
        <v>198</v>
      </c>
      <c r="AA11" s="133" t="s">
        <v>27</v>
      </c>
      <c r="AB11" s="251">
        <v>39</v>
      </c>
      <c r="AC11" s="365">
        <v>1112</v>
      </c>
      <c r="AD11" s="365">
        <v>1218</v>
      </c>
      <c r="AE11" s="365">
        <v>1853</v>
      </c>
      <c r="AF11" s="365">
        <v>11332</v>
      </c>
      <c r="AG11" s="365">
        <v>684</v>
      </c>
      <c r="AH11" s="365">
        <v>8935</v>
      </c>
      <c r="AI11" s="365">
        <v>1114</v>
      </c>
      <c r="AJ11" s="365">
        <v>1221</v>
      </c>
      <c r="AK11" s="365">
        <v>1865</v>
      </c>
      <c r="AL11" s="365">
        <v>11344</v>
      </c>
      <c r="AM11" s="365">
        <v>687</v>
      </c>
      <c r="AN11" s="365">
        <v>8935</v>
      </c>
      <c r="AO11" s="366">
        <v>3666</v>
      </c>
      <c r="AP11" s="367">
        <v>21500</v>
      </c>
      <c r="AQ11" s="368">
        <v>1.72</v>
      </c>
    </row>
    <row r="12" spans="1:43" ht="15" thickBot="1" x14ac:dyDescent="0.4">
      <c r="A12" s="6">
        <v>8</v>
      </c>
      <c r="B12" s="7" t="s">
        <v>28</v>
      </c>
      <c r="C12" s="7" t="s">
        <v>29</v>
      </c>
      <c r="D12" s="4">
        <v>12</v>
      </c>
      <c r="E12" s="44">
        <v>2</v>
      </c>
      <c r="F12" s="44">
        <v>3</v>
      </c>
      <c r="G12" s="191">
        <v>842</v>
      </c>
      <c r="H12" s="191">
        <v>9945</v>
      </c>
      <c r="I12" s="191">
        <v>165</v>
      </c>
      <c r="J12" s="191">
        <v>1199</v>
      </c>
      <c r="K12" s="256">
        <f t="shared" si="0"/>
        <v>1007</v>
      </c>
      <c r="L12" s="256">
        <f t="shared" si="0"/>
        <v>11144</v>
      </c>
      <c r="M12" s="51">
        <f t="shared" si="1"/>
        <v>0.89240847092605891</v>
      </c>
      <c r="N12" s="191">
        <v>888</v>
      </c>
      <c r="O12" s="191">
        <v>11742</v>
      </c>
      <c r="P12" s="191">
        <v>1124</v>
      </c>
      <c r="Q12" s="191">
        <v>13150</v>
      </c>
      <c r="R12" s="256">
        <f t="shared" si="2"/>
        <v>2012</v>
      </c>
      <c r="S12" s="256">
        <f t="shared" si="2"/>
        <v>24892</v>
      </c>
      <c r="T12" s="51">
        <f t="shared" si="3"/>
        <v>0.47171782098666237</v>
      </c>
      <c r="U12" s="52">
        <f t="shared" si="4"/>
        <v>1.9023963376654147E-2</v>
      </c>
      <c r="V12" s="38">
        <f t="shared" si="5"/>
        <v>1.2336683417085428</v>
      </c>
      <c r="Y12" s="138">
        <v>8</v>
      </c>
      <c r="Z12" s="139" t="s">
        <v>199</v>
      </c>
      <c r="AA12" s="133" t="s">
        <v>29</v>
      </c>
      <c r="AB12" s="251">
        <v>12</v>
      </c>
      <c r="AC12" s="365">
        <v>386</v>
      </c>
      <c r="AD12" s="365">
        <v>401</v>
      </c>
      <c r="AE12" s="365">
        <v>3159</v>
      </c>
      <c r="AF12" s="365">
        <v>11273</v>
      </c>
      <c r="AG12" s="365">
        <v>888</v>
      </c>
      <c r="AH12" s="365">
        <v>11742</v>
      </c>
      <c r="AI12" s="365">
        <v>515</v>
      </c>
      <c r="AJ12" s="365">
        <v>527</v>
      </c>
      <c r="AK12" s="365">
        <v>3576</v>
      </c>
      <c r="AL12" s="365">
        <v>12326</v>
      </c>
      <c r="AM12" s="365">
        <v>1124</v>
      </c>
      <c r="AN12" s="365">
        <v>13150</v>
      </c>
      <c r="AO12" s="366">
        <v>5215</v>
      </c>
      <c r="AP12" s="367">
        <v>26003</v>
      </c>
      <c r="AQ12" s="368">
        <v>2.08</v>
      </c>
    </row>
    <row r="13" spans="1:43" ht="15" thickBot="1" x14ac:dyDescent="0.4">
      <c r="A13" s="6">
        <v>9</v>
      </c>
      <c r="B13" s="7" t="s">
        <v>32</v>
      </c>
      <c r="C13" s="7" t="s">
        <v>33</v>
      </c>
      <c r="D13" s="4">
        <v>23</v>
      </c>
      <c r="E13" s="44">
        <v>2</v>
      </c>
      <c r="F13" s="44">
        <v>5</v>
      </c>
      <c r="G13" s="191">
        <v>1467</v>
      </c>
      <c r="H13" s="191">
        <v>16781</v>
      </c>
      <c r="I13" s="191">
        <v>287</v>
      </c>
      <c r="J13" s="191">
        <v>1518</v>
      </c>
      <c r="K13" s="256">
        <f t="shared" si="0"/>
        <v>1754</v>
      </c>
      <c r="L13" s="256">
        <f t="shared" si="0"/>
        <v>18299</v>
      </c>
      <c r="M13" s="51">
        <f t="shared" si="1"/>
        <v>0.91704464724848356</v>
      </c>
      <c r="N13" s="191">
        <v>1453</v>
      </c>
      <c r="O13" s="191">
        <v>12688</v>
      </c>
      <c r="P13" s="191">
        <v>1564</v>
      </c>
      <c r="Q13" s="191">
        <v>13657</v>
      </c>
      <c r="R13" s="256">
        <f t="shared" si="2"/>
        <v>3017</v>
      </c>
      <c r="S13" s="256">
        <f t="shared" si="2"/>
        <v>26345</v>
      </c>
      <c r="T13" s="51">
        <f t="shared" si="3"/>
        <v>0.48160941355095843</v>
      </c>
      <c r="U13" s="52">
        <f t="shared" si="4"/>
        <v>2.0134433358426542E-2</v>
      </c>
      <c r="V13" s="38">
        <f t="shared" si="5"/>
        <v>0.43969615826001424</v>
      </c>
      <c r="Y13" s="138">
        <v>9</v>
      </c>
      <c r="Z13" s="139" t="s">
        <v>200</v>
      </c>
      <c r="AA13" s="133" t="s">
        <v>31</v>
      </c>
      <c r="AB13" s="251">
        <v>27</v>
      </c>
      <c r="AC13" s="365">
        <v>816</v>
      </c>
      <c r="AD13" s="365">
        <v>823</v>
      </c>
      <c r="AE13" s="365">
        <v>1852</v>
      </c>
      <c r="AF13" s="365">
        <v>9801</v>
      </c>
      <c r="AG13" s="365">
        <v>1453</v>
      </c>
      <c r="AH13" s="365">
        <v>12688</v>
      </c>
      <c r="AI13" s="365">
        <v>964</v>
      </c>
      <c r="AJ13" s="365">
        <v>978</v>
      </c>
      <c r="AK13" s="365">
        <v>1986</v>
      </c>
      <c r="AL13" s="365">
        <v>10350</v>
      </c>
      <c r="AM13" s="365">
        <v>1564</v>
      </c>
      <c r="AN13" s="365">
        <v>13657</v>
      </c>
      <c r="AO13" s="366">
        <v>4514</v>
      </c>
      <c r="AP13" s="367">
        <v>24985</v>
      </c>
      <c r="AQ13" s="368">
        <v>2</v>
      </c>
    </row>
    <row r="14" spans="1:43" ht="15" thickBot="1" x14ac:dyDescent="0.4">
      <c r="A14" s="6">
        <v>10</v>
      </c>
      <c r="B14" s="7" t="s">
        <v>30</v>
      </c>
      <c r="C14" s="7" t="s">
        <v>31</v>
      </c>
      <c r="D14" s="4">
        <v>27</v>
      </c>
      <c r="E14" s="44">
        <v>2</v>
      </c>
      <c r="F14" s="44">
        <v>5</v>
      </c>
      <c r="G14" s="191">
        <v>1467</v>
      </c>
      <c r="H14" s="191">
        <v>12117</v>
      </c>
      <c r="I14" s="191">
        <v>287</v>
      </c>
      <c r="J14" s="191">
        <v>661</v>
      </c>
      <c r="K14" s="256">
        <f t="shared" si="0"/>
        <v>1754</v>
      </c>
      <c r="L14" s="256">
        <f t="shared" si="0"/>
        <v>12778</v>
      </c>
      <c r="M14" s="51">
        <f t="shared" si="1"/>
        <v>0.9482704648614807</v>
      </c>
      <c r="N14" s="191">
        <v>1332</v>
      </c>
      <c r="O14" s="191">
        <v>20283</v>
      </c>
      <c r="P14" s="191">
        <v>1467</v>
      </c>
      <c r="Q14" s="191">
        <v>21782</v>
      </c>
      <c r="R14" s="256">
        <f t="shared" si="2"/>
        <v>2799</v>
      </c>
      <c r="S14" s="256">
        <f t="shared" si="2"/>
        <v>42065</v>
      </c>
      <c r="T14" s="51">
        <f t="shared" si="3"/>
        <v>0.48218233685962203</v>
      </c>
      <c r="U14" s="52">
        <f t="shared" si="4"/>
        <v>3.2148602741401119E-2</v>
      </c>
      <c r="V14" s="38">
        <f t="shared" si="5"/>
        <v>2.2919862263264985</v>
      </c>
      <c r="Y14" s="138">
        <v>10</v>
      </c>
      <c r="Z14" s="139" t="s">
        <v>201</v>
      </c>
      <c r="AA14" s="133" t="s">
        <v>33</v>
      </c>
      <c r="AB14" s="251">
        <v>23</v>
      </c>
      <c r="AC14" s="365">
        <v>682</v>
      </c>
      <c r="AD14" s="365">
        <v>771</v>
      </c>
      <c r="AE14" s="365">
        <v>4474</v>
      </c>
      <c r="AF14" s="365">
        <v>17752</v>
      </c>
      <c r="AG14" s="365">
        <v>1332</v>
      </c>
      <c r="AH14" s="365">
        <v>20283</v>
      </c>
      <c r="AI14" s="365">
        <v>811</v>
      </c>
      <c r="AJ14" s="365">
        <v>1015</v>
      </c>
      <c r="AK14" s="365">
        <v>4761</v>
      </c>
      <c r="AL14" s="365">
        <v>18415</v>
      </c>
      <c r="AM14" s="365">
        <v>1467</v>
      </c>
      <c r="AN14" s="365">
        <v>21782</v>
      </c>
      <c r="AO14" s="366">
        <v>7039</v>
      </c>
      <c r="AP14" s="367">
        <v>41212</v>
      </c>
      <c r="AQ14" s="368">
        <v>3.3</v>
      </c>
    </row>
    <row r="15" spans="1:43" ht="15" thickBot="1" x14ac:dyDescent="0.4">
      <c r="A15" s="6">
        <v>11</v>
      </c>
      <c r="B15" s="7" t="s">
        <v>34</v>
      </c>
      <c r="C15" s="7" t="s">
        <v>35</v>
      </c>
      <c r="D15" s="4">
        <v>23</v>
      </c>
      <c r="E15" s="44">
        <v>4</v>
      </c>
      <c r="F15" s="44">
        <v>8</v>
      </c>
      <c r="G15" s="191">
        <v>1066</v>
      </c>
      <c r="H15" s="191">
        <v>14874</v>
      </c>
      <c r="I15" s="191">
        <v>208</v>
      </c>
      <c r="J15" s="191">
        <v>3549</v>
      </c>
      <c r="K15" s="256">
        <f t="shared" si="0"/>
        <v>1274</v>
      </c>
      <c r="L15" s="256">
        <f t="shared" si="0"/>
        <v>18423</v>
      </c>
      <c r="M15" s="51">
        <f t="shared" si="1"/>
        <v>0.80736036476143946</v>
      </c>
      <c r="N15" s="191">
        <v>895</v>
      </c>
      <c r="O15" s="191">
        <v>15991</v>
      </c>
      <c r="P15" s="191">
        <v>818</v>
      </c>
      <c r="Q15" s="191">
        <v>17594</v>
      </c>
      <c r="R15" s="256">
        <f t="shared" si="2"/>
        <v>1713</v>
      </c>
      <c r="S15" s="256">
        <f t="shared" si="2"/>
        <v>33585</v>
      </c>
      <c r="T15" s="51">
        <f t="shared" si="3"/>
        <v>0.47613517939556349</v>
      </c>
      <c r="U15" s="52">
        <f t="shared" si="4"/>
        <v>2.5667676763816868E-2</v>
      </c>
      <c r="V15" s="38">
        <f t="shared" si="5"/>
        <v>0.82299299788308089</v>
      </c>
      <c r="Y15" s="138">
        <v>11</v>
      </c>
      <c r="Z15" s="139" t="s">
        <v>202</v>
      </c>
      <c r="AA15" s="133" t="s">
        <v>35</v>
      </c>
      <c r="AB15" s="251">
        <v>23</v>
      </c>
      <c r="AC15" s="365">
        <v>495</v>
      </c>
      <c r="AD15" s="365">
        <v>520</v>
      </c>
      <c r="AE15" s="365">
        <v>3149</v>
      </c>
      <c r="AF15" s="365">
        <v>15459</v>
      </c>
      <c r="AG15" s="365">
        <v>895</v>
      </c>
      <c r="AH15" s="365">
        <v>15991</v>
      </c>
      <c r="AI15" s="365">
        <v>493</v>
      </c>
      <c r="AJ15" s="365">
        <v>529</v>
      </c>
      <c r="AK15" s="365">
        <v>2844</v>
      </c>
      <c r="AL15" s="365">
        <v>17317</v>
      </c>
      <c r="AM15" s="365">
        <v>818</v>
      </c>
      <c r="AN15" s="365">
        <v>17594</v>
      </c>
      <c r="AO15" s="366">
        <v>4155</v>
      </c>
      <c r="AP15" s="367">
        <v>35440</v>
      </c>
      <c r="AQ15" s="368">
        <v>2.83</v>
      </c>
    </row>
    <row r="16" spans="1:43" ht="15" thickBot="1" x14ac:dyDescent="0.4">
      <c r="A16" s="6">
        <v>12</v>
      </c>
      <c r="B16" s="7" t="s">
        <v>36</v>
      </c>
      <c r="C16" s="7" t="s">
        <v>37</v>
      </c>
      <c r="D16" s="4">
        <v>27</v>
      </c>
      <c r="E16" s="44">
        <v>5</v>
      </c>
      <c r="F16" s="44">
        <v>6</v>
      </c>
      <c r="G16" s="191">
        <v>2245</v>
      </c>
      <c r="H16" s="191">
        <v>14122</v>
      </c>
      <c r="I16" s="191">
        <v>439</v>
      </c>
      <c r="J16" s="191">
        <v>2948</v>
      </c>
      <c r="K16" s="256">
        <f t="shared" si="0"/>
        <v>2684</v>
      </c>
      <c r="L16" s="256">
        <f t="shared" si="0"/>
        <v>17070</v>
      </c>
      <c r="M16" s="51">
        <f t="shared" si="1"/>
        <v>0.82729935559461043</v>
      </c>
      <c r="N16" s="191">
        <v>1965</v>
      </c>
      <c r="O16" s="191">
        <v>13472</v>
      </c>
      <c r="P16" s="191">
        <v>2506</v>
      </c>
      <c r="Q16" s="191">
        <v>16886</v>
      </c>
      <c r="R16" s="256">
        <f t="shared" si="2"/>
        <v>4471</v>
      </c>
      <c r="S16" s="256">
        <f t="shared" si="2"/>
        <v>30358</v>
      </c>
      <c r="T16" s="51">
        <f t="shared" si="3"/>
        <v>0.44377099940707554</v>
      </c>
      <c r="U16" s="52">
        <f t="shared" si="4"/>
        <v>2.3201409295696068E-2</v>
      </c>
      <c r="V16" s="38">
        <f t="shared" si="5"/>
        <v>0.77844171060339773</v>
      </c>
      <c r="Y16" s="138">
        <v>12</v>
      </c>
      <c r="Z16" s="139" t="s">
        <v>203</v>
      </c>
      <c r="AA16" s="133" t="s">
        <v>37</v>
      </c>
      <c r="AB16" s="251">
        <v>27</v>
      </c>
      <c r="AC16" s="365">
        <v>622</v>
      </c>
      <c r="AD16" s="365">
        <v>626</v>
      </c>
      <c r="AE16" s="365">
        <v>9176</v>
      </c>
      <c r="AF16" s="365">
        <v>21461</v>
      </c>
      <c r="AG16" s="365">
        <v>1965</v>
      </c>
      <c r="AH16" s="365">
        <v>13472</v>
      </c>
      <c r="AI16" s="365">
        <v>945</v>
      </c>
      <c r="AJ16" s="365">
        <v>961</v>
      </c>
      <c r="AK16" s="365">
        <v>10037</v>
      </c>
      <c r="AL16" s="365">
        <v>22963</v>
      </c>
      <c r="AM16" s="365">
        <v>2506</v>
      </c>
      <c r="AN16" s="365">
        <v>16886</v>
      </c>
      <c r="AO16" s="366">
        <v>13488</v>
      </c>
      <c r="AP16" s="367">
        <v>40810</v>
      </c>
      <c r="AQ16" s="368">
        <v>3.26</v>
      </c>
    </row>
    <row r="17" spans="1:43" ht="15" thickBot="1" x14ac:dyDescent="0.4">
      <c r="A17" s="6">
        <v>13</v>
      </c>
      <c r="B17" s="7" t="s">
        <v>38</v>
      </c>
      <c r="C17" s="7" t="s">
        <v>37</v>
      </c>
      <c r="D17" s="4">
        <v>10</v>
      </c>
      <c r="E17" s="44">
        <v>2</v>
      </c>
      <c r="F17" s="44">
        <v>8</v>
      </c>
      <c r="G17" s="191">
        <v>891</v>
      </c>
      <c r="H17" s="191">
        <v>5439</v>
      </c>
      <c r="I17" s="191">
        <v>174</v>
      </c>
      <c r="J17" s="191">
        <v>1514</v>
      </c>
      <c r="K17" s="256">
        <f t="shared" si="0"/>
        <v>1065</v>
      </c>
      <c r="L17" s="256">
        <f t="shared" si="0"/>
        <v>6953</v>
      </c>
      <c r="M17" s="51">
        <f t="shared" si="1"/>
        <v>0.78225226520926217</v>
      </c>
      <c r="N17" s="191">
        <v>937</v>
      </c>
      <c r="O17" s="191">
        <v>7389</v>
      </c>
      <c r="P17" s="191">
        <v>1442</v>
      </c>
      <c r="Q17" s="191">
        <v>9489</v>
      </c>
      <c r="R17" s="256">
        <f t="shared" si="2"/>
        <v>2379</v>
      </c>
      <c r="S17" s="256">
        <f t="shared" si="2"/>
        <v>16878</v>
      </c>
      <c r="T17" s="51">
        <f t="shared" si="3"/>
        <v>0.43778883753999287</v>
      </c>
      <c r="U17" s="52">
        <f t="shared" si="4"/>
        <v>1.2899182623781483E-2</v>
      </c>
      <c r="V17" s="38">
        <f t="shared" si="5"/>
        <v>1.4274413922048037</v>
      </c>
      <c r="Y17" s="138">
        <v>13</v>
      </c>
      <c r="Z17" s="139" t="s">
        <v>204</v>
      </c>
      <c r="AA17" s="133" t="s">
        <v>79</v>
      </c>
      <c r="AB17" s="251">
        <v>10</v>
      </c>
      <c r="AC17" s="365">
        <v>158</v>
      </c>
      <c r="AD17" s="365">
        <v>159</v>
      </c>
      <c r="AE17" s="365">
        <v>3907</v>
      </c>
      <c r="AF17" s="365">
        <v>10195</v>
      </c>
      <c r="AG17" s="365">
        <v>937</v>
      </c>
      <c r="AH17" s="365">
        <v>7389</v>
      </c>
      <c r="AI17" s="365">
        <v>353</v>
      </c>
      <c r="AJ17" s="365">
        <v>358</v>
      </c>
      <c r="AK17" s="365">
        <v>4756</v>
      </c>
      <c r="AL17" s="365">
        <v>11440</v>
      </c>
      <c r="AM17" s="365">
        <v>1442</v>
      </c>
      <c r="AN17" s="365">
        <v>9489</v>
      </c>
      <c r="AO17" s="366">
        <v>6551</v>
      </c>
      <c r="AP17" s="367">
        <v>21287</v>
      </c>
      <c r="AQ17" s="368">
        <v>1.7</v>
      </c>
    </row>
    <row r="18" spans="1:43" ht="15" thickBot="1" x14ac:dyDescent="0.4">
      <c r="A18" s="6">
        <v>14</v>
      </c>
      <c r="B18" s="7" t="s">
        <v>39</v>
      </c>
      <c r="C18" s="7" t="s">
        <v>40</v>
      </c>
      <c r="D18" s="4">
        <v>6</v>
      </c>
      <c r="E18" s="44">
        <v>1</v>
      </c>
      <c r="F18" s="44">
        <v>6</v>
      </c>
      <c r="G18" s="191">
        <v>368</v>
      </c>
      <c r="H18" s="191">
        <v>3648</v>
      </c>
      <c r="I18" s="191">
        <v>72</v>
      </c>
      <c r="J18" s="191">
        <v>497</v>
      </c>
      <c r="K18" s="256">
        <f t="shared" si="0"/>
        <v>440</v>
      </c>
      <c r="L18" s="256">
        <f t="shared" si="0"/>
        <v>4145</v>
      </c>
      <c r="M18" s="51">
        <f t="shared" si="1"/>
        <v>0.8800965018094089</v>
      </c>
      <c r="N18" s="191">
        <v>485</v>
      </c>
      <c r="O18" s="191">
        <v>4532</v>
      </c>
      <c r="P18" s="191">
        <v>576</v>
      </c>
      <c r="Q18" s="191">
        <v>4901</v>
      </c>
      <c r="R18" s="256">
        <f t="shared" si="2"/>
        <v>1061</v>
      </c>
      <c r="S18" s="256">
        <f t="shared" si="2"/>
        <v>9433</v>
      </c>
      <c r="T18" s="51">
        <f t="shared" si="3"/>
        <v>0.48044100498250819</v>
      </c>
      <c r="U18" s="52">
        <f t="shared" si="4"/>
        <v>7.2092658899236125E-3</v>
      </c>
      <c r="V18" s="38">
        <f t="shared" si="5"/>
        <v>1.2757539203860073</v>
      </c>
      <c r="Y18" s="138">
        <v>14</v>
      </c>
      <c r="Z18" s="139" t="s">
        <v>205</v>
      </c>
      <c r="AA18" s="133" t="s">
        <v>40</v>
      </c>
      <c r="AB18" s="251">
        <v>6</v>
      </c>
      <c r="AC18" s="365">
        <v>259</v>
      </c>
      <c r="AD18" s="365">
        <v>259</v>
      </c>
      <c r="AE18" s="365">
        <v>2868</v>
      </c>
      <c r="AF18" s="365">
        <v>6787</v>
      </c>
      <c r="AG18" s="365">
        <v>485</v>
      </c>
      <c r="AH18" s="365">
        <v>4532</v>
      </c>
      <c r="AI18" s="365">
        <v>335</v>
      </c>
      <c r="AJ18" s="365">
        <v>335</v>
      </c>
      <c r="AK18" s="365">
        <v>3025</v>
      </c>
      <c r="AL18" s="365">
        <v>7135</v>
      </c>
      <c r="AM18" s="365">
        <v>576</v>
      </c>
      <c r="AN18" s="365">
        <v>4901</v>
      </c>
      <c r="AO18" s="366">
        <v>3936</v>
      </c>
      <c r="AP18" s="367">
        <v>12371</v>
      </c>
      <c r="AQ18" s="368">
        <v>0.99</v>
      </c>
    </row>
    <row r="19" spans="1:43" ht="15" thickBot="1" x14ac:dyDescent="0.4">
      <c r="A19" s="6">
        <v>15</v>
      </c>
      <c r="B19" s="7" t="s">
        <v>41</v>
      </c>
      <c r="C19" s="7" t="s">
        <v>42</v>
      </c>
      <c r="D19" s="4">
        <v>35</v>
      </c>
      <c r="E19" s="44">
        <v>8</v>
      </c>
      <c r="F19" s="44">
        <v>9</v>
      </c>
      <c r="G19" s="191">
        <v>4065</v>
      </c>
      <c r="H19" s="191">
        <v>29990</v>
      </c>
      <c r="I19" s="191">
        <v>795</v>
      </c>
      <c r="J19" s="191">
        <v>6265</v>
      </c>
      <c r="K19" s="256">
        <f t="shared" si="0"/>
        <v>4860</v>
      </c>
      <c r="L19" s="256">
        <f t="shared" si="0"/>
        <v>36255</v>
      </c>
      <c r="M19" s="51">
        <f t="shared" si="1"/>
        <v>0.82719624879326992</v>
      </c>
      <c r="N19" s="191">
        <v>5017</v>
      </c>
      <c r="O19" s="191">
        <v>35088</v>
      </c>
      <c r="P19" s="191">
        <v>5619</v>
      </c>
      <c r="Q19" s="191">
        <v>39946</v>
      </c>
      <c r="R19" s="256">
        <f t="shared" si="2"/>
        <v>10636</v>
      </c>
      <c r="S19" s="256">
        <f t="shared" si="2"/>
        <v>75034</v>
      </c>
      <c r="T19" s="51">
        <f t="shared" si="3"/>
        <v>0.467628008636085</v>
      </c>
      <c r="U19" s="52">
        <f t="shared" si="4"/>
        <v>5.7345495259676492E-2</v>
      </c>
      <c r="V19" s="38">
        <f t="shared" si="5"/>
        <v>1.0696179837263826</v>
      </c>
      <c r="Y19" s="138">
        <v>15</v>
      </c>
      <c r="Z19" s="139" t="s">
        <v>206</v>
      </c>
      <c r="AA19" s="133" t="s">
        <v>42</v>
      </c>
      <c r="AB19" s="251">
        <v>35</v>
      </c>
      <c r="AC19" s="365">
        <v>1283</v>
      </c>
      <c r="AD19" s="365">
        <v>1297</v>
      </c>
      <c r="AE19" s="365">
        <v>4724</v>
      </c>
      <c r="AF19" s="365">
        <v>16846</v>
      </c>
      <c r="AG19" s="365">
        <v>5017</v>
      </c>
      <c r="AH19" s="365">
        <v>35088</v>
      </c>
      <c r="AI19" s="365">
        <v>2095</v>
      </c>
      <c r="AJ19" s="365">
        <v>2115</v>
      </c>
      <c r="AK19" s="365">
        <v>18394</v>
      </c>
      <c r="AL19" s="365">
        <v>41399</v>
      </c>
      <c r="AM19" s="365">
        <v>5619</v>
      </c>
      <c r="AN19" s="365">
        <v>39946</v>
      </c>
      <c r="AO19" s="366">
        <v>26108</v>
      </c>
      <c r="AP19" s="367">
        <v>83460</v>
      </c>
      <c r="AQ19" s="368">
        <v>6.68</v>
      </c>
    </row>
    <row r="20" spans="1:43" ht="15" thickBot="1" x14ac:dyDescent="0.4">
      <c r="A20" s="6">
        <v>16</v>
      </c>
      <c r="B20" s="7" t="s">
        <v>43</v>
      </c>
      <c r="C20" s="7" t="s">
        <v>44</v>
      </c>
      <c r="D20" s="4">
        <v>37</v>
      </c>
      <c r="E20" s="44">
        <v>3</v>
      </c>
      <c r="F20" s="44">
        <v>9</v>
      </c>
      <c r="G20" s="191">
        <v>2667</v>
      </c>
      <c r="H20" s="191">
        <v>22314</v>
      </c>
      <c r="I20" s="191">
        <v>521</v>
      </c>
      <c r="J20" s="191">
        <v>6721</v>
      </c>
      <c r="K20" s="256">
        <f t="shared" si="0"/>
        <v>3188</v>
      </c>
      <c r="L20" s="256">
        <f t="shared" si="0"/>
        <v>29035</v>
      </c>
      <c r="M20" s="51">
        <f t="shared" si="1"/>
        <v>0.76852075081797833</v>
      </c>
      <c r="N20" s="191">
        <v>2909</v>
      </c>
      <c r="O20" s="191">
        <v>28844</v>
      </c>
      <c r="P20" s="191">
        <v>3504</v>
      </c>
      <c r="Q20" s="191">
        <v>33206</v>
      </c>
      <c r="R20" s="256">
        <f t="shared" si="2"/>
        <v>6413</v>
      </c>
      <c r="S20" s="256">
        <f t="shared" si="2"/>
        <v>62050</v>
      </c>
      <c r="T20" s="51">
        <f t="shared" si="3"/>
        <v>0.4648509266720387</v>
      </c>
      <c r="U20" s="52">
        <f t="shared" si="4"/>
        <v>4.7422341616639468E-2</v>
      </c>
      <c r="V20" s="38">
        <f t="shared" si="5"/>
        <v>1.1370759428276218</v>
      </c>
      <c r="Y20" s="138">
        <v>16</v>
      </c>
      <c r="Z20" s="139" t="s">
        <v>207</v>
      </c>
      <c r="AA20" s="133" t="s">
        <v>44</v>
      </c>
      <c r="AB20" s="251">
        <v>37</v>
      </c>
      <c r="AC20" s="365">
        <v>949</v>
      </c>
      <c r="AD20" s="365">
        <v>984</v>
      </c>
      <c r="AE20" s="365">
        <v>11235</v>
      </c>
      <c r="AF20" s="365">
        <v>34616</v>
      </c>
      <c r="AG20" s="365">
        <v>2909</v>
      </c>
      <c r="AH20" s="365">
        <v>28844</v>
      </c>
      <c r="AI20" s="365">
        <v>1277</v>
      </c>
      <c r="AJ20" s="365">
        <v>1315</v>
      </c>
      <c r="AK20" s="365">
        <v>12638</v>
      </c>
      <c r="AL20" s="365">
        <v>37159</v>
      </c>
      <c r="AM20" s="365">
        <v>3504</v>
      </c>
      <c r="AN20" s="365">
        <v>33206</v>
      </c>
      <c r="AO20" s="366">
        <v>17419</v>
      </c>
      <c r="AP20" s="367">
        <v>71680</v>
      </c>
      <c r="AQ20" s="368">
        <v>5.73</v>
      </c>
    </row>
    <row r="21" spans="1:43" ht="15" thickBot="1" x14ac:dyDescent="0.4">
      <c r="A21" s="6">
        <v>17</v>
      </c>
      <c r="B21" s="7" t="s">
        <v>45</v>
      </c>
      <c r="C21" s="7" t="s">
        <v>46</v>
      </c>
      <c r="D21" s="4">
        <v>19</v>
      </c>
      <c r="E21" s="44">
        <v>4</v>
      </c>
      <c r="F21" s="44">
        <v>8</v>
      </c>
      <c r="G21" s="191">
        <v>951</v>
      </c>
      <c r="H21" s="191">
        <v>14232</v>
      </c>
      <c r="I21" s="191">
        <v>186</v>
      </c>
      <c r="J21" s="191">
        <v>868</v>
      </c>
      <c r="K21" s="256">
        <f t="shared" si="0"/>
        <v>1137</v>
      </c>
      <c r="L21" s="256">
        <f t="shared" si="0"/>
        <v>15100</v>
      </c>
      <c r="M21" s="51">
        <f t="shared" si="1"/>
        <v>0.94251655629139075</v>
      </c>
      <c r="N21" s="191">
        <v>1993</v>
      </c>
      <c r="O21" s="191">
        <v>14159</v>
      </c>
      <c r="P21" s="191">
        <v>2214</v>
      </c>
      <c r="Q21" s="191">
        <v>15976</v>
      </c>
      <c r="R21" s="256">
        <f t="shared" si="2"/>
        <v>4207</v>
      </c>
      <c r="S21" s="256">
        <f t="shared" si="2"/>
        <v>30135</v>
      </c>
      <c r="T21" s="51">
        <f t="shared" si="3"/>
        <v>0.46985233117637298</v>
      </c>
      <c r="U21" s="52">
        <f t="shared" si="4"/>
        <v>2.3030979284728935E-2</v>
      </c>
      <c r="V21" s="38">
        <f t="shared" si="5"/>
        <v>0.99569536423841054</v>
      </c>
      <c r="Y21" s="138">
        <v>17</v>
      </c>
      <c r="Z21" s="139" t="s">
        <v>208</v>
      </c>
      <c r="AA21" s="133" t="s">
        <v>46</v>
      </c>
      <c r="AB21" s="251">
        <v>19</v>
      </c>
      <c r="AC21" s="365">
        <v>346</v>
      </c>
      <c r="AD21" s="365">
        <v>364</v>
      </c>
      <c r="AE21" s="365">
        <v>3202</v>
      </c>
      <c r="AF21" s="365">
        <v>14649</v>
      </c>
      <c r="AG21" s="365">
        <v>1993</v>
      </c>
      <c r="AH21" s="365">
        <v>14159</v>
      </c>
      <c r="AI21" s="365">
        <v>571</v>
      </c>
      <c r="AJ21" s="365">
        <v>600</v>
      </c>
      <c r="AK21" s="365">
        <v>3548</v>
      </c>
      <c r="AL21" s="365">
        <v>15487</v>
      </c>
      <c r="AM21" s="365">
        <v>2214</v>
      </c>
      <c r="AN21" s="365">
        <v>15976</v>
      </c>
      <c r="AO21" s="366">
        <v>6333</v>
      </c>
      <c r="AP21" s="367">
        <v>32063</v>
      </c>
      <c r="AQ21" s="368">
        <v>2.56</v>
      </c>
    </row>
    <row r="22" spans="1:43" ht="15" thickBot="1" x14ac:dyDescent="0.4">
      <c r="A22" s="6">
        <v>18</v>
      </c>
      <c r="B22" s="7" t="s">
        <v>47</v>
      </c>
      <c r="C22" s="7" t="s">
        <v>48</v>
      </c>
      <c r="D22" s="4">
        <v>24</v>
      </c>
      <c r="E22" s="46">
        <v>3</v>
      </c>
      <c r="F22" s="46">
        <v>6</v>
      </c>
      <c r="G22" s="191">
        <v>2637</v>
      </c>
      <c r="H22" s="191">
        <v>21166</v>
      </c>
      <c r="I22" s="191">
        <v>516</v>
      </c>
      <c r="J22" s="191">
        <v>1567</v>
      </c>
      <c r="K22" s="256">
        <f t="shared" si="0"/>
        <v>3153</v>
      </c>
      <c r="L22" s="256">
        <f t="shared" si="0"/>
        <v>22733</v>
      </c>
      <c r="M22" s="51">
        <f t="shared" si="1"/>
        <v>0.93106937051862926</v>
      </c>
      <c r="N22" s="191">
        <v>3772</v>
      </c>
      <c r="O22" s="191">
        <v>26785</v>
      </c>
      <c r="P22" s="191">
        <v>4148</v>
      </c>
      <c r="Q22" s="191">
        <v>28597</v>
      </c>
      <c r="R22" s="256">
        <f t="shared" si="2"/>
        <v>7920</v>
      </c>
      <c r="S22" s="256">
        <f t="shared" si="2"/>
        <v>55382</v>
      </c>
      <c r="T22" s="51">
        <f t="shared" si="3"/>
        <v>0.483640894153335</v>
      </c>
      <c r="U22" s="52">
        <f t="shared" si="4"/>
        <v>4.2326255010680533E-2</v>
      </c>
      <c r="V22" s="38">
        <f t="shared" si="5"/>
        <v>1.4361940790920689</v>
      </c>
      <c r="Y22" s="138">
        <v>18</v>
      </c>
      <c r="Z22" s="139" t="s">
        <v>209</v>
      </c>
      <c r="AA22" s="133" t="s">
        <v>84</v>
      </c>
      <c r="AB22" s="251">
        <v>24</v>
      </c>
      <c r="AC22" s="365">
        <v>916</v>
      </c>
      <c r="AD22" s="365">
        <v>2013</v>
      </c>
      <c r="AE22" s="365">
        <v>5658</v>
      </c>
      <c r="AF22" s="365">
        <v>27903</v>
      </c>
      <c r="AG22" s="365">
        <v>3772</v>
      </c>
      <c r="AH22" s="365">
        <v>26785</v>
      </c>
      <c r="AI22" s="365">
        <v>1130</v>
      </c>
      <c r="AJ22" s="365">
        <v>2229</v>
      </c>
      <c r="AK22" s="365">
        <v>5882</v>
      </c>
      <c r="AL22" s="365">
        <v>28567</v>
      </c>
      <c r="AM22" s="365">
        <v>4148</v>
      </c>
      <c r="AN22" s="365">
        <v>28597</v>
      </c>
      <c r="AO22" s="366">
        <v>11160</v>
      </c>
      <c r="AP22" s="367">
        <v>59393</v>
      </c>
      <c r="AQ22" s="368">
        <v>4.75</v>
      </c>
    </row>
    <row r="23" spans="1:43" ht="15" thickBot="1" x14ac:dyDescent="0.4">
      <c r="A23" s="6">
        <v>19</v>
      </c>
      <c r="B23" s="7" t="s">
        <v>49</v>
      </c>
      <c r="C23" s="7" t="s">
        <v>50</v>
      </c>
      <c r="D23" s="4">
        <v>30</v>
      </c>
      <c r="E23" s="44">
        <v>4</v>
      </c>
      <c r="F23" s="44">
        <v>6</v>
      </c>
      <c r="G23" s="191">
        <v>3118</v>
      </c>
      <c r="H23" s="191">
        <v>23969</v>
      </c>
      <c r="I23" s="191">
        <v>610</v>
      </c>
      <c r="J23" s="191">
        <v>2280</v>
      </c>
      <c r="K23" s="256">
        <f t="shared" si="0"/>
        <v>3728</v>
      </c>
      <c r="L23" s="256">
        <f t="shared" si="0"/>
        <v>26249</v>
      </c>
      <c r="M23" s="51">
        <f t="shared" si="1"/>
        <v>0.9131395481732637</v>
      </c>
      <c r="N23" s="191">
        <v>2806</v>
      </c>
      <c r="O23" s="191">
        <v>39801</v>
      </c>
      <c r="P23" s="191">
        <v>3075</v>
      </c>
      <c r="Q23" s="191">
        <v>42499</v>
      </c>
      <c r="R23" s="256">
        <f t="shared" si="2"/>
        <v>5881</v>
      </c>
      <c r="S23" s="256">
        <f t="shared" si="2"/>
        <v>82300</v>
      </c>
      <c r="T23" s="51">
        <f t="shared" si="3"/>
        <v>0.48360874848116647</v>
      </c>
      <c r="U23" s="52">
        <f t="shared" si="4"/>
        <v>6.2898609428677338E-2</v>
      </c>
      <c r="V23" s="38">
        <f t="shared" si="5"/>
        <v>2.1353575374299973</v>
      </c>
      <c r="Y23" s="138">
        <v>19</v>
      </c>
      <c r="Z23" s="139" t="s">
        <v>210</v>
      </c>
      <c r="AA23" s="133" t="s">
        <v>50</v>
      </c>
      <c r="AB23" s="251">
        <v>30</v>
      </c>
      <c r="AC23" s="365">
        <v>805</v>
      </c>
      <c r="AD23" s="365">
        <v>868</v>
      </c>
      <c r="AE23" s="365">
        <v>5890</v>
      </c>
      <c r="AF23" s="365">
        <v>45803</v>
      </c>
      <c r="AG23" s="365">
        <v>2806</v>
      </c>
      <c r="AH23" s="365">
        <v>39801</v>
      </c>
      <c r="AI23" s="365">
        <v>953</v>
      </c>
      <c r="AJ23" s="365">
        <v>1081</v>
      </c>
      <c r="AK23" s="365">
        <v>6176</v>
      </c>
      <c r="AL23" s="365">
        <v>46914</v>
      </c>
      <c r="AM23" s="365">
        <v>3075</v>
      </c>
      <c r="AN23" s="365">
        <v>42499</v>
      </c>
      <c r="AO23" s="366">
        <v>10204</v>
      </c>
      <c r="AP23" s="367">
        <v>90494</v>
      </c>
      <c r="AQ23" s="368">
        <v>7.24</v>
      </c>
    </row>
    <row r="24" spans="1:43" ht="15" thickBot="1" x14ac:dyDescent="0.4">
      <c r="A24" s="6">
        <v>20</v>
      </c>
      <c r="B24" s="7" t="s">
        <v>51</v>
      </c>
      <c r="C24" s="7" t="s">
        <v>52</v>
      </c>
      <c r="D24" s="4">
        <v>12</v>
      </c>
      <c r="E24" s="44">
        <v>4</v>
      </c>
      <c r="F24" s="44">
        <v>6</v>
      </c>
      <c r="G24" s="191">
        <v>895</v>
      </c>
      <c r="H24" s="191">
        <v>5764</v>
      </c>
      <c r="I24" s="191">
        <v>175</v>
      </c>
      <c r="J24" s="191">
        <v>2524</v>
      </c>
      <c r="K24" s="256">
        <f t="shared" si="0"/>
        <v>1070</v>
      </c>
      <c r="L24" s="256">
        <f t="shared" si="0"/>
        <v>8288</v>
      </c>
      <c r="M24" s="51">
        <f t="shared" si="1"/>
        <v>0.69546332046332049</v>
      </c>
      <c r="N24" s="191">
        <v>984</v>
      </c>
      <c r="O24" s="191">
        <v>7709</v>
      </c>
      <c r="P24" s="191">
        <v>1396</v>
      </c>
      <c r="Q24" s="191">
        <v>10560</v>
      </c>
      <c r="R24" s="256">
        <f t="shared" si="2"/>
        <v>2380</v>
      </c>
      <c r="S24" s="256">
        <f t="shared" si="2"/>
        <v>18269</v>
      </c>
      <c r="T24" s="51">
        <f t="shared" si="3"/>
        <v>0.42197164595763315</v>
      </c>
      <c r="U24" s="52">
        <f t="shared" si="4"/>
        <v>1.3962268476944182E-2</v>
      </c>
      <c r="V24" s="38">
        <f t="shared" si="5"/>
        <v>1.2042712355212355</v>
      </c>
      <c r="Y24" s="138">
        <v>20</v>
      </c>
      <c r="Z24" s="139" t="s">
        <v>211</v>
      </c>
      <c r="AA24" s="133" t="s">
        <v>161</v>
      </c>
      <c r="AB24" s="251">
        <v>12</v>
      </c>
      <c r="AC24" s="365">
        <v>146</v>
      </c>
      <c r="AD24" s="365">
        <v>181</v>
      </c>
      <c r="AE24" s="365">
        <v>2012</v>
      </c>
      <c r="AF24" s="365">
        <v>8710</v>
      </c>
      <c r="AG24" s="365">
        <v>984</v>
      </c>
      <c r="AH24" s="365">
        <v>7709</v>
      </c>
      <c r="AI24" s="365">
        <v>350</v>
      </c>
      <c r="AJ24" s="365">
        <v>391</v>
      </c>
      <c r="AK24" s="365">
        <v>2568</v>
      </c>
      <c r="AL24" s="365">
        <v>10422</v>
      </c>
      <c r="AM24" s="365">
        <v>1396</v>
      </c>
      <c r="AN24" s="365">
        <v>10560</v>
      </c>
      <c r="AO24" s="366">
        <v>4314</v>
      </c>
      <c r="AP24" s="367">
        <v>21373</v>
      </c>
      <c r="AQ24" s="368">
        <v>1.71</v>
      </c>
    </row>
    <row r="25" spans="1:43" ht="15" thickBot="1" x14ac:dyDescent="0.4">
      <c r="A25" s="6">
        <v>21</v>
      </c>
      <c r="B25" s="7" t="s">
        <v>53</v>
      </c>
      <c r="C25" s="7" t="s">
        <v>54</v>
      </c>
      <c r="D25" s="4">
        <v>39</v>
      </c>
      <c r="E25" s="44">
        <v>6</v>
      </c>
      <c r="F25" s="44">
        <v>6</v>
      </c>
      <c r="G25" s="191">
        <v>3285</v>
      </c>
      <c r="H25" s="191">
        <v>17195</v>
      </c>
      <c r="I25" s="191">
        <v>643</v>
      </c>
      <c r="J25" s="191">
        <v>981</v>
      </c>
      <c r="K25" s="256">
        <f t="shared" si="0"/>
        <v>3928</v>
      </c>
      <c r="L25" s="256">
        <f t="shared" si="0"/>
        <v>18176</v>
      </c>
      <c r="M25" s="51">
        <f t="shared" si="1"/>
        <v>0.94602772887323938</v>
      </c>
      <c r="N25" s="191">
        <v>3456</v>
      </c>
      <c r="O25" s="191">
        <v>15390</v>
      </c>
      <c r="P25" s="191">
        <v>3848</v>
      </c>
      <c r="Q25" s="191">
        <v>16505</v>
      </c>
      <c r="R25" s="256">
        <f t="shared" si="2"/>
        <v>7304</v>
      </c>
      <c r="S25" s="256">
        <f t="shared" si="2"/>
        <v>31895</v>
      </c>
      <c r="T25" s="51">
        <f t="shared" si="3"/>
        <v>0.48252077128076504</v>
      </c>
      <c r="U25" s="52">
        <f t="shared" si="4"/>
        <v>2.4376077129133214E-2</v>
      </c>
      <c r="V25" s="38">
        <f t="shared" si="5"/>
        <v>0.75478653169014087</v>
      </c>
      <c r="Y25" s="138">
        <v>21</v>
      </c>
      <c r="Z25" s="139" t="s">
        <v>212</v>
      </c>
      <c r="AA25" s="133" t="s">
        <v>88</v>
      </c>
      <c r="AB25" s="251">
        <v>39</v>
      </c>
      <c r="AC25" s="365">
        <v>637</v>
      </c>
      <c r="AD25" s="365">
        <v>715</v>
      </c>
      <c r="AE25" s="365">
        <v>4146</v>
      </c>
      <c r="AF25" s="365">
        <v>14841</v>
      </c>
      <c r="AG25" s="365">
        <v>3456</v>
      </c>
      <c r="AH25" s="365">
        <v>15390</v>
      </c>
      <c r="AI25" s="365">
        <v>699</v>
      </c>
      <c r="AJ25" s="365">
        <v>779</v>
      </c>
      <c r="AK25" s="365">
        <v>4265</v>
      </c>
      <c r="AL25" s="365">
        <v>15080</v>
      </c>
      <c r="AM25" s="365">
        <v>3848</v>
      </c>
      <c r="AN25" s="365">
        <v>16505</v>
      </c>
      <c r="AO25" s="366">
        <v>8812</v>
      </c>
      <c r="AP25" s="367">
        <v>32364</v>
      </c>
      <c r="AQ25" s="368">
        <v>2.59</v>
      </c>
    </row>
    <row r="26" spans="1:43" ht="15" thickBot="1" x14ac:dyDescent="0.4">
      <c r="A26" s="6">
        <v>22</v>
      </c>
      <c r="B26" s="7" t="s">
        <v>55</v>
      </c>
      <c r="C26" s="7" t="s">
        <v>56</v>
      </c>
      <c r="D26" s="4">
        <v>26</v>
      </c>
      <c r="E26" s="44">
        <v>2</v>
      </c>
      <c r="F26" s="44">
        <v>6</v>
      </c>
      <c r="G26" s="191">
        <v>2699</v>
      </c>
      <c r="H26" s="191">
        <v>18999</v>
      </c>
      <c r="I26" s="191">
        <v>528</v>
      </c>
      <c r="J26" s="191">
        <v>1288</v>
      </c>
      <c r="K26" s="256">
        <f t="shared" si="0"/>
        <v>3227</v>
      </c>
      <c r="L26" s="256">
        <f t="shared" si="0"/>
        <v>20287</v>
      </c>
      <c r="M26" s="51">
        <f t="shared" si="1"/>
        <v>0.93651106620002955</v>
      </c>
      <c r="N26" s="191">
        <v>61793</v>
      </c>
      <c r="O26" s="191">
        <v>175623</v>
      </c>
      <c r="P26" s="191">
        <v>2391</v>
      </c>
      <c r="Q26" s="191">
        <v>16073</v>
      </c>
      <c r="R26" s="256">
        <f t="shared" si="2"/>
        <v>64184</v>
      </c>
      <c r="S26" s="256">
        <f t="shared" si="2"/>
        <v>191696</v>
      </c>
      <c r="T26" s="51">
        <f t="shared" si="3"/>
        <v>0.9161537016943494</v>
      </c>
      <c r="U26" s="52">
        <f t="shared" si="4"/>
        <v>0.14650561158006961</v>
      </c>
      <c r="V26" s="38">
        <f t="shared" si="5"/>
        <v>8.4492039236949772</v>
      </c>
      <c r="Y26" s="138">
        <v>22</v>
      </c>
      <c r="Z26" s="139" t="s">
        <v>213</v>
      </c>
      <c r="AA26" s="133" t="s">
        <v>56</v>
      </c>
      <c r="AB26" s="251">
        <v>26</v>
      </c>
      <c r="AC26" s="365">
        <v>4007</v>
      </c>
      <c r="AD26" s="365">
        <v>7028</v>
      </c>
      <c r="AE26" s="365">
        <v>122653</v>
      </c>
      <c r="AF26" s="365">
        <v>252329</v>
      </c>
      <c r="AG26" s="365">
        <v>61793</v>
      </c>
      <c r="AH26" s="365">
        <v>175623</v>
      </c>
      <c r="AI26" s="365">
        <v>1197</v>
      </c>
      <c r="AJ26" s="365">
        <v>1221</v>
      </c>
      <c r="AK26" s="365">
        <v>3877</v>
      </c>
      <c r="AL26" s="365">
        <v>16584</v>
      </c>
      <c r="AM26" s="365">
        <v>2391</v>
      </c>
      <c r="AN26" s="365">
        <v>16073</v>
      </c>
      <c r="AO26" s="366">
        <v>7465</v>
      </c>
      <c r="AP26" s="367">
        <v>33878</v>
      </c>
      <c r="AQ26" s="368">
        <v>2.71</v>
      </c>
    </row>
    <row r="27" spans="1:43" ht="15" thickBot="1" x14ac:dyDescent="0.4">
      <c r="A27" s="6">
        <v>23</v>
      </c>
      <c r="B27" s="7" t="s">
        <v>57</v>
      </c>
      <c r="C27" s="7" t="s">
        <v>58</v>
      </c>
      <c r="D27" s="4">
        <v>14</v>
      </c>
      <c r="E27" s="44">
        <v>6</v>
      </c>
      <c r="F27" s="44">
        <v>8</v>
      </c>
      <c r="G27" s="191">
        <v>3407</v>
      </c>
      <c r="H27" s="191">
        <v>7358</v>
      </c>
      <c r="I27" s="191">
        <v>666</v>
      </c>
      <c r="J27" s="191">
        <v>18545</v>
      </c>
      <c r="K27" s="256">
        <f t="shared" si="0"/>
        <v>4073</v>
      </c>
      <c r="L27" s="256">
        <f t="shared" si="0"/>
        <v>25903</v>
      </c>
      <c r="M27" s="51">
        <f t="shared" si="1"/>
        <v>0.28405976141759642</v>
      </c>
      <c r="N27" s="191">
        <v>507</v>
      </c>
      <c r="O27" s="191">
        <v>5052</v>
      </c>
      <c r="P27" s="191">
        <v>4698</v>
      </c>
      <c r="Q27" s="191">
        <v>24954</v>
      </c>
      <c r="R27" s="256">
        <f t="shared" si="2"/>
        <v>5205</v>
      </c>
      <c r="S27" s="256">
        <f t="shared" si="2"/>
        <v>30006</v>
      </c>
      <c r="T27" s="51">
        <f t="shared" si="3"/>
        <v>0.16836632673465307</v>
      </c>
      <c r="U27" s="52">
        <f t="shared" si="4"/>
        <v>2.2932389726815213E-2</v>
      </c>
      <c r="V27" s="38">
        <f t="shared" si="5"/>
        <v>0.15839864108404431</v>
      </c>
      <c r="Y27" s="138">
        <v>23</v>
      </c>
      <c r="Z27" s="139" t="s">
        <v>214</v>
      </c>
      <c r="AA27" s="133" t="s">
        <v>58</v>
      </c>
      <c r="AB27" s="251">
        <v>16</v>
      </c>
      <c r="AC27" s="365">
        <v>57</v>
      </c>
      <c r="AD27" s="365">
        <v>57</v>
      </c>
      <c r="AE27" s="365">
        <v>3259</v>
      </c>
      <c r="AF27" s="365">
        <v>9329</v>
      </c>
      <c r="AG27" s="365">
        <v>507</v>
      </c>
      <c r="AH27" s="365">
        <v>5052</v>
      </c>
      <c r="AI27" s="365">
        <v>2815</v>
      </c>
      <c r="AJ27" s="365">
        <v>2815</v>
      </c>
      <c r="AK27" s="365">
        <v>11641</v>
      </c>
      <c r="AL27" s="365">
        <v>22228</v>
      </c>
      <c r="AM27" s="365">
        <v>4698</v>
      </c>
      <c r="AN27" s="365">
        <v>24954</v>
      </c>
      <c r="AO27" s="366">
        <v>19154</v>
      </c>
      <c r="AP27" s="367">
        <v>49997</v>
      </c>
      <c r="AQ27" s="368">
        <v>4</v>
      </c>
    </row>
    <row r="28" spans="1:43" ht="15" thickBot="1" x14ac:dyDescent="0.4">
      <c r="A28" s="6">
        <v>24</v>
      </c>
      <c r="B28" s="7" t="s">
        <v>59</v>
      </c>
      <c r="C28" s="7" t="s">
        <v>60</v>
      </c>
      <c r="D28" s="4">
        <v>12</v>
      </c>
      <c r="E28" s="44">
        <v>3</v>
      </c>
      <c r="F28" s="44">
        <v>6</v>
      </c>
      <c r="G28" s="191">
        <v>884</v>
      </c>
      <c r="H28" s="191">
        <v>5577</v>
      </c>
      <c r="I28" s="191">
        <v>173</v>
      </c>
      <c r="J28" s="191">
        <v>3143</v>
      </c>
      <c r="K28" s="256">
        <f t="shared" si="0"/>
        <v>1057</v>
      </c>
      <c r="L28" s="256">
        <f t="shared" si="0"/>
        <v>8720</v>
      </c>
      <c r="M28" s="51">
        <f t="shared" si="1"/>
        <v>0.63956422018348624</v>
      </c>
      <c r="N28" s="191">
        <v>653</v>
      </c>
      <c r="O28" s="191">
        <v>6079</v>
      </c>
      <c r="P28" s="191">
        <v>1281</v>
      </c>
      <c r="Q28" s="191">
        <v>10585</v>
      </c>
      <c r="R28" s="256">
        <f t="shared" si="2"/>
        <v>1934</v>
      </c>
      <c r="S28" s="256">
        <f t="shared" si="2"/>
        <v>16664</v>
      </c>
      <c r="T28" s="51">
        <f t="shared" si="3"/>
        <v>0.36479836773883823</v>
      </c>
      <c r="U28" s="52">
        <f t="shared" si="4"/>
        <v>1.2735630954064145E-2</v>
      </c>
      <c r="V28" s="38">
        <f t="shared" si="5"/>
        <v>0.91100917431192663</v>
      </c>
      <c r="Y28" s="138">
        <v>24</v>
      </c>
      <c r="Z28" s="139" t="s">
        <v>215</v>
      </c>
      <c r="AA28" s="133" t="s">
        <v>60</v>
      </c>
      <c r="AB28" s="251">
        <v>12</v>
      </c>
      <c r="AC28" s="365">
        <v>103</v>
      </c>
      <c r="AD28" s="365">
        <v>115</v>
      </c>
      <c r="AE28" s="365">
        <v>1713</v>
      </c>
      <c r="AF28" s="365">
        <v>7534</v>
      </c>
      <c r="AG28" s="365">
        <v>653</v>
      </c>
      <c r="AH28" s="365">
        <v>6079</v>
      </c>
      <c r="AI28" s="365">
        <v>820</v>
      </c>
      <c r="AJ28" s="365">
        <v>856</v>
      </c>
      <c r="AK28" s="365">
        <v>10064</v>
      </c>
      <c r="AL28" s="365">
        <v>24993</v>
      </c>
      <c r="AM28" s="365">
        <v>1281</v>
      </c>
      <c r="AN28" s="365">
        <v>10585</v>
      </c>
      <c r="AO28" s="366">
        <v>12165</v>
      </c>
      <c r="AP28" s="367">
        <v>36434</v>
      </c>
      <c r="AQ28" s="368">
        <v>2.91</v>
      </c>
    </row>
    <row r="29" spans="1:43" ht="15" thickBot="1" x14ac:dyDescent="0.4">
      <c r="A29" s="6">
        <v>25</v>
      </c>
      <c r="B29" s="7" t="s">
        <v>61</v>
      </c>
      <c r="C29" s="7" t="s">
        <v>62</v>
      </c>
      <c r="D29" s="4">
        <v>18</v>
      </c>
      <c r="E29" s="44">
        <v>4</v>
      </c>
      <c r="F29" s="44">
        <v>7</v>
      </c>
      <c r="G29" s="191">
        <v>923</v>
      </c>
      <c r="H29" s="195">
        <v>9751</v>
      </c>
      <c r="I29" s="191">
        <v>180</v>
      </c>
      <c r="J29" s="191">
        <v>954</v>
      </c>
      <c r="K29" s="256">
        <f t="shared" si="0"/>
        <v>1103</v>
      </c>
      <c r="L29" s="256">
        <f t="shared" si="0"/>
        <v>10705</v>
      </c>
      <c r="M29" s="51">
        <f t="shared" si="1"/>
        <v>0.91088276506305466</v>
      </c>
      <c r="N29" s="191">
        <v>934</v>
      </c>
      <c r="O29" s="195">
        <v>10762</v>
      </c>
      <c r="P29" s="191">
        <v>1083</v>
      </c>
      <c r="Q29" s="191">
        <v>12020</v>
      </c>
      <c r="R29" s="256">
        <f t="shared" si="2"/>
        <v>2017</v>
      </c>
      <c r="S29" s="256">
        <f t="shared" si="2"/>
        <v>22782</v>
      </c>
      <c r="T29" s="51">
        <f t="shared" si="3"/>
        <v>0.47239048371521375</v>
      </c>
      <c r="U29" s="52">
        <f t="shared" si="4"/>
        <v>1.7411374483646744E-2</v>
      </c>
      <c r="V29" s="38">
        <f t="shared" si="5"/>
        <v>1.1281644091546006</v>
      </c>
      <c r="Y29" s="138">
        <v>25</v>
      </c>
      <c r="Z29" s="139" t="s">
        <v>216</v>
      </c>
      <c r="AA29" s="133" t="s">
        <v>93</v>
      </c>
      <c r="AB29" s="251">
        <v>18</v>
      </c>
      <c r="AC29" s="365">
        <v>192</v>
      </c>
      <c r="AD29" s="365">
        <v>204</v>
      </c>
      <c r="AE29" s="365">
        <v>3864</v>
      </c>
      <c r="AF29" s="365">
        <v>15418</v>
      </c>
      <c r="AG29" s="365">
        <v>934</v>
      </c>
      <c r="AH29" s="365">
        <v>10762</v>
      </c>
      <c r="AI29" s="365">
        <v>338</v>
      </c>
      <c r="AJ29" s="365">
        <v>372</v>
      </c>
      <c r="AK29" s="365">
        <v>4272</v>
      </c>
      <c r="AL29" s="365">
        <v>16240</v>
      </c>
      <c r="AM29" s="365">
        <v>1083</v>
      </c>
      <c r="AN29" s="365">
        <v>12020</v>
      </c>
      <c r="AO29" s="365">
        <v>5693</v>
      </c>
      <c r="AP29" s="367">
        <v>28632</v>
      </c>
      <c r="AQ29" s="365">
        <v>2.29</v>
      </c>
    </row>
    <row r="30" spans="1:43" ht="15" thickBot="1" x14ac:dyDescent="0.4">
      <c r="A30" s="6">
        <v>26</v>
      </c>
      <c r="B30" s="7" t="s">
        <v>63</v>
      </c>
      <c r="C30" s="7" t="s">
        <v>64</v>
      </c>
      <c r="D30" s="4">
        <v>21</v>
      </c>
      <c r="E30" s="44">
        <v>2</v>
      </c>
      <c r="F30" s="44">
        <v>5</v>
      </c>
      <c r="G30" s="191">
        <v>1439</v>
      </c>
      <c r="H30" s="191">
        <v>14320</v>
      </c>
      <c r="I30" s="191">
        <v>281</v>
      </c>
      <c r="J30" s="191">
        <v>669</v>
      </c>
      <c r="K30" s="256">
        <f t="shared" si="0"/>
        <v>1720</v>
      </c>
      <c r="L30" s="256">
        <f t="shared" si="0"/>
        <v>14989</v>
      </c>
      <c r="M30" s="51">
        <f t="shared" si="1"/>
        <v>0.95536726933084259</v>
      </c>
      <c r="N30" s="191">
        <v>1118</v>
      </c>
      <c r="O30" s="191">
        <v>13071</v>
      </c>
      <c r="P30" s="191">
        <v>1220</v>
      </c>
      <c r="Q30" s="191">
        <v>13599</v>
      </c>
      <c r="R30" s="256">
        <f t="shared" si="2"/>
        <v>2338</v>
      </c>
      <c r="S30" s="256">
        <f t="shared" si="2"/>
        <v>26670</v>
      </c>
      <c r="T30" s="51">
        <f t="shared" si="3"/>
        <v>0.49010123734533184</v>
      </c>
      <c r="U30" s="52">
        <f t="shared" si="4"/>
        <v>2.0382817903558014E-2</v>
      </c>
      <c r="V30" s="38">
        <f t="shared" si="5"/>
        <v>0.7793048235372606</v>
      </c>
      <c r="Y30" s="138">
        <v>26</v>
      </c>
      <c r="Z30" s="139" t="s">
        <v>217</v>
      </c>
      <c r="AA30" s="133" t="s">
        <v>64</v>
      </c>
      <c r="AB30" s="251">
        <v>20</v>
      </c>
      <c r="AC30" s="365">
        <v>639</v>
      </c>
      <c r="AD30" s="365">
        <v>640</v>
      </c>
      <c r="AE30" s="365">
        <v>3805</v>
      </c>
      <c r="AF30" s="365">
        <v>18092</v>
      </c>
      <c r="AG30" s="365">
        <v>1118</v>
      </c>
      <c r="AH30" s="365">
        <v>13071</v>
      </c>
      <c r="AI30" s="365">
        <v>703</v>
      </c>
      <c r="AJ30" s="365">
        <v>706</v>
      </c>
      <c r="AK30" s="365">
        <v>3903</v>
      </c>
      <c r="AL30" s="365">
        <v>18347</v>
      </c>
      <c r="AM30" s="365">
        <v>1220</v>
      </c>
      <c r="AN30" s="365">
        <v>13599</v>
      </c>
      <c r="AO30" s="366">
        <v>5826</v>
      </c>
      <c r="AP30" s="367">
        <v>32652</v>
      </c>
      <c r="AQ30" s="368">
        <v>2.61</v>
      </c>
    </row>
    <row r="31" spans="1:43" ht="15" thickBot="1" x14ac:dyDescent="0.4">
      <c r="A31" s="501" t="s">
        <v>65</v>
      </c>
      <c r="B31" s="502"/>
      <c r="C31" s="47" t="s">
        <v>66</v>
      </c>
      <c r="D31" s="8">
        <v>662</v>
      </c>
      <c r="E31" s="48">
        <v>142</v>
      </c>
      <c r="F31" s="48">
        <v>193</v>
      </c>
      <c r="G31" s="196">
        <f>SUM(G5:G30)</f>
        <v>76279</v>
      </c>
      <c r="H31" s="196">
        <f t="shared" ref="H31:J31" si="6">SUM(H5:H30)</f>
        <v>463121</v>
      </c>
      <c r="I31" s="196">
        <f t="shared" si="6"/>
        <v>14917</v>
      </c>
      <c r="J31" s="196">
        <f t="shared" si="6"/>
        <v>94683</v>
      </c>
      <c r="K31" s="256">
        <f>G31+I31</f>
        <v>91196</v>
      </c>
      <c r="L31" s="256">
        <f t="shared" ref="L31" si="7">H31+J31</f>
        <v>557804</v>
      </c>
      <c r="M31" s="51">
        <f t="shared" si="1"/>
        <v>0.83025758151608808</v>
      </c>
      <c r="N31" s="196">
        <f>SUM(N5:N30)</f>
        <v>144525</v>
      </c>
      <c r="O31" s="196">
        <f t="shared" ref="O31:Q31" si="8">SUM(O5:O30)</f>
        <v>678963</v>
      </c>
      <c r="P31" s="196">
        <f t="shared" si="8"/>
        <v>103247</v>
      </c>
      <c r="Q31" s="196">
        <f t="shared" si="8"/>
        <v>629492</v>
      </c>
      <c r="R31" s="256">
        <f t="shared" si="2"/>
        <v>247772</v>
      </c>
      <c r="S31" s="256">
        <f t="shared" si="2"/>
        <v>1308455</v>
      </c>
      <c r="T31" s="51">
        <f t="shared" si="3"/>
        <v>0.51890435666492163</v>
      </c>
      <c r="U31" s="52">
        <f t="shared" si="4"/>
        <v>1</v>
      </c>
      <c r="V31" s="38">
        <f t="shared" si="5"/>
        <v>1.3457253802410882</v>
      </c>
      <c r="Y31" s="684" t="s">
        <v>347</v>
      </c>
      <c r="Z31" s="685"/>
      <c r="AA31" s="686"/>
      <c r="AB31" s="254">
        <v>664</v>
      </c>
      <c r="AC31" s="370">
        <v>24661</v>
      </c>
      <c r="AD31" s="370">
        <v>30084</v>
      </c>
      <c r="AE31" s="370">
        <v>259283</v>
      </c>
      <c r="AF31" s="370">
        <v>715333</v>
      </c>
      <c r="AG31" s="370">
        <v>144525</v>
      </c>
      <c r="AH31" s="370">
        <v>678961</v>
      </c>
      <c r="AI31" s="371">
        <v>35726</v>
      </c>
      <c r="AJ31" s="370">
        <v>40104</v>
      </c>
      <c r="AK31" s="370">
        <v>189899</v>
      </c>
      <c r="AL31" s="371">
        <v>580551</v>
      </c>
      <c r="AM31" s="370">
        <v>103247</v>
      </c>
      <c r="AN31" s="370">
        <v>629492</v>
      </c>
      <c r="AO31" s="370">
        <v>328872</v>
      </c>
      <c r="AP31" s="367">
        <v>1250147</v>
      </c>
      <c r="AQ31" s="370">
        <v>100</v>
      </c>
    </row>
    <row r="32" spans="1:43" ht="15" thickBot="1" x14ac:dyDescent="0.4">
      <c r="A32" s="480" t="s">
        <v>67</v>
      </c>
      <c r="B32" s="481"/>
      <c r="C32" s="481"/>
      <c r="D32" s="481"/>
      <c r="E32" s="481"/>
      <c r="F32" s="482"/>
      <c r="G32" s="273">
        <f>G31/$L$31</f>
        <v>0.13674875045714982</v>
      </c>
      <c r="H32" s="273">
        <f t="shared" ref="H32:L32" si="9">H31/$L$31</f>
        <v>0.83025758151608808</v>
      </c>
      <c r="I32" s="273">
        <f t="shared" si="9"/>
        <v>2.6742368287068576E-2</v>
      </c>
      <c r="J32" s="273">
        <f t="shared" si="9"/>
        <v>0.16974241848391192</v>
      </c>
      <c r="K32" s="273">
        <f t="shared" si="9"/>
        <v>0.1634911187442184</v>
      </c>
      <c r="L32" s="273">
        <f t="shared" si="9"/>
        <v>1</v>
      </c>
      <c r="M32" s="274"/>
      <c r="N32" s="273">
        <f>N31/$S$31</f>
        <v>0.11045469656961837</v>
      </c>
      <c r="O32" s="273">
        <f t="shared" ref="O32:S32" si="10">O31/$S$31</f>
        <v>0.51890435666492163</v>
      </c>
      <c r="P32" s="273">
        <f t="shared" si="10"/>
        <v>7.8907566557504846E-2</v>
      </c>
      <c r="Q32" s="273">
        <f t="shared" si="10"/>
        <v>0.48109564333507837</v>
      </c>
      <c r="R32" s="273">
        <f t="shared" si="10"/>
        <v>0.1893622631271232</v>
      </c>
      <c r="S32" s="273">
        <f t="shared" si="10"/>
        <v>1</v>
      </c>
      <c r="T32" s="641" t="s">
        <v>311</v>
      </c>
      <c r="U32" s="642"/>
      <c r="V32" s="643"/>
      <c r="Y32" s="687" t="s">
        <v>67</v>
      </c>
      <c r="Z32" s="688"/>
      <c r="AA32" s="688"/>
      <c r="AB32" s="689"/>
      <c r="AC32" s="143">
        <v>0.02</v>
      </c>
      <c r="AD32" s="143">
        <v>2.4E-2</v>
      </c>
      <c r="AE32" s="143">
        <v>0.20699999999999999</v>
      </c>
      <c r="AF32" s="143">
        <v>0.57199999999999995</v>
      </c>
      <c r="AG32" s="143">
        <v>0.11600000000000001</v>
      </c>
      <c r="AH32" s="143">
        <v>0.54300000000000004</v>
      </c>
      <c r="AI32" s="143">
        <v>2.9000000000000001E-2</v>
      </c>
      <c r="AJ32" s="143">
        <v>3.2000000000000001E-2</v>
      </c>
      <c r="AK32" s="143">
        <v>0.152</v>
      </c>
      <c r="AL32" s="143">
        <v>0.46400000000000002</v>
      </c>
      <c r="AM32" s="143">
        <v>8.3000000000000004E-2</v>
      </c>
      <c r="AN32" s="143">
        <v>0.504</v>
      </c>
      <c r="AO32" s="143">
        <v>0.26300000000000001</v>
      </c>
      <c r="AP32" s="143">
        <v>1</v>
      </c>
      <c r="AQ32" s="372"/>
    </row>
    <row r="35" spans="1:7" ht="15" thickBot="1" x14ac:dyDescent="0.4">
      <c r="A35" s="275" t="s">
        <v>329</v>
      </c>
    </row>
    <row r="36" spans="1:7" ht="15" thickBot="1" x14ac:dyDescent="0.4">
      <c r="A36" s="358" t="s">
        <v>11</v>
      </c>
      <c r="B36" s="358" t="s">
        <v>303</v>
      </c>
      <c r="C36" s="358" t="s">
        <v>230</v>
      </c>
      <c r="D36" s="331"/>
      <c r="E36" s="330" t="s">
        <v>330</v>
      </c>
      <c r="F36" s="331"/>
      <c r="G36" s="331"/>
    </row>
    <row r="37" spans="1:7" ht="15" thickBot="1" x14ac:dyDescent="0.4">
      <c r="A37" s="359"/>
      <c r="B37" s="359"/>
      <c r="C37" s="359"/>
      <c r="D37" s="730" t="s">
        <v>331</v>
      </c>
      <c r="E37" s="731"/>
      <c r="F37" s="731" t="s">
        <v>332</v>
      </c>
      <c r="G37" s="731"/>
    </row>
    <row r="38" spans="1:7" ht="15" thickBot="1" x14ac:dyDescent="0.4">
      <c r="A38" s="360"/>
      <c r="B38" s="360"/>
      <c r="C38" s="360"/>
      <c r="D38" s="306" t="s">
        <v>281</v>
      </c>
      <c r="E38" s="305" t="s">
        <v>344</v>
      </c>
      <c r="F38" s="306" t="s">
        <v>281</v>
      </c>
      <c r="G38" s="305" t="s">
        <v>344</v>
      </c>
    </row>
    <row r="39" spans="1:7" ht="15" thickBot="1" x14ac:dyDescent="0.4">
      <c r="A39" s="307">
        <v>1</v>
      </c>
      <c r="B39" s="122" t="s">
        <v>14</v>
      </c>
      <c r="C39" s="22" t="s">
        <v>15</v>
      </c>
      <c r="D39" s="309">
        <v>1430</v>
      </c>
      <c r="E39" s="308">
        <v>1523</v>
      </c>
      <c r="F39" s="309">
        <v>5171</v>
      </c>
      <c r="G39" s="308">
        <v>5254</v>
      </c>
    </row>
    <row r="40" spans="1:7" ht="15" thickBot="1" x14ac:dyDescent="0.4">
      <c r="A40" s="307">
        <v>2</v>
      </c>
      <c r="B40" s="122" t="s">
        <v>244</v>
      </c>
      <c r="C40" s="22" t="s">
        <v>17</v>
      </c>
      <c r="D40" s="309">
        <v>330</v>
      </c>
      <c r="E40" s="308">
        <v>364</v>
      </c>
      <c r="F40" s="309">
        <v>852</v>
      </c>
      <c r="G40" s="308">
        <v>882</v>
      </c>
    </row>
    <row r="41" spans="1:7" ht="15" thickBot="1" x14ac:dyDescent="0.4">
      <c r="A41" s="307">
        <v>3</v>
      </c>
      <c r="B41" s="122" t="s">
        <v>18</v>
      </c>
      <c r="C41" s="22" t="s">
        <v>19</v>
      </c>
      <c r="D41" s="309">
        <v>739</v>
      </c>
      <c r="E41" s="308">
        <v>741</v>
      </c>
      <c r="F41" s="309">
        <v>1</v>
      </c>
      <c r="G41" s="308">
        <v>1</v>
      </c>
    </row>
    <row r="42" spans="1:7" ht="15" thickBot="1" x14ac:dyDescent="0.4">
      <c r="A42" s="307">
        <v>4</v>
      </c>
      <c r="B42" s="122" t="s">
        <v>20</v>
      </c>
      <c r="C42" s="22" t="s">
        <v>74</v>
      </c>
      <c r="D42" s="309">
        <v>3383</v>
      </c>
      <c r="E42" s="308">
        <v>3635</v>
      </c>
      <c r="F42" s="309">
        <v>72</v>
      </c>
      <c r="G42" s="308">
        <v>75</v>
      </c>
    </row>
    <row r="43" spans="1:7" ht="15" thickBot="1" x14ac:dyDescent="0.4">
      <c r="A43" s="307">
        <v>5</v>
      </c>
      <c r="B43" s="122" t="s">
        <v>245</v>
      </c>
      <c r="C43" s="22" t="s">
        <v>23</v>
      </c>
      <c r="D43" s="309">
        <v>1380</v>
      </c>
      <c r="E43" s="308">
        <v>1479</v>
      </c>
      <c r="F43" s="309">
        <v>6</v>
      </c>
      <c r="G43" s="308">
        <v>6</v>
      </c>
    </row>
    <row r="44" spans="1:7" ht="15" thickBot="1" x14ac:dyDescent="0.4">
      <c r="A44" s="307">
        <v>6</v>
      </c>
      <c r="B44" s="122" t="s">
        <v>24</v>
      </c>
      <c r="C44" s="22" t="s">
        <v>76</v>
      </c>
      <c r="D44" s="309">
        <v>1120</v>
      </c>
      <c r="E44" s="308">
        <v>1202</v>
      </c>
      <c r="F44" s="309">
        <v>66</v>
      </c>
      <c r="G44" s="308">
        <v>69</v>
      </c>
    </row>
    <row r="45" spans="1:7" ht="15" thickBot="1" x14ac:dyDescent="0.4">
      <c r="A45" s="307">
        <v>7</v>
      </c>
      <c r="B45" s="122" t="s">
        <v>26</v>
      </c>
      <c r="C45" s="22" t="s">
        <v>27</v>
      </c>
      <c r="D45" s="309">
        <v>775</v>
      </c>
      <c r="E45" s="308">
        <v>833</v>
      </c>
      <c r="F45" s="309">
        <v>12</v>
      </c>
      <c r="G45" s="308">
        <v>12</v>
      </c>
    </row>
    <row r="46" spans="1:7" ht="15" thickBot="1" x14ac:dyDescent="0.4">
      <c r="A46" s="307">
        <v>8</v>
      </c>
      <c r="B46" s="122" t="s">
        <v>28</v>
      </c>
      <c r="C46" s="22" t="s">
        <v>29</v>
      </c>
      <c r="D46" s="309">
        <v>319</v>
      </c>
      <c r="E46" s="308">
        <v>342</v>
      </c>
      <c r="F46" s="309">
        <v>82</v>
      </c>
      <c r="G46" s="308">
        <v>86</v>
      </c>
    </row>
    <row r="47" spans="1:7" ht="15" thickBot="1" x14ac:dyDescent="0.4">
      <c r="A47" s="307">
        <v>9</v>
      </c>
      <c r="B47" s="122" t="s">
        <v>246</v>
      </c>
      <c r="C47" s="22" t="s">
        <v>33</v>
      </c>
      <c r="D47" s="309">
        <v>691</v>
      </c>
      <c r="E47" s="308">
        <v>741</v>
      </c>
      <c r="F47" s="309">
        <v>204</v>
      </c>
      <c r="G47" s="308">
        <v>215</v>
      </c>
    </row>
    <row r="48" spans="1:7" ht="15" thickBot="1" x14ac:dyDescent="0.4">
      <c r="A48" s="307">
        <v>10</v>
      </c>
      <c r="B48" s="122" t="s">
        <v>247</v>
      </c>
      <c r="C48" s="22" t="s">
        <v>31</v>
      </c>
      <c r="D48" s="309">
        <v>474</v>
      </c>
      <c r="E48" s="308">
        <v>508</v>
      </c>
      <c r="F48" s="309">
        <v>62</v>
      </c>
      <c r="G48" s="308">
        <v>64</v>
      </c>
    </row>
    <row r="49" spans="1:7" ht="15" thickBot="1" x14ac:dyDescent="0.4">
      <c r="A49" s="307">
        <v>11</v>
      </c>
      <c r="B49" s="122" t="s">
        <v>77</v>
      </c>
      <c r="C49" s="22" t="s">
        <v>35</v>
      </c>
      <c r="D49" s="309">
        <v>322</v>
      </c>
      <c r="E49" s="308">
        <v>346</v>
      </c>
      <c r="F49" s="309">
        <v>485</v>
      </c>
      <c r="G49" s="308">
        <v>501</v>
      </c>
    </row>
    <row r="50" spans="1:7" ht="15" thickBot="1" x14ac:dyDescent="0.4">
      <c r="A50" s="307">
        <v>12</v>
      </c>
      <c r="B50" s="122" t="s">
        <v>78</v>
      </c>
      <c r="C50" s="22" t="s">
        <v>37</v>
      </c>
      <c r="D50" s="309">
        <v>414</v>
      </c>
      <c r="E50" s="308">
        <v>444</v>
      </c>
      <c r="F50" s="309">
        <v>258</v>
      </c>
      <c r="G50" s="308">
        <v>279</v>
      </c>
    </row>
    <row r="51" spans="1:7" ht="15" thickBot="1" x14ac:dyDescent="0.4">
      <c r="A51" s="307">
        <v>13</v>
      </c>
      <c r="B51" s="122" t="s">
        <v>248</v>
      </c>
      <c r="C51" s="22" t="s">
        <v>79</v>
      </c>
      <c r="D51" s="309">
        <v>145</v>
      </c>
      <c r="E51" s="308">
        <v>161</v>
      </c>
      <c r="F51" s="309">
        <v>125</v>
      </c>
      <c r="G51" s="308">
        <v>130</v>
      </c>
    </row>
    <row r="52" spans="1:7" ht="15" thickBot="1" x14ac:dyDescent="0.4">
      <c r="A52" s="307">
        <v>14</v>
      </c>
      <c r="B52" s="122" t="s">
        <v>249</v>
      </c>
      <c r="C52" s="22" t="s">
        <v>40</v>
      </c>
      <c r="D52" s="309">
        <v>283</v>
      </c>
      <c r="E52" s="308">
        <v>304</v>
      </c>
      <c r="F52" s="309">
        <v>175</v>
      </c>
      <c r="G52" s="308">
        <v>171</v>
      </c>
    </row>
    <row r="53" spans="1:7" ht="15" thickBot="1" x14ac:dyDescent="0.4">
      <c r="A53" s="307">
        <v>15</v>
      </c>
      <c r="B53" s="122" t="s">
        <v>250</v>
      </c>
      <c r="C53" s="22" t="s">
        <v>42</v>
      </c>
      <c r="D53" s="309">
        <v>475</v>
      </c>
      <c r="E53" s="308">
        <v>510</v>
      </c>
      <c r="F53" s="309">
        <v>770</v>
      </c>
      <c r="G53" s="308">
        <v>842</v>
      </c>
    </row>
    <row r="54" spans="1:7" ht="15" thickBot="1" x14ac:dyDescent="0.4">
      <c r="A54" s="307">
        <v>16</v>
      </c>
      <c r="B54" s="122" t="s">
        <v>251</v>
      </c>
      <c r="C54" s="22" t="s">
        <v>44</v>
      </c>
      <c r="D54" s="309">
        <v>347</v>
      </c>
      <c r="E54" s="308">
        <v>372</v>
      </c>
      <c r="F54" s="309">
        <v>623</v>
      </c>
      <c r="G54" s="308">
        <v>683</v>
      </c>
    </row>
    <row r="55" spans="1:7" ht="15" thickBot="1" x14ac:dyDescent="0.4">
      <c r="A55" s="307">
        <v>17</v>
      </c>
      <c r="B55" s="122" t="s">
        <v>82</v>
      </c>
      <c r="C55" s="22" t="s">
        <v>46</v>
      </c>
      <c r="D55" s="309">
        <v>319</v>
      </c>
      <c r="E55" s="308">
        <v>342</v>
      </c>
      <c r="F55" s="309">
        <v>82</v>
      </c>
      <c r="G55" s="308">
        <v>86</v>
      </c>
    </row>
    <row r="56" spans="1:7" ht="15" thickBot="1" x14ac:dyDescent="0.4">
      <c r="A56" s="307">
        <v>18</v>
      </c>
      <c r="B56" s="122" t="s">
        <v>252</v>
      </c>
      <c r="C56" s="22" t="s">
        <v>84</v>
      </c>
      <c r="D56" s="309">
        <v>927</v>
      </c>
      <c r="E56" s="308">
        <v>994</v>
      </c>
      <c r="F56" s="309">
        <v>157</v>
      </c>
      <c r="G56" s="308">
        <v>163</v>
      </c>
    </row>
    <row r="57" spans="1:7" ht="15" thickBot="1" x14ac:dyDescent="0.4">
      <c r="A57" s="307">
        <v>19</v>
      </c>
      <c r="B57" s="122" t="s">
        <v>253</v>
      </c>
      <c r="C57" s="22" t="s">
        <v>50</v>
      </c>
      <c r="D57" s="309">
        <v>606</v>
      </c>
      <c r="E57" s="308">
        <v>650</v>
      </c>
      <c r="F57" s="309">
        <v>176</v>
      </c>
      <c r="G57" s="308">
        <v>185</v>
      </c>
    </row>
    <row r="58" spans="1:7" ht="15" thickBot="1" x14ac:dyDescent="0.4">
      <c r="A58" s="307">
        <v>20</v>
      </c>
      <c r="B58" s="122" t="s">
        <v>254</v>
      </c>
      <c r="C58" s="22" t="s">
        <v>161</v>
      </c>
      <c r="D58" s="309">
        <v>124</v>
      </c>
      <c r="E58" s="308">
        <v>133</v>
      </c>
      <c r="F58" s="309">
        <v>120</v>
      </c>
      <c r="G58" s="308">
        <v>130</v>
      </c>
    </row>
    <row r="59" spans="1:7" ht="15" thickBot="1" x14ac:dyDescent="0.4">
      <c r="A59" s="307">
        <v>21</v>
      </c>
      <c r="B59" s="122" t="s">
        <v>87</v>
      </c>
      <c r="C59" s="22" t="s">
        <v>88</v>
      </c>
      <c r="D59" s="309">
        <v>799</v>
      </c>
      <c r="E59" s="308">
        <v>857</v>
      </c>
      <c r="F59" s="309">
        <v>22</v>
      </c>
      <c r="G59" s="308">
        <v>23</v>
      </c>
    </row>
    <row r="60" spans="1:7" ht="15" thickBot="1" x14ac:dyDescent="0.4">
      <c r="A60" s="307">
        <v>22</v>
      </c>
      <c r="B60" s="122" t="s">
        <v>89</v>
      </c>
      <c r="C60" s="22" t="s">
        <v>56</v>
      </c>
      <c r="D60" s="309">
        <v>628</v>
      </c>
      <c r="E60" s="308">
        <v>706</v>
      </c>
      <c r="F60" s="309">
        <v>31</v>
      </c>
      <c r="G60" s="308">
        <v>32</v>
      </c>
    </row>
    <row r="61" spans="1:7" ht="15" thickBot="1" x14ac:dyDescent="0.4">
      <c r="A61" s="307">
        <v>23</v>
      </c>
      <c r="B61" s="122" t="s">
        <v>255</v>
      </c>
      <c r="C61" s="310" t="s">
        <v>175</v>
      </c>
      <c r="D61" s="309">
        <v>188</v>
      </c>
      <c r="E61" s="308">
        <v>201</v>
      </c>
      <c r="F61" s="309">
        <v>3022</v>
      </c>
      <c r="G61" s="308">
        <v>3161</v>
      </c>
    </row>
    <row r="62" spans="1:7" ht="15" thickBot="1" x14ac:dyDescent="0.4">
      <c r="A62" s="307">
        <v>24</v>
      </c>
      <c r="B62" s="122" t="s">
        <v>91</v>
      </c>
      <c r="C62" s="22" t="s">
        <v>60</v>
      </c>
      <c r="D62" s="309">
        <v>98</v>
      </c>
      <c r="E62" s="308">
        <v>104</v>
      </c>
      <c r="F62" s="309">
        <v>409</v>
      </c>
      <c r="G62" s="308">
        <v>451</v>
      </c>
    </row>
    <row r="63" spans="1:7" ht="15" thickBot="1" x14ac:dyDescent="0.4">
      <c r="A63" s="307">
        <v>25</v>
      </c>
      <c r="B63" s="122" t="s">
        <v>92</v>
      </c>
      <c r="C63" s="22" t="s">
        <v>93</v>
      </c>
      <c r="D63" s="309">
        <v>139</v>
      </c>
      <c r="E63" s="308">
        <v>149</v>
      </c>
      <c r="F63" s="309">
        <v>80</v>
      </c>
      <c r="G63" s="308">
        <v>86</v>
      </c>
    </row>
    <row r="64" spans="1:7" ht="15" thickBot="1" x14ac:dyDescent="0.4">
      <c r="A64" s="307">
        <v>26</v>
      </c>
      <c r="B64" s="122" t="s">
        <v>256</v>
      </c>
      <c r="C64" s="22" t="s">
        <v>64</v>
      </c>
      <c r="D64" s="309">
        <v>581</v>
      </c>
      <c r="E64" s="308">
        <v>623</v>
      </c>
      <c r="F64" s="309">
        <v>63</v>
      </c>
      <c r="G64" s="308">
        <v>66</v>
      </c>
    </row>
    <row r="65" spans="1:7" ht="15" thickBot="1" x14ac:dyDescent="0.4">
      <c r="A65" s="344" t="s">
        <v>257</v>
      </c>
      <c r="B65" s="345"/>
      <c r="C65" s="346"/>
      <c r="D65" s="312">
        <v>17037</v>
      </c>
      <c r="E65" s="311">
        <v>18265</v>
      </c>
      <c r="F65" s="312">
        <v>13125</v>
      </c>
      <c r="G65" s="313">
        <v>13652</v>
      </c>
    </row>
    <row r="66" spans="1:7" ht="15" thickBot="1" x14ac:dyDescent="0.4">
      <c r="A66" s="347" t="s">
        <v>67</v>
      </c>
      <c r="B66" s="348"/>
      <c r="C66" s="349"/>
      <c r="D66" s="315">
        <v>93.3</v>
      </c>
      <c r="E66" s="314">
        <v>57.2</v>
      </c>
      <c r="F66" s="314">
        <v>96.1</v>
      </c>
      <c r="G66" s="314">
        <v>42.8</v>
      </c>
    </row>
    <row r="68" spans="1:7" ht="15" thickBot="1" x14ac:dyDescent="0.4">
      <c r="A68" s="275" t="s">
        <v>333</v>
      </c>
    </row>
    <row r="69" spans="1:7" x14ac:dyDescent="0.35">
      <c r="A69" s="350" t="s">
        <v>334</v>
      </c>
      <c r="B69" s="351"/>
      <c r="C69" s="352"/>
      <c r="D69" s="351"/>
      <c r="E69" s="356" t="s">
        <v>335</v>
      </c>
      <c r="F69" s="351"/>
      <c r="G69" s="351"/>
    </row>
    <row r="70" spans="1:7" ht="15" thickBot="1" x14ac:dyDescent="0.4">
      <c r="A70" s="353"/>
      <c r="B70" s="354"/>
      <c r="C70" s="355"/>
      <c r="D70" s="354"/>
      <c r="E70" s="357"/>
      <c r="F70" s="354"/>
      <c r="G70" s="354"/>
    </row>
    <row r="71" spans="1:7" ht="15" thickBot="1" x14ac:dyDescent="0.4">
      <c r="A71" s="340" t="s">
        <v>11</v>
      </c>
      <c r="B71" s="340" t="s">
        <v>12</v>
      </c>
      <c r="C71" s="342" t="s">
        <v>68</v>
      </c>
      <c r="D71" s="333"/>
      <c r="E71" s="332" t="s">
        <v>154</v>
      </c>
      <c r="F71" s="333"/>
      <c r="G71" s="332" t="s">
        <v>158</v>
      </c>
    </row>
    <row r="72" spans="1:7" ht="15" thickBot="1" x14ac:dyDescent="0.4">
      <c r="A72" s="341"/>
      <c r="B72" s="341"/>
      <c r="C72" s="343"/>
      <c r="D72" s="318" t="s">
        <v>337</v>
      </c>
      <c r="E72" s="316" t="s">
        <v>336</v>
      </c>
      <c r="F72" s="317" t="s">
        <v>337</v>
      </c>
      <c r="G72" s="319" t="s">
        <v>338</v>
      </c>
    </row>
    <row r="73" spans="1:7" ht="15" thickBot="1" x14ac:dyDescent="0.4">
      <c r="A73" s="11">
        <v>1</v>
      </c>
      <c r="B73" s="100" t="s">
        <v>14</v>
      </c>
      <c r="C73" s="320" t="s">
        <v>15</v>
      </c>
      <c r="D73" s="322">
        <v>8792</v>
      </c>
      <c r="E73" s="321">
        <v>18624</v>
      </c>
      <c r="F73" s="322">
        <v>8833</v>
      </c>
      <c r="G73" s="321">
        <v>22260</v>
      </c>
    </row>
    <row r="74" spans="1:7" ht="15" thickBot="1" x14ac:dyDescent="0.4">
      <c r="A74" s="11">
        <v>2</v>
      </c>
      <c r="B74" s="122" t="s">
        <v>73</v>
      </c>
      <c r="C74" s="320" t="s">
        <v>17</v>
      </c>
      <c r="D74" s="322">
        <v>9697</v>
      </c>
      <c r="E74" s="321">
        <v>19418</v>
      </c>
      <c r="F74" s="322">
        <v>2678</v>
      </c>
      <c r="G74" s="321">
        <v>4883</v>
      </c>
    </row>
    <row r="75" spans="1:7" ht="15" thickBot="1" x14ac:dyDescent="0.4">
      <c r="A75" s="11">
        <v>3</v>
      </c>
      <c r="B75" s="100" t="s">
        <v>18</v>
      </c>
      <c r="C75" s="320" t="s">
        <v>19</v>
      </c>
      <c r="D75" s="322">
        <v>7212</v>
      </c>
      <c r="E75" s="321">
        <v>20353</v>
      </c>
      <c r="F75" s="322">
        <v>27</v>
      </c>
      <c r="G75" s="321">
        <v>63</v>
      </c>
    </row>
    <row r="76" spans="1:7" ht="15" thickBot="1" x14ac:dyDescent="0.4">
      <c r="A76" s="11">
        <v>4</v>
      </c>
      <c r="B76" s="100" t="s">
        <v>20</v>
      </c>
      <c r="C76" s="320" t="s">
        <v>74</v>
      </c>
      <c r="D76" s="322">
        <v>15924</v>
      </c>
      <c r="E76" s="321">
        <v>38596</v>
      </c>
      <c r="F76" s="322">
        <v>176</v>
      </c>
      <c r="G76" s="321">
        <v>370</v>
      </c>
    </row>
    <row r="77" spans="1:7" ht="15" thickBot="1" x14ac:dyDescent="0.4">
      <c r="A77" s="11">
        <v>5</v>
      </c>
      <c r="B77" s="100" t="s">
        <v>75</v>
      </c>
      <c r="C77" s="320" t="s">
        <v>23</v>
      </c>
      <c r="D77" s="322">
        <v>4868</v>
      </c>
      <c r="E77" s="321">
        <v>16801</v>
      </c>
      <c r="F77" s="322">
        <v>2</v>
      </c>
      <c r="G77" s="321">
        <v>17</v>
      </c>
    </row>
    <row r="78" spans="1:7" ht="15" thickBot="1" x14ac:dyDescent="0.4">
      <c r="A78" s="11">
        <v>6</v>
      </c>
      <c r="B78" s="100" t="s">
        <v>24</v>
      </c>
      <c r="C78" s="320" t="s">
        <v>76</v>
      </c>
      <c r="D78" s="322">
        <v>5386</v>
      </c>
      <c r="E78" s="321">
        <v>18206</v>
      </c>
      <c r="F78" s="322">
        <v>102</v>
      </c>
      <c r="G78" s="321">
        <v>280</v>
      </c>
    </row>
    <row r="79" spans="1:7" ht="15" thickBot="1" x14ac:dyDescent="0.4">
      <c r="A79" s="11">
        <v>7</v>
      </c>
      <c r="B79" s="100" t="s">
        <v>26</v>
      </c>
      <c r="C79" s="320" t="s">
        <v>27</v>
      </c>
      <c r="D79" s="322">
        <v>1494</v>
      </c>
      <c r="E79" s="321">
        <v>11534</v>
      </c>
      <c r="F79" s="322">
        <v>17</v>
      </c>
      <c r="G79" s="321">
        <v>55</v>
      </c>
    </row>
    <row r="80" spans="1:7" ht="15" thickBot="1" x14ac:dyDescent="0.4">
      <c r="A80" s="11">
        <v>8</v>
      </c>
      <c r="B80" s="100" t="s">
        <v>28</v>
      </c>
      <c r="C80" s="320" t="s">
        <v>29</v>
      </c>
      <c r="D80" s="322">
        <v>2656</v>
      </c>
      <c r="E80" s="321">
        <v>10883</v>
      </c>
      <c r="F80" s="322">
        <v>176</v>
      </c>
      <c r="G80" s="321">
        <v>428</v>
      </c>
    </row>
    <row r="81" spans="1:7" ht="15" thickBot="1" x14ac:dyDescent="0.4">
      <c r="A81" s="11">
        <v>9</v>
      </c>
      <c r="B81" s="100" t="s">
        <v>32</v>
      </c>
      <c r="C81" s="320" t="s">
        <v>33</v>
      </c>
      <c r="D81" s="322">
        <v>4075</v>
      </c>
      <c r="E81" s="321">
        <v>17095</v>
      </c>
      <c r="F81" s="322">
        <v>173</v>
      </c>
      <c r="G81" s="321">
        <v>555</v>
      </c>
    </row>
    <row r="82" spans="1:7" ht="15" thickBot="1" x14ac:dyDescent="0.4">
      <c r="A82" s="11">
        <v>10</v>
      </c>
      <c r="B82" s="12" t="s">
        <v>30</v>
      </c>
      <c r="C82" s="320" t="s">
        <v>31</v>
      </c>
      <c r="D82" s="322">
        <v>1467</v>
      </c>
      <c r="E82" s="321">
        <v>8160</v>
      </c>
      <c r="F82" s="322">
        <v>69</v>
      </c>
      <c r="G82" s="321">
        <v>1473</v>
      </c>
    </row>
    <row r="83" spans="1:7" ht="15" thickBot="1" x14ac:dyDescent="0.4">
      <c r="A83" s="11">
        <v>11</v>
      </c>
      <c r="B83" s="100" t="s">
        <v>77</v>
      </c>
      <c r="C83" s="320" t="s">
        <v>35</v>
      </c>
      <c r="D83" s="322">
        <v>3062</v>
      </c>
      <c r="E83" s="321">
        <v>14612</v>
      </c>
      <c r="F83" s="322">
        <v>729</v>
      </c>
      <c r="G83" s="321">
        <v>1864</v>
      </c>
    </row>
    <row r="84" spans="1:7" ht="15" thickBot="1" x14ac:dyDescent="0.4">
      <c r="A84" s="11">
        <v>12</v>
      </c>
      <c r="B84" s="100" t="s">
        <v>78</v>
      </c>
      <c r="C84" s="320" t="s">
        <v>37</v>
      </c>
      <c r="D84" s="322">
        <v>8747</v>
      </c>
      <c r="E84" s="321">
        <v>21589</v>
      </c>
      <c r="F84" s="322">
        <v>808</v>
      </c>
      <c r="G84" s="321">
        <v>1523</v>
      </c>
    </row>
    <row r="85" spans="1:7" ht="15" thickBot="1" x14ac:dyDescent="0.4">
      <c r="A85" s="11">
        <v>13</v>
      </c>
      <c r="B85" s="100" t="s">
        <v>38</v>
      </c>
      <c r="C85" s="320" t="s">
        <v>79</v>
      </c>
      <c r="D85" s="322">
        <v>3456</v>
      </c>
      <c r="E85" s="321">
        <v>9084</v>
      </c>
      <c r="F85" s="322">
        <v>466</v>
      </c>
      <c r="G85" s="321">
        <v>797</v>
      </c>
    </row>
    <row r="86" spans="1:7" ht="15" thickBot="1" x14ac:dyDescent="0.4">
      <c r="A86" s="11">
        <v>14</v>
      </c>
      <c r="B86" s="100" t="s">
        <v>39</v>
      </c>
      <c r="C86" s="320" t="s">
        <v>40</v>
      </c>
      <c r="D86" s="322">
        <v>1718</v>
      </c>
      <c r="E86" s="321">
        <v>5883</v>
      </c>
      <c r="F86" s="322">
        <v>379</v>
      </c>
      <c r="G86" s="321">
        <v>807</v>
      </c>
    </row>
    <row r="87" spans="1:7" ht="15" thickBot="1" x14ac:dyDescent="0.4">
      <c r="A87" s="11">
        <v>15</v>
      </c>
      <c r="B87" s="100" t="s">
        <v>80</v>
      </c>
      <c r="C87" s="320" t="s">
        <v>42</v>
      </c>
      <c r="D87" s="322">
        <v>14290</v>
      </c>
      <c r="E87" s="321">
        <v>33415</v>
      </c>
      <c r="F87" s="322">
        <v>2245</v>
      </c>
      <c r="G87" s="321">
        <v>4211</v>
      </c>
    </row>
    <row r="88" spans="1:7" ht="15" thickBot="1" x14ac:dyDescent="0.4">
      <c r="A88" s="11">
        <v>16</v>
      </c>
      <c r="B88" s="100" t="s">
        <v>81</v>
      </c>
      <c r="C88" s="320" t="s">
        <v>44</v>
      </c>
      <c r="D88" s="322">
        <v>8672</v>
      </c>
      <c r="E88" s="321">
        <v>28038</v>
      </c>
      <c r="F88" s="322">
        <v>1906</v>
      </c>
      <c r="G88" s="321">
        <v>4224</v>
      </c>
    </row>
    <row r="89" spans="1:7" ht="15" thickBot="1" x14ac:dyDescent="0.4">
      <c r="A89" s="11">
        <v>17</v>
      </c>
      <c r="B89" s="100" t="s">
        <v>82</v>
      </c>
      <c r="C89" s="320" t="s">
        <v>46</v>
      </c>
      <c r="D89" s="322">
        <v>3394</v>
      </c>
      <c r="E89" s="321">
        <v>14771</v>
      </c>
      <c r="F89" s="322">
        <v>142</v>
      </c>
      <c r="G89" s="321">
        <v>455</v>
      </c>
    </row>
    <row r="90" spans="1:7" ht="23.5" thickBot="1" x14ac:dyDescent="0.4">
      <c r="A90" s="11">
        <v>18</v>
      </c>
      <c r="B90" s="100" t="s">
        <v>83</v>
      </c>
      <c r="C90" s="320" t="s">
        <v>84</v>
      </c>
      <c r="D90" s="322">
        <v>4526</v>
      </c>
      <c r="E90" s="321">
        <v>23945</v>
      </c>
      <c r="F90" s="322">
        <v>310</v>
      </c>
      <c r="G90" s="321">
        <v>918</v>
      </c>
    </row>
    <row r="91" spans="1:7" ht="15" thickBot="1" x14ac:dyDescent="0.4">
      <c r="A91" s="11">
        <v>19</v>
      </c>
      <c r="B91" s="100" t="s">
        <v>85</v>
      </c>
      <c r="C91" s="320" t="s">
        <v>50</v>
      </c>
      <c r="D91" s="322">
        <v>5108</v>
      </c>
      <c r="E91" s="321">
        <v>23471</v>
      </c>
      <c r="F91" s="322">
        <v>375</v>
      </c>
      <c r="G91" s="321">
        <v>1639</v>
      </c>
    </row>
    <row r="92" spans="1:7" ht="15" thickBot="1" x14ac:dyDescent="0.4">
      <c r="A92" s="11">
        <v>20</v>
      </c>
      <c r="B92" s="12" t="s">
        <v>86</v>
      </c>
      <c r="C92" s="320" t="s">
        <v>161</v>
      </c>
      <c r="D92" s="322">
        <v>1845</v>
      </c>
      <c r="E92" s="321">
        <v>8157</v>
      </c>
      <c r="F92" s="322">
        <v>566</v>
      </c>
      <c r="G92" s="321">
        <v>1896</v>
      </c>
    </row>
    <row r="93" spans="1:7" ht="15" thickBot="1" x14ac:dyDescent="0.4">
      <c r="A93" s="11">
        <v>21</v>
      </c>
      <c r="B93" s="100" t="s">
        <v>87</v>
      </c>
      <c r="C93" s="320" t="s">
        <v>88</v>
      </c>
      <c r="D93" s="322">
        <v>3754</v>
      </c>
      <c r="E93" s="321">
        <v>14283</v>
      </c>
      <c r="F93" s="322">
        <v>78</v>
      </c>
      <c r="G93" s="321">
        <v>211</v>
      </c>
    </row>
    <row r="94" spans="1:7" ht="15" thickBot="1" x14ac:dyDescent="0.4">
      <c r="A94" s="11">
        <v>22</v>
      </c>
      <c r="B94" s="100" t="s">
        <v>89</v>
      </c>
      <c r="C94" s="320" t="s">
        <v>56</v>
      </c>
      <c r="D94" s="322">
        <v>4074</v>
      </c>
      <c r="E94" s="321">
        <v>16460</v>
      </c>
      <c r="F94" s="322">
        <v>171</v>
      </c>
      <c r="G94" s="321">
        <v>572</v>
      </c>
    </row>
    <row r="95" spans="1:7" ht="23.5" thickBot="1" x14ac:dyDescent="0.4">
      <c r="A95" s="11">
        <v>23</v>
      </c>
      <c r="B95" s="100" t="s">
        <v>90</v>
      </c>
      <c r="C95" s="320" t="s">
        <v>58</v>
      </c>
      <c r="D95" s="322">
        <v>3853</v>
      </c>
      <c r="E95" s="321">
        <v>10884</v>
      </c>
      <c r="F95" s="322">
        <v>5071</v>
      </c>
      <c r="G95" s="321">
        <v>12519</v>
      </c>
    </row>
    <row r="96" spans="1:7" ht="15" thickBot="1" x14ac:dyDescent="0.4">
      <c r="A96" s="11">
        <v>24</v>
      </c>
      <c r="B96" s="100" t="s">
        <v>91</v>
      </c>
      <c r="C96" s="320" t="s">
        <v>60</v>
      </c>
      <c r="D96" s="322">
        <v>1787</v>
      </c>
      <c r="E96" s="321">
        <v>7426</v>
      </c>
      <c r="F96" s="322">
        <v>1024</v>
      </c>
      <c r="G96" s="321">
        <v>2985</v>
      </c>
    </row>
    <row r="97" spans="1:12" ht="15" thickBot="1" x14ac:dyDescent="0.4">
      <c r="A97" s="11">
        <v>25</v>
      </c>
      <c r="B97" s="100" t="s">
        <v>92</v>
      </c>
      <c r="C97" s="320" t="s">
        <v>93</v>
      </c>
      <c r="D97" s="322">
        <v>4027</v>
      </c>
      <c r="E97" s="321">
        <v>14897</v>
      </c>
      <c r="F97" s="322">
        <v>205</v>
      </c>
      <c r="G97" s="321">
        <v>506</v>
      </c>
    </row>
    <row r="98" spans="1:12" ht="15" thickBot="1" x14ac:dyDescent="0.4">
      <c r="A98" s="11">
        <v>26</v>
      </c>
      <c r="B98" s="100" t="s">
        <v>94</v>
      </c>
      <c r="C98" s="320" t="s">
        <v>64</v>
      </c>
      <c r="D98" s="322">
        <v>4373</v>
      </c>
      <c r="E98" s="321">
        <v>19658</v>
      </c>
      <c r="F98" s="322">
        <v>94</v>
      </c>
      <c r="G98" s="321">
        <v>245</v>
      </c>
    </row>
    <row r="99" spans="1:12" ht="15" thickBot="1" x14ac:dyDescent="0.4">
      <c r="A99" s="334" t="s">
        <v>95</v>
      </c>
      <c r="B99" s="335"/>
      <c r="C99" s="336"/>
      <c r="D99" s="325">
        <v>138257</v>
      </c>
      <c r="E99" s="325">
        <v>446243</v>
      </c>
      <c r="F99" s="325">
        <v>26822</v>
      </c>
      <c r="G99" s="325">
        <v>65756</v>
      </c>
    </row>
    <row r="100" spans="1:12" ht="15" thickBot="1" x14ac:dyDescent="0.4">
      <c r="A100" s="337" t="s">
        <v>67</v>
      </c>
      <c r="B100" s="338"/>
      <c r="C100" s="339"/>
      <c r="D100" s="323">
        <v>27</v>
      </c>
      <c r="E100" s="323">
        <v>87.2</v>
      </c>
      <c r="F100" s="323">
        <v>5.2</v>
      </c>
      <c r="G100" s="323">
        <v>12.8</v>
      </c>
    </row>
    <row r="101" spans="1:12" ht="15" thickBot="1" x14ac:dyDescent="0.4"/>
    <row r="102" spans="1:12" ht="15" thickBot="1" x14ac:dyDescent="0.4">
      <c r="A102" s="741" t="s">
        <v>334</v>
      </c>
      <c r="B102" s="742"/>
      <c r="C102" s="743"/>
      <c r="D102" s="744" t="s">
        <v>340</v>
      </c>
      <c r="E102" s="745"/>
      <c r="F102" s="745"/>
      <c r="G102" s="745"/>
    </row>
    <row r="103" spans="1:12" ht="15" thickBot="1" x14ac:dyDescent="0.4">
      <c r="A103" s="708" t="s">
        <v>11</v>
      </c>
      <c r="B103" s="708" t="s">
        <v>12</v>
      </c>
      <c r="C103" s="710" t="s">
        <v>68</v>
      </c>
      <c r="D103" s="720" t="s">
        <v>331</v>
      </c>
      <c r="E103" s="721"/>
      <c r="F103" s="720" t="s">
        <v>332</v>
      </c>
      <c r="G103" s="721"/>
    </row>
    <row r="104" spans="1:12" ht="15" thickBot="1" x14ac:dyDescent="0.4">
      <c r="A104" s="709"/>
      <c r="B104" s="709"/>
      <c r="C104" s="711"/>
      <c r="D104" s="293" t="s">
        <v>281</v>
      </c>
      <c r="E104" s="292" t="s">
        <v>341</v>
      </c>
      <c r="F104" s="293" t="s">
        <v>281</v>
      </c>
      <c r="G104" s="292" t="s">
        <v>341</v>
      </c>
    </row>
    <row r="105" spans="1:12" ht="15" thickBot="1" x14ac:dyDescent="0.4">
      <c r="A105" s="111">
        <v>1</v>
      </c>
      <c r="B105" s="12" t="s">
        <v>14</v>
      </c>
      <c r="C105" s="21" t="s">
        <v>15</v>
      </c>
      <c r="D105" s="328">
        <v>8611.02</v>
      </c>
      <c r="E105" s="327">
        <v>24136</v>
      </c>
      <c r="F105" s="327">
        <v>1683.9799999999996</v>
      </c>
      <c r="G105" s="327">
        <v>28358</v>
      </c>
      <c r="I105" s="16">
        <f>ROUND(D105,0)</f>
        <v>8611</v>
      </c>
      <c r="J105" s="16">
        <f t="shared" ref="J105:L105" si="11">ROUND(E105,0)</f>
        <v>24136</v>
      </c>
      <c r="K105" s="16">
        <f t="shared" si="11"/>
        <v>1684</v>
      </c>
      <c r="L105" s="16">
        <f t="shared" si="11"/>
        <v>28358</v>
      </c>
    </row>
    <row r="106" spans="1:12" ht="15" thickBot="1" x14ac:dyDescent="0.4">
      <c r="A106" s="111">
        <v>2</v>
      </c>
      <c r="B106" s="12" t="s">
        <v>73</v>
      </c>
      <c r="C106" s="21" t="s">
        <v>17</v>
      </c>
      <c r="D106" s="328">
        <v>4736.6899999999996</v>
      </c>
      <c r="E106" s="327">
        <v>23818</v>
      </c>
      <c r="F106" s="327">
        <v>926.3100000000004</v>
      </c>
      <c r="G106" s="327">
        <v>6625</v>
      </c>
      <c r="I106" s="16">
        <f t="shared" ref="I106:I130" si="12">ROUND(D106,0)</f>
        <v>4737</v>
      </c>
      <c r="J106" s="16">
        <f t="shared" ref="J106:J130" si="13">ROUND(E106,0)</f>
        <v>23818</v>
      </c>
      <c r="K106" s="16">
        <f t="shared" ref="K106:K130" si="14">ROUND(F106,0)</f>
        <v>926</v>
      </c>
      <c r="L106" s="16">
        <f t="shared" ref="L106:L130" si="15">ROUND(G106,0)</f>
        <v>6625</v>
      </c>
    </row>
    <row r="107" spans="1:12" ht="15" thickBot="1" x14ac:dyDescent="0.4">
      <c r="A107" s="111">
        <v>3</v>
      </c>
      <c r="B107" s="12" t="s">
        <v>18</v>
      </c>
      <c r="C107" s="21" t="s">
        <v>19</v>
      </c>
      <c r="D107" s="328">
        <v>6560.1</v>
      </c>
      <c r="E107" s="329">
        <v>33838</v>
      </c>
      <c r="F107" s="327">
        <v>1282.8999999999996</v>
      </c>
      <c r="G107" s="329">
        <v>127</v>
      </c>
      <c r="I107" s="16">
        <f t="shared" si="12"/>
        <v>6560</v>
      </c>
      <c r="J107" s="16">
        <f t="shared" si="13"/>
        <v>33838</v>
      </c>
      <c r="K107" s="16">
        <f t="shared" si="14"/>
        <v>1283</v>
      </c>
      <c r="L107" s="16">
        <f t="shared" si="15"/>
        <v>127</v>
      </c>
    </row>
    <row r="108" spans="1:12" ht="15" thickBot="1" x14ac:dyDescent="0.4">
      <c r="A108" s="111">
        <v>4</v>
      </c>
      <c r="B108" s="12" t="s">
        <v>20</v>
      </c>
      <c r="C108" s="21" t="s">
        <v>74</v>
      </c>
      <c r="D108" s="328">
        <v>16591.38</v>
      </c>
      <c r="E108" s="327">
        <v>73956</v>
      </c>
      <c r="F108" s="327">
        <v>3244.619999999999</v>
      </c>
      <c r="G108" s="327">
        <v>1276</v>
      </c>
      <c r="I108" s="16">
        <f t="shared" si="12"/>
        <v>16591</v>
      </c>
      <c r="J108" s="16">
        <f t="shared" si="13"/>
        <v>73956</v>
      </c>
      <c r="K108" s="16">
        <f t="shared" si="14"/>
        <v>3245</v>
      </c>
      <c r="L108" s="16">
        <f t="shared" si="15"/>
        <v>1276</v>
      </c>
    </row>
    <row r="109" spans="1:12" ht="15" thickBot="1" x14ac:dyDescent="0.4">
      <c r="A109" s="111">
        <v>5</v>
      </c>
      <c r="B109" s="12" t="s">
        <v>75</v>
      </c>
      <c r="C109" s="21" t="s">
        <v>23</v>
      </c>
      <c r="D109" s="328">
        <v>1967.28</v>
      </c>
      <c r="E109" s="329">
        <v>16112</v>
      </c>
      <c r="F109" s="327">
        <v>384.72</v>
      </c>
      <c r="G109" s="329">
        <v>21</v>
      </c>
      <c r="I109" s="16">
        <f t="shared" si="12"/>
        <v>1967</v>
      </c>
      <c r="J109" s="16">
        <f t="shared" si="13"/>
        <v>16112</v>
      </c>
      <c r="K109" s="16">
        <f t="shared" si="14"/>
        <v>385</v>
      </c>
      <c r="L109" s="16">
        <f t="shared" si="15"/>
        <v>21</v>
      </c>
    </row>
    <row r="110" spans="1:12" ht="15" thickBot="1" x14ac:dyDescent="0.4">
      <c r="A110" s="111">
        <v>6</v>
      </c>
      <c r="B110" s="12" t="s">
        <v>24</v>
      </c>
      <c r="C110" s="21" t="s">
        <v>76</v>
      </c>
      <c r="D110" s="328">
        <v>1814.21</v>
      </c>
      <c r="E110" s="329">
        <v>15367</v>
      </c>
      <c r="F110" s="327">
        <v>354.78999999999996</v>
      </c>
      <c r="G110" s="329">
        <v>429</v>
      </c>
      <c r="I110" s="16">
        <f t="shared" si="12"/>
        <v>1814</v>
      </c>
      <c r="J110" s="16">
        <f t="shared" si="13"/>
        <v>15367</v>
      </c>
      <c r="K110" s="16">
        <f t="shared" si="14"/>
        <v>355</v>
      </c>
      <c r="L110" s="16">
        <f t="shared" si="15"/>
        <v>429</v>
      </c>
    </row>
    <row r="111" spans="1:12" ht="15" thickBot="1" x14ac:dyDescent="0.4">
      <c r="A111" s="111">
        <v>7</v>
      </c>
      <c r="B111" s="12" t="s">
        <v>26</v>
      </c>
      <c r="C111" s="21" t="s">
        <v>27</v>
      </c>
      <c r="D111" s="328">
        <v>682.52</v>
      </c>
      <c r="E111" s="329">
        <v>8333</v>
      </c>
      <c r="F111" s="327">
        <v>133.48000000000002</v>
      </c>
      <c r="G111" s="329">
        <v>156</v>
      </c>
      <c r="I111" s="16">
        <f t="shared" si="12"/>
        <v>683</v>
      </c>
      <c r="J111" s="16">
        <f t="shared" si="13"/>
        <v>8333</v>
      </c>
      <c r="K111" s="16">
        <f t="shared" si="14"/>
        <v>133</v>
      </c>
      <c r="L111" s="16">
        <f t="shared" si="15"/>
        <v>156</v>
      </c>
    </row>
    <row r="112" spans="1:12" ht="15" thickBot="1" x14ac:dyDescent="0.4">
      <c r="A112" s="111">
        <v>8</v>
      </c>
      <c r="B112" s="12" t="s">
        <v>28</v>
      </c>
      <c r="C112" s="21" t="s">
        <v>29</v>
      </c>
      <c r="D112" s="328">
        <v>842.28</v>
      </c>
      <c r="E112" s="329">
        <v>9945</v>
      </c>
      <c r="F112" s="327">
        <v>164.72000000000003</v>
      </c>
      <c r="G112" s="329">
        <v>1199</v>
      </c>
      <c r="I112" s="16">
        <f t="shared" si="12"/>
        <v>842</v>
      </c>
      <c r="J112" s="16">
        <f t="shared" si="13"/>
        <v>9945</v>
      </c>
      <c r="K112" s="16">
        <f t="shared" si="14"/>
        <v>165</v>
      </c>
      <c r="L112" s="16">
        <f t="shared" si="15"/>
        <v>1199</v>
      </c>
    </row>
    <row r="113" spans="1:12" ht="15" thickBot="1" x14ac:dyDescent="0.4">
      <c r="A113" s="111">
        <v>9</v>
      </c>
      <c r="B113" s="12" t="s">
        <v>32</v>
      </c>
      <c r="C113" s="21" t="s">
        <v>33</v>
      </c>
      <c r="D113" s="328">
        <v>1467.09</v>
      </c>
      <c r="E113" s="329">
        <v>16781</v>
      </c>
      <c r="F113" s="327">
        <v>286.91000000000008</v>
      </c>
      <c r="G113" s="327">
        <v>1518</v>
      </c>
      <c r="I113" s="16">
        <f t="shared" si="12"/>
        <v>1467</v>
      </c>
      <c r="J113" s="16">
        <f t="shared" si="13"/>
        <v>16781</v>
      </c>
      <c r="K113" s="16">
        <f t="shared" si="14"/>
        <v>287</v>
      </c>
      <c r="L113" s="16">
        <f t="shared" si="15"/>
        <v>1518</v>
      </c>
    </row>
    <row r="114" spans="1:12" ht="15" thickBot="1" x14ac:dyDescent="0.4">
      <c r="A114" s="111">
        <v>10</v>
      </c>
      <c r="B114" s="12" t="s">
        <v>30</v>
      </c>
      <c r="C114" s="21" t="s">
        <v>31</v>
      </c>
      <c r="D114" s="328">
        <v>1467.09</v>
      </c>
      <c r="E114" s="327">
        <v>12117</v>
      </c>
      <c r="F114" s="327">
        <v>286.91000000000008</v>
      </c>
      <c r="G114" s="329">
        <v>661</v>
      </c>
      <c r="I114" s="16">
        <f t="shared" si="12"/>
        <v>1467</v>
      </c>
      <c r="J114" s="16">
        <f t="shared" si="13"/>
        <v>12117</v>
      </c>
      <c r="K114" s="16">
        <f t="shared" si="14"/>
        <v>287</v>
      </c>
      <c r="L114" s="16">
        <f t="shared" si="15"/>
        <v>661</v>
      </c>
    </row>
    <row r="115" spans="1:12" ht="15" thickBot="1" x14ac:dyDescent="0.4">
      <c r="A115" s="111">
        <v>11</v>
      </c>
      <c r="B115" s="12" t="s">
        <v>77</v>
      </c>
      <c r="C115" s="21" t="s">
        <v>35</v>
      </c>
      <c r="D115" s="328">
        <v>1065.6099999999999</v>
      </c>
      <c r="E115" s="329">
        <v>14874</v>
      </c>
      <c r="F115" s="327">
        <v>208.3900000000001</v>
      </c>
      <c r="G115" s="329">
        <v>3549</v>
      </c>
      <c r="I115" s="16">
        <f t="shared" si="12"/>
        <v>1066</v>
      </c>
      <c r="J115" s="16">
        <f t="shared" si="13"/>
        <v>14874</v>
      </c>
      <c r="K115" s="16">
        <f t="shared" si="14"/>
        <v>208</v>
      </c>
      <c r="L115" s="16">
        <f t="shared" si="15"/>
        <v>3549</v>
      </c>
    </row>
    <row r="116" spans="1:12" ht="15" thickBot="1" x14ac:dyDescent="0.4">
      <c r="A116" s="111">
        <v>12</v>
      </c>
      <c r="B116" s="12" t="s">
        <v>78</v>
      </c>
      <c r="C116" s="21" t="s">
        <v>37</v>
      </c>
      <c r="D116" s="328">
        <v>2244.9699999999998</v>
      </c>
      <c r="E116" s="327">
        <v>14122</v>
      </c>
      <c r="F116" s="327">
        <v>439.0300000000002</v>
      </c>
      <c r="G116" s="327">
        <v>2948</v>
      </c>
      <c r="I116" s="16">
        <f t="shared" si="12"/>
        <v>2245</v>
      </c>
      <c r="J116" s="16">
        <f t="shared" si="13"/>
        <v>14122</v>
      </c>
      <c r="K116" s="16">
        <f t="shared" si="14"/>
        <v>439</v>
      </c>
      <c r="L116" s="16">
        <f t="shared" si="15"/>
        <v>2948</v>
      </c>
    </row>
    <row r="117" spans="1:12" ht="15" thickBot="1" x14ac:dyDescent="0.4">
      <c r="A117" s="111">
        <v>13</v>
      </c>
      <c r="B117" s="12" t="s">
        <v>38</v>
      </c>
      <c r="C117" s="21" t="s">
        <v>79</v>
      </c>
      <c r="D117" s="328">
        <v>890.8</v>
      </c>
      <c r="E117" s="327">
        <v>5439</v>
      </c>
      <c r="F117" s="327">
        <v>174.20000000000005</v>
      </c>
      <c r="G117" s="327">
        <v>1514</v>
      </c>
      <c r="I117" s="16">
        <f t="shared" si="12"/>
        <v>891</v>
      </c>
      <c r="J117" s="16">
        <f t="shared" si="13"/>
        <v>5439</v>
      </c>
      <c r="K117" s="16">
        <f t="shared" si="14"/>
        <v>174</v>
      </c>
      <c r="L117" s="16">
        <f t="shared" si="15"/>
        <v>1514</v>
      </c>
    </row>
    <row r="118" spans="1:12" ht="15" thickBot="1" x14ac:dyDescent="0.4">
      <c r="A118" s="111">
        <v>14</v>
      </c>
      <c r="B118" s="12" t="s">
        <v>39</v>
      </c>
      <c r="C118" s="21" t="s">
        <v>40</v>
      </c>
      <c r="D118" s="328">
        <v>368.03</v>
      </c>
      <c r="E118" s="327">
        <v>3648</v>
      </c>
      <c r="F118" s="327">
        <v>71.970000000000027</v>
      </c>
      <c r="G118" s="329">
        <v>497</v>
      </c>
      <c r="I118" s="16">
        <f t="shared" si="12"/>
        <v>368</v>
      </c>
      <c r="J118" s="16">
        <f t="shared" si="13"/>
        <v>3648</v>
      </c>
      <c r="K118" s="16">
        <f t="shared" si="14"/>
        <v>72</v>
      </c>
      <c r="L118" s="16">
        <f t="shared" si="15"/>
        <v>497</v>
      </c>
    </row>
    <row r="119" spans="1:12" ht="15" thickBot="1" x14ac:dyDescent="0.4">
      <c r="A119" s="111">
        <v>15</v>
      </c>
      <c r="B119" s="12" t="s">
        <v>80</v>
      </c>
      <c r="C119" s="21" t="s">
        <v>42</v>
      </c>
      <c r="D119" s="328">
        <v>4065.04</v>
      </c>
      <c r="E119" s="329">
        <v>29990</v>
      </c>
      <c r="F119" s="327">
        <v>794.96</v>
      </c>
      <c r="G119" s="329">
        <v>6265</v>
      </c>
      <c r="I119" s="16">
        <f t="shared" si="12"/>
        <v>4065</v>
      </c>
      <c r="J119" s="16">
        <f t="shared" si="13"/>
        <v>29990</v>
      </c>
      <c r="K119" s="16">
        <f t="shared" si="14"/>
        <v>795</v>
      </c>
      <c r="L119" s="16">
        <f t="shared" si="15"/>
        <v>6265</v>
      </c>
    </row>
    <row r="120" spans="1:12" ht="15" thickBot="1" x14ac:dyDescent="0.4">
      <c r="A120" s="111">
        <v>16</v>
      </c>
      <c r="B120" s="12" t="s">
        <v>81</v>
      </c>
      <c r="C120" s="21" t="s">
        <v>44</v>
      </c>
      <c r="D120" s="328">
        <v>2666.53</v>
      </c>
      <c r="E120" s="327">
        <v>22314</v>
      </c>
      <c r="F120" s="327">
        <v>521.4699999999998</v>
      </c>
      <c r="G120" s="327">
        <v>6721</v>
      </c>
      <c r="I120" s="16">
        <f t="shared" si="12"/>
        <v>2667</v>
      </c>
      <c r="J120" s="16">
        <f t="shared" si="13"/>
        <v>22314</v>
      </c>
      <c r="K120" s="16">
        <f t="shared" si="14"/>
        <v>521</v>
      </c>
      <c r="L120" s="16">
        <f t="shared" si="15"/>
        <v>6721</v>
      </c>
    </row>
    <row r="121" spans="1:12" ht="15" thickBot="1" x14ac:dyDescent="0.4">
      <c r="A121" s="111">
        <v>17</v>
      </c>
      <c r="B121" s="12" t="s">
        <v>82</v>
      </c>
      <c r="C121" s="21" t="s">
        <v>46</v>
      </c>
      <c r="D121" s="328">
        <v>951.02</v>
      </c>
      <c r="E121" s="327">
        <v>14232</v>
      </c>
      <c r="F121" s="327">
        <v>185.98000000000002</v>
      </c>
      <c r="G121" s="329">
        <v>868</v>
      </c>
      <c r="I121" s="16">
        <f t="shared" si="12"/>
        <v>951</v>
      </c>
      <c r="J121" s="16">
        <f t="shared" si="13"/>
        <v>14232</v>
      </c>
      <c r="K121" s="16">
        <f t="shared" si="14"/>
        <v>186</v>
      </c>
      <c r="L121" s="16">
        <f t="shared" si="15"/>
        <v>868</v>
      </c>
    </row>
    <row r="122" spans="1:12" ht="15" thickBot="1" x14ac:dyDescent="0.4">
      <c r="A122" s="111">
        <v>18</v>
      </c>
      <c r="B122" s="12" t="s">
        <v>83</v>
      </c>
      <c r="C122" s="21" t="s">
        <v>84</v>
      </c>
      <c r="D122" s="328">
        <v>2637.26</v>
      </c>
      <c r="E122" s="329">
        <v>21166</v>
      </c>
      <c r="F122" s="327">
        <v>515.73999999999978</v>
      </c>
      <c r="G122" s="329">
        <v>1567</v>
      </c>
      <c r="I122" s="16">
        <f t="shared" si="12"/>
        <v>2637</v>
      </c>
      <c r="J122" s="16">
        <f t="shared" si="13"/>
        <v>21166</v>
      </c>
      <c r="K122" s="16">
        <f t="shared" si="14"/>
        <v>516</v>
      </c>
      <c r="L122" s="16">
        <f t="shared" si="15"/>
        <v>1567</v>
      </c>
    </row>
    <row r="123" spans="1:12" ht="15" thickBot="1" x14ac:dyDescent="0.4">
      <c r="A123" s="111">
        <v>19</v>
      </c>
      <c r="B123" s="12" t="s">
        <v>85</v>
      </c>
      <c r="C123" s="21" t="s">
        <v>50</v>
      </c>
      <c r="D123" s="328">
        <v>3118.2</v>
      </c>
      <c r="E123" s="327">
        <v>23969</v>
      </c>
      <c r="F123" s="327">
        <v>609.80000000000018</v>
      </c>
      <c r="G123" s="327">
        <v>2280</v>
      </c>
      <c r="I123" s="16">
        <f t="shared" si="12"/>
        <v>3118</v>
      </c>
      <c r="J123" s="16">
        <f t="shared" si="13"/>
        <v>23969</v>
      </c>
      <c r="K123" s="16">
        <f t="shared" si="14"/>
        <v>610</v>
      </c>
      <c r="L123" s="16">
        <f t="shared" si="15"/>
        <v>2280</v>
      </c>
    </row>
    <row r="124" spans="1:12" ht="15" thickBot="1" x14ac:dyDescent="0.4">
      <c r="A124" s="111">
        <v>20</v>
      </c>
      <c r="B124" s="12" t="s">
        <v>86</v>
      </c>
      <c r="C124" s="21" t="s">
        <v>161</v>
      </c>
      <c r="D124" s="328">
        <v>894.98</v>
      </c>
      <c r="E124" s="329">
        <v>5764</v>
      </c>
      <c r="F124" s="327">
        <v>175.01999999999998</v>
      </c>
      <c r="G124" s="327">
        <v>2524</v>
      </c>
      <c r="I124" s="16">
        <f t="shared" si="12"/>
        <v>895</v>
      </c>
      <c r="J124" s="16">
        <f t="shared" si="13"/>
        <v>5764</v>
      </c>
      <c r="K124" s="16">
        <f t="shared" si="14"/>
        <v>175</v>
      </c>
      <c r="L124" s="16">
        <f t="shared" si="15"/>
        <v>2524</v>
      </c>
    </row>
    <row r="125" spans="1:12" ht="15" thickBot="1" x14ac:dyDescent="0.4">
      <c r="A125" s="111">
        <v>21</v>
      </c>
      <c r="B125" s="12" t="s">
        <v>87</v>
      </c>
      <c r="C125" s="21" t="s">
        <v>88</v>
      </c>
      <c r="D125" s="328">
        <v>3285.49</v>
      </c>
      <c r="E125" s="327">
        <v>17195</v>
      </c>
      <c r="F125" s="327">
        <v>642.51000000000022</v>
      </c>
      <c r="G125" s="329">
        <v>981</v>
      </c>
      <c r="I125" s="16">
        <f t="shared" si="12"/>
        <v>3285</v>
      </c>
      <c r="J125" s="16">
        <f t="shared" si="13"/>
        <v>17195</v>
      </c>
      <c r="K125" s="16">
        <f t="shared" si="14"/>
        <v>643</v>
      </c>
      <c r="L125" s="16">
        <f t="shared" si="15"/>
        <v>981</v>
      </c>
    </row>
    <row r="126" spans="1:12" ht="15" thickBot="1" x14ac:dyDescent="0.4">
      <c r="A126" s="111">
        <v>22</v>
      </c>
      <c r="B126" s="12" t="s">
        <v>89</v>
      </c>
      <c r="C126" s="21" t="s">
        <v>56</v>
      </c>
      <c r="D126" s="328">
        <v>2699.15</v>
      </c>
      <c r="E126" s="327">
        <v>18999</v>
      </c>
      <c r="F126" s="327">
        <v>527.84999999999991</v>
      </c>
      <c r="G126" s="329">
        <v>1288</v>
      </c>
      <c r="I126" s="16">
        <f t="shared" si="12"/>
        <v>2699</v>
      </c>
      <c r="J126" s="16">
        <f t="shared" si="13"/>
        <v>18999</v>
      </c>
      <c r="K126" s="16">
        <f t="shared" si="14"/>
        <v>528</v>
      </c>
      <c r="L126" s="16">
        <f t="shared" si="15"/>
        <v>1288</v>
      </c>
    </row>
    <row r="127" spans="1:12" ht="15" thickBot="1" x14ac:dyDescent="0.4">
      <c r="A127" s="111">
        <v>23</v>
      </c>
      <c r="B127" s="12" t="s">
        <v>90</v>
      </c>
      <c r="C127" s="22" t="s">
        <v>58</v>
      </c>
      <c r="D127" s="328">
        <v>3406.77</v>
      </c>
      <c r="E127" s="327">
        <v>7358</v>
      </c>
      <c r="F127" s="327">
        <v>666.23</v>
      </c>
      <c r="G127" s="327">
        <v>18545</v>
      </c>
      <c r="I127" s="16">
        <f t="shared" si="12"/>
        <v>3407</v>
      </c>
      <c r="J127" s="16">
        <f t="shared" si="13"/>
        <v>7358</v>
      </c>
      <c r="K127" s="16">
        <f t="shared" si="14"/>
        <v>666</v>
      </c>
      <c r="L127" s="16">
        <f t="shared" si="15"/>
        <v>18545</v>
      </c>
    </row>
    <row r="128" spans="1:12" ht="15" thickBot="1" x14ac:dyDescent="0.4">
      <c r="A128" s="111">
        <v>24</v>
      </c>
      <c r="B128" s="12" t="s">
        <v>91</v>
      </c>
      <c r="C128" s="21" t="s">
        <v>60</v>
      </c>
      <c r="D128" s="328">
        <v>884.1</v>
      </c>
      <c r="E128" s="327">
        <v>5577</v>
      </c>
      <c r="F128" s="327">
        <v>172.89999999999998</v>
      </c>
      <c r="G128" s="327">
        <v>3143</v>
      </c>
      <c r="I128" s="16">
        <f t="shared" si="12"/>
        <v>884</v>
      </c>
      <c r="J128" s="16">
        <f t="shared" si="13"/>
        <v>5577</v>
      </c>
      <c r="K128" s="16">
        <f t="shared" si="14"/>
        <v>173</v>
      </c>
      <c r="L128" s="16">
        <f t="shared" si="15"/>
        <v>3143</v>
      </c>
    </row>
    <row r="129" spans="1:12" ht="15" thickBot="1" x14ac:dyDescent="0.4">
      <c r="A129" s="111">
        <v>25</v>
      </c>
      <c r="B129" s="12" t="s">
        <v>92</v>
      </c>
      <c r="C129" s="21" t="s">
        <v>93</v>
      </c>
      <c r="D129" s="328">
        <v>922.58</v>
      </c>
      <c r="E129" s="327">
        <v>9751</v>
      </c>
      <c r="F129" s="327">
        <v>180.41999999999996</v>
      </c>
      <c r="G129" s="329">
        <v>954</v>
      </c>
      <c r="I129" s="16">
        <f t="shared" si="12"/>
        <v>923</v>
      </c>
      <c r="J129" s="16">
        <f t="shared" si="13"/>
        <v>9751</v>
      </c>
      <c r="K129" s="16">
        <f t="shared" si="14"/>
        <v>180</v>
      </c>
      <c r="L129" s="16">
        <f t="shared" si="15"/>
        <v>954</v>
      </c>
    </row>
    <row r="130" spans="1:12" ht="15" thickBot="1" x14ac:dyDescent="0.4">
      <c r="A130" s="111">
        <v>26</v>
      </c>
      <c r="B130" s="12" t="s">
        <v>94</v>
      </c>
      <c r="C130" s="21" t="s">
        <v>64</v>
      </c>
      <c r="D130" s="328">
        <v>1438.66</v>
      </c>
      <c r="E130" s="329">
        <v>14320</v>
      </c>
      <c r="F130" s="327">
        <v>281.33999999999992</v>
      </c>
      <c r="G130" s="329">
        <v>669</v>
      </c>
      <c r="I130" s="16">
        <f t="shared" si="12"/>
        <v>1439</v>
      </c>
      <c r="J130" s="16">
        <f t="shared" si="13"/>
        <v>14320</v>
      </c>
      <c r="K130" s="16">
        <f t="shared" si="14"/>
        <v>281</v>
      </c>
      <c r="L130" s="16">
        <f t="shared" si="15"/>
        <v>669</v>
      </c>
    </row>
    <row r="131" spans="1:12" ht="15" thickBot="1" x14ac:dyDescent="0.4">
      <c r="A131" s="738" t="s">
        <v>95</v>
      </c>
      <c r="B131" s="739"/>
      <c r="C131" s="740"/>
      <c r="D131" s="328">
        <v>76232</v>
      </c>
      <c r="E131" s="329">
        <v>463121</v>
      </c>
      <c r="F131" s="327">
        <v>14908</v>
      </c>
      <c r="G131" s="329">
        <v>94683</v>
      </c>
    </row>
    <row r="132" spans="1:12" ht="15" thickBot="1" x14ac:dyDescent="0.4">
      <c r="A132" s="655" t="s">
        <v>67</v>
      </c>
      <c r="B132" s="656"/>
      <c r="C132" s="657"/>
      <c r="D132" s="277"/>
      <c r="E132" s="277">
        <v>83</v>
      </c>
      <c r="F132" s="277"/>
      <c r="G132" s="277">
        <v>17</v>
      </c>
    </row>
  </sheetData>
  <mergeCells count="43">
    <mergeCell ref="A131:C131"/>
    <mergeCell ref="A132:C132"/>
    <mergeCell ref="D37:E37"/>
    <mergeCell ref="F37:G37"/>
    <mergeCell ref="A102:C102"/>
    <mergeCell ref="D102:G102"/>
    <mergeCell ref="A103:A104"/>
    <mergeCell ref="B103:B104"/>
    <mergeCell ref="C103:C104"/>
    <mergeCell ref="D103:E103"/>
    <mergeCell ref="F103:G103"/>
    <mergeCell ref="AI3:AJ3"/>
    <mergeCell ref="AK3:AL3"/>
    <mergeCell ref="AM3:AN3"/>
    <mergeCell ref="A31:B31"/>
    <mergeCell ref="Y31:AA31"/>
    <mergeCell ref="AC3:AD3"/>
    <mergeCell ref="AE3:AF3"/>
    <mergeCell ref="AG3:AH3"/>
    <mergeCell ref="Y2:AA3"/>
    <mergeCell ref="A32:F32"/>
    <mergeCell ref="T32:V32"/>
    <mergeCell ref="Y32:AB32"/>
    <mergeCell ref="P3:Q3"/>
    <mergeCell ref="R3:S3"/>
    <mergeCell ref="T3:T4"/>
    <mergeCell ref="A2:C3"/>
    <mergeCell ref="AC2:AH2"/>
    <mergeCell ref="AI2:AN2"/>
    <mergeCell ref="AO2:AQ3"/>
    <mergeCell ref="D3:D4"/>
    <mergeCell ref="E3:E4"/>
    <mergeCell ref="F3:F4"/>
    <mergeCell ref="G3:H3"/>
    <mergeCell ref="I3:J3"/>
    <mergeCell ref="K3:L3"/>
    <mergeCell ref="M3:M4"/>
    <mergeCell ref="N3:O3"/>
    <mergeCell ref="D2:F2"/>
    <mergeCell ref="G2:M2"/>
    <mergeCell ref="N2:T2"/>
    <mergeCell ref="U2:U4"/>
    <mergeCell ref="V2:V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05AD9-A095-4BB8-B911-90706DF63495}">
  <dimension ref="A1:Q92"/>
  <sheetViews>
    <sheetView workbookViewId="0">
      <selection activeCell="A2" sqref="A2:F30"/>
    </sheetView>
  </sheetViews>
  <sheetFormatPr baseColWidth="10" defaultRowHeight="14.5" x14ac:dyDescent="0.35"/>
  <sheetData>
    <row r="1" spans="1:17" ht="15" thickBot="1" x14ac:dyDescent="0.4"/>
    <row r="2" spans="1:17" x14ac:dyDescent="0.35">
      <c r="A2" s="527" t="s">
        <v>109</v>
      </c>
      <c r="B2" s="527"/>
      <c r="C2" s="527"/>
      <c r="D2" s="520" t="s">
        <v>5</v>
      </c>
      <c r="E2" s="521" t="s">
        <v>97</v>
      </c>
      <c r="F2" s="521" t="s">
        <v>96</v>
      </c>
      <c r="G2" s="748" t="s">
        <v>358</v>
      </c>
      <c r="H2" s="748"/>
      <c r="I2" s="748"/>
      <c r="J2" s="748"/>
      <c r="K2" s="748"/>
      <c r="L2" s="749"/>
      <c r="M2" s="748" t="s">
        <v>361</v>
      </c>
      <c r="N2" s="748"/>
      <c r="O2" s="748"/>
      <c r="P2" s="748"/>
      <c r="Q2" s="748"/>
    </row>
    <row r="3" spans="1:17" ht="18" customHeight="1" x14ac:dyDescent="0.35">
      <c r="A3" s="34" t="s">
        <v>11</v>
      </c>
      <c r="B3" s="32" t="s">
        <v>12</v>
      </c>
      <c r="C3" s="35" t="s">
        <v>13</v>
      </c>
      <c r="D3" s="520"/>
      <c r="E3" s="521"/>
      <c r="F3" s="521"/>
      <c r="G3" s="373" t="s">
        <v>363</v>
      </c>
      <c r="H3" s="374" t="s">
        <v>365</v>
      </c>
      <c r="I3" s="373" t="s">
        <v>364</v>
      </c>
      <c r="J3" s="373" t="s">
        <v>366</v>
      </c>
      <c r="K3" s="373" t="s">
        <v>359</v>
      </c>
      <c r="L3" s="750"/>
      <c r="M3" s="373" t="s">
        <v>360</v>
      </c>
      <c r="N3" s="374" t="s">
        <v>367</v>
      </c>
      <c r="O3" s="373" t="s">
        <v>362</v>
      </c>
      <c r="P3" s="373" t="s">
        <v>378</v>
      </c>
      <c r="Q3" s="373" t="s">
        <v>376</v>
      </c>
    </row>
    <row r="4" spans="1:17" x14ac:dyDescent="0.35">
      <c r="A4" s="84">
        <v>1</v>
      </c>
      <c r="B4" s="85" t="s">
        <v>14</v>
      </c>
      <c r="C4" s="85" t="s">
        <v>15</v>
      </c>
      <c r="D4" s="86">
        <v>53</v>
      </c>
      <c r="E4" s="375">
        <v>53</v>
      </c>
      <c r="F4" s="375">
        <v>24</v>
      </c>
      <c r="G4" s="381">
        <v>119551</v>
      </c>
      <c r="H4" s="376">
        <v>8770</v>
      </c>
      <c r="I4" s="376">
        <v>6777</v>
      </c>
      <c r="J4" s="382">
        <v>14</v>
      </c>
      <c r="K4" s="377">
        <v>18</v>
      </c>
      <c r="L4" s="750"/>
      <c r="M4" s="381">
        <v>121345</v>
      </c>
      <c r="N4" s="376">
        <v>7124</v>
      </c>
      <c r="O4" s="376">
        <v>9894</v>
      </c>
      <c r="P4" s="377">
        <v>12</v>
      </c>
      <c r="Q4" s="382">
        <v>17</v>
      </c>
    </row>
    <row r="5" spans="1:17" x14ac:dyDescent="0.35">
      <c r="A5" s="84">
        <v>2</v>
      </c>
      <c r="B5" s="85" t="s">
        <v>16</v>
      </c>
      <c r="C5" s="85" t="s">
        <v>17</v>
      </c>
      <c r="D5" s="86">
        <v>21</v>
      </c>
      <c r="E5" s="375">
        <v>3</v>
      </c>
      <c r="F5" s="375">
        <v>12</v>
      </c>
      <c r="G5" s="376">
        <v>23185</v>
      </c>
      <c r="H5" s="381">
        <v>1484</v>
      </c>
      <c r="I5" s="381">
        <v>1246</v>
      </c>
      <c r="J5" s="382">
        <v>16</v>
      </c>
      <c r="K5" s="377">
        <v>19</v>
      </c>
      <c r="L5" s="750"/>
      <c r="M5" s="376">
        <v>21092</v>
      </c>
      <c r="N5" s="381">
        <v>1099</v>
      </c>
      <c r="O5" s="381">
        <v>1422</v>
      </c>
      <c r="P5" s="377">
        <v>15</v>
      </c>
      <c r="Q5" s="382">
        <v>19</v>
      </c>
    </row>
    <row r="6" spans="1:17" x14ac:dyDescent="0.35">
      <c r="A6" s="84">
        <v>3</v>
      </c>
      <c r="B6" s="85" t="s">
        <v>18</v>
      </c>
      <c r="C6" s="85" t="s">
        <v>19</v>
      </c>
      <c r="D6" s="86">
        <v>30</v>
      </c>
      <c r="E6" s="375">
        <v>2</v>
      </c>
      <c r="F6" s="375">
        <v>5</v>
      </c>
      <c r="G6" s="376">
        <v>16578</v>
      </c>
      <c r="H6" s="381">
        <v>744</v>
      </c>
      <c r="I6" s="381">
        <v>742</v>
      </c>
      <c r="J6" s="382">
        <v>22</v>
      </c>
      <c r="K6" s="377">
        <v>22</v>
      </c>
      <c r="L6" s="750"/>
      <c r="M6" s="376">
        <v>24788</v>
      </c>
      <c r="N6" s="381">
        <v>1444</v>
      </c>
      <c r="O6" s="381">
        <v>3414</v>
      </c>
      <c r="P6" s="377">
        <v>7</v>
      </c>
      <c r="Q6" s="382">
        <v>17</v>
      </c>
    </row>
    <row r="7" spans="1:17" x14ac:dyDescent="0.35">
      <c r="A7" s="84">
        <v>4</v>
      </c>
      <c r="B7" s="85" t="s">
        <v>20</v>
      </c>
      <c r="C7" s="85" t="s">
        <v>21</v>
      </c>
      <c r="D7" s="86">
        <v>40</v>
      </c>
      <c r="E7" s="375">
        <v>7</v>
      </c>
      <c r="F7" s="375">
        <v>7</v>
      </c>
      <c r="G7" s="376">
        <v>97765</v>
      </c>
      <c r="H7" s="376">
        <v>3948</v>
      </c>
      <c r="I7" s="376">
        <v>3710</v>
      </c>
      <c r="J7" s="382">
        <v>25</v>
      </c>
      <c r="K7" s="377">
        <v>26</v>
      </c>
      <c r="L7" s="750"/>
      <c r="M7" s="376">
        <v>105633</v>
      </c>
      <c r="N7" s="376">
        <v>6524</v>
      </c>
      <c r="O7" s="376">
        <v>9873</v>
      </c>
      <c r="P7" s="377">
        <v>11</v>
      </c>
      <c r="Q7" s="382">
        <v>16</v>
      </c>
    </row>
    <row r="8" spans="1:17" x14ac:dyDescent="0.35">
      <c r="A8" s="84">
        <v>5</v>
      </c>
      <c r="B8" s="85" t="s">
        <v>22</v>
      </c>
      <c r="C8" s="85" t="s">
        <v>23</v>
      </c>
      <c r="D8" s="86">
        <v>26</v>
      </c>
      <c r="E8" s="375">
        <v>4</v>
      </c>
      <c r="F8" s="375">
        <v>8</v>
      </c>
      <c r="G8" s="376">
        <v>34824</v>
      </c>
      <c r="H8" s="376">
        <v>1812</v>
      </c>
      <c r="I8" s="376">
        <v>1485</v>
      </c>
      <c r="J8" s="382">
        <v>19</v>
      </c>
      <c r="K8" s="377">
        <v>23</v>
      </c>
      <c r="L8" s="750"/>
      <c r="M8" s="376">
        <v>23399</v>
      </c>
      <c r="N8" s="376">
        <v>1728</v>
      </c>
      <c r="O8" s="376">
        <v>3010</v>
      </c>
      <c r="P8" s="377">
        <v>8</v>
      </c>
      <c r="Q8" s="382">
        <v>14</v>
      </c>
    </row>
    <row r="9" spans="1:17" x14ac:dyDescent="0.35">
      <c r="A9" s="84">
        <v>6</v>
      </c>
      <c r="B9" s="85" t="s">
        <v>24</v>
      </c>
      <c r="C9" s="85" t="s">
        <v>25</v>
      </c>
      <c r="D9" s="86">
        <v>38</v>
      </c>
      <c r="E9" s="375">
        <v>4</v>
      </c>
      <c r="F9" s="375">
        <v>8</v>
      </c>
      <c r="G9" s="376">
        <v>33224</v>
      </c>
      <c r="H9" s="381">
        <v>1349</v>
      </c>
      <c r="I9" s="381">
        <v>1271</v>
      </c>
      <c r="J9" s="382">
        <v>25</v>
      </c>
      <c r="K9" s="377">
        <v>26</v>
      </c>
      <c r="L9" s="750"/>
      <c r="M9" s="376">
        <v>24290</v>
      </c>
      <c r="N9" s="381">
        <v>1034</v>
      </c>
      <c r="O9" s="381">
        <v>2928</v>
      </c>
      <c r="P9" s="377">
        <v>8</v>
      </c>
      <c r="Q9" s="382">
        <v>23</v>
      </c>
    </row>
    <row r="10" spans="1:17" x14ac:dyDescent="0.35">
      <c r="A10" s="84">
        <v>7</v>
      </c>
      <c r="B10" s="85" t="s">
        <v>26</v>
      </c>
      <c r="C10" s="85" t="s">
        <v>27</v>
      </c>
      <c r="D10" s="86">
        <v>39</v>
      </c>
      <c r="E10" s="375">
        <v>2</v>
      </c>
      <c r="F10" s="375">
        <v>6</v>
      </c>
      <c r="G10" s="376">
        <v>23592</v>
      </c>
      <c r="H10" s="381">
        <v>1220</v>
      </c>
      <c r="I10" s="381">
        <v>845</v>
      </c>
      <c r="J10" s="382">
        <v>19</v>
      </c>
      <c r="K10" s="377">
        <v>28</v>
      </c>
      <c r="L10" s="750"/>
      <c r="M10" s="376">
        <v>21457</v>
      </c>
      <c r="N10" s="381">
        <v>896</v>
      </c>
      <c r="O10" s="381">
        <v>2439</v>
      </c>
      <c r="P10" s="377">
        <v>9</v>
      </c>
      <c r="Q10" s="382">
        <v>24</v>
      </c>
    </row>
    <row r="11" spans="1:17" x14ac:dyDescent="0.35">
      <c r="A11" s="84">
        <v>8</v>
      </c>
      <c r="B11" s="85" t="s">
        <v>28</v>
      </c>
      <c r="C11" s="85" t="s">
        <v>29</v>
      </c>
      <c r="D11" s="86">
        <v>12</v>
      </c>
      <c r="E11" s="375">
        <v>2</v>
      </c>
      <c r="F11" s="375">
        <v>3</v>
      </c>
      <c r="G11" s="376">
        <v>11338</v>
      </c>
      <c r="H11" s="381">
        <v>464</v>
      </c>
      <c r="I11" s="381">
        <v>428</v>
      </c>
      <c r="J11" s="382">
        <v>24</v>
      </c>
      <c r="K11" s="377">
        <v>26</v>
      </c>
      <c r="L11" s="750"/>
      <c r="M11" s="376">
        <v>17502</v>
      </c>
      <c r="N11" s="381">
        <v>485</v>
      </c>
      <c r="O11" s="381">
        <v>928</v>
      </c>
      <c r="P11" s="377">
        <v>19</v>
      </c>
      <c r="Q11" s="382">
        <v>36</v>
      </c>
    </row>
    <row r="12" spans="1:17" x14ac:dyDescent="0.35">
      <c r="A12" s="84">
        <v>9</v>
      </c>
      <c r="B12" s="85" t="s">
        <v>32</v>
      </c>
      <c r="C12" s="85" t="s">
        <v>33</v>
      </c>
      <c r="D12" s="86">
        <v>23</v>
      </c>
      <c r="E12" s="375">
        <v>2</v>
      </c>
      <c r="F12" s="375">
        <v>5</v>
      </c>
      <c r="G12" s="376">
        <v>20622</v>
      </c>
      <c r="H12" s="381">
        <v>1273</v>
      </c>
      <c r="I12" s="381">
        <v>956</v>
      </c>
      <c r="J12" s="382">
        <v>16</v>
      </c>
      <c r="K12" s="377">
        <v>22</v>
      </c>
      <c r="L12" s="750"/>
      <c r="M12" s="376">
        <v>19916</v>
      </c>
      <c r="N12" s="381">
        <v>746</v>
      </c>
      <c r="O12" s="381">
        <v>1801</v>
      </c>
      <c r="P12" s="377">
        <v>11</v>
      </c>
      <c r="Q12" s="382">
        <v>27</v>
      </c>
    </row>
    <row r="13" spans="1:17" x14ac:dyDescent="0.35">
      <c r="A13" s="84">
        <v>10</v>
      </c>
      <c r="B13" s="85" t="s">
        <v>30</v>
      </c>
      <c r="C13" s="85" t="s">
        <v>31</v>
      </c>
      <c r="D13" s="86">
        <v>27</v>
      </c>
      <c r="E13" s="375">
        <v>2</v>
      </c>
      <c r="F13" s="375">
        <v>5</v>
      </c>
      <c r="G13" s="381">
        <v>15492</v>
      </c>
      <c r="H13" s="381">
        <v>786</v>
      </c>
      <c r="I13" s="381">
        <v>572</v>
      </c>
      <c r="J13" s="382">
        <v>20</v>
      </c>
      <c r="K13" s="377">
        <v>27</v>
      </c>
      <c r="L13" s="750"/>
      <c r="M13" s="381">
        <v>22537</v>
      </c>
      <c r="N13" s="381">
        <v>1044</v>
      </c>
      <c r="O13" s="381">
        <v>1786</v>
      </c>
      <c r="P13" s="377">
        <v>13</v>
      </c>
      <c r="Q13" s="382">
        <v>22</v>
      </c>
    </row>
    <row r="14" spans="1:17" x14ac:dyDescent="0.35">
      <c r="A14" s="84">
        <v>11</v>
      </c>
      <c r="B14" s="85" t="s">
        <v>34</v>
      </c>
      <c r="C14" s="85" t="s">
        <v>35</v>
      </c>
      <c r="D14" s="86">
        <v>23</v>
      </c>
      <c r="E14" s="375">
        <v>4</v>
      </c>
      <c r="F14" s="375">
        <v>8</v>
      </c>
      <c r="G14" s="376">
        <v>14845</v>
      </c>
      <c r="H14" s="381">
        <v>866</v>
      </c>
      <c r="I14" s="381">
        <v>847</v>
      </c>
      <c r="J14" s="382">
        <v>17</v>
      </c>
      <c r="K14" s="377">
        <v>18</v>
      </c>
      <c r="L14" s="750"/>
      <c r="M14" s="376">
        <v>9359</v>
      </c>
      <c r="N14" s="381">
        <v>999</v>
      </c>
      <c r="O14" s="381">
        <v>1049</v>
      </c>
      <c r="P14" s="377">
        <v>9</v>
      </c>
      <c r="Q14" s="382">
        <v>9</v>
      </c>
    </row>
    <row r="15" spans="1:17" x14ac:dyDescent="0.35">
      <c r="A15" s="84">
        <v>12</v>
      </c>
      <c r="B15" s="85" t="s">
        <v>36</v>
      </c>
      <c r="C15" s="85" t="s">
        <v>37</v>
      </c>
      <c r="D15" s="86">
        <v>27</v>
      </c>
      <c r="E15" s="375">
        <v>5</v>
      </c>
      <c r="F15" s="375">
        <v>6</v>
      </c>
      <c r="G15" s="376">
        <v>17574</v>
      </c>
      <c r="H15" s="381">
        <v>1087</v>
      </c>
      <c r="I15" s="381">
        <v>723</v>
      </c>
      <c r="J15" s="382">
        <v>16</v>
      </c>
      <c r="K15" s="377">
        <v>24</v>
      </c>
      <c r="L15" s="750"/>
      <c r="M15" s="376">
        <v>23001</v>
      </c>
      <c r="N15" s="381">
        <v>903</v>
      </c>
      <c r="O15" s="381">
        <v>1587</v>
      </c>
      <c r="P15" s="377">
        <v>14</v>
      </c>
      <c r="Q15" s="382">
        <v>25</v>
      </c>
    </row>
    <row r="16" spans="1:17" x14ac:dyDescent="0.35">
      <c r="A16" s="84">
        <v>13</v>
      </c>
      <c r="B16" s="85" t="s">
        <v>38</v>
      </c>
      <c r="C16" s="85" t="s">
        <v>37</v>
      </c>
      <c r="D16" s="86">
        <v>10</v>
      </c>
      <c r="E16" s="375">
        <v>2</v>
      </c>
      <c r="F16" s="375">
        <v>8</v>
      </c>
      <c r="G16" s="381">
        <v>7884</v>
      </c>
      <c r="H16" s="381">
        <v>443</v>
      </c>
      <c r="I16" s="381">
        <v>291</v>
      </c>
      <c r="J16" s="382">
        <v>18</v>
      </c>
      <c r="K16" s="377">
        <v>27</v>
      </c>
      <c r="L16" s="750"/>
      <c r="M16" s="381">
        <v>8768</v>
      </c>
      <c r="N16" s="381">
        <v>375</v>
      </c>
      <c r="O16" s="381">
        <v>517</v>
      </c>
      <c r="P16" s="377">
        <v>17</v>
      </c>
      <c r="Q16" s="382">
        <v>23</v>
      </c>
    </row>
    <row r="17" spans="1:17" x14ac:dyDescent="0.35">
      <c r="A17" s="84">
        <v>14</v>
      </c>
      <c r="B17" s="85" t="s">
        <v>39</v>
      </c>
      <c r="C17" s="85" t="s">
        <v>40</v>
      </c>
      <c r="D17" s="86">
        <v>6</v>
      </c>
      <c r="E17" s="375">
        <v>1</v>
      </c>
      <c r="F17" s="375">
        <v>6</v>
      </c>
      <c r="G17" s="381">
        <v>9919</v>
      </c>
      <c r="H17" s="381">
        <v>660</v>
      </c>
      <c r="I17" s="381">
        <v>475</v>
      </c>
      <c r="J17" s="382">
        <v>15</v>
      </c>
      <c r="K17" s="377">
        <v>21</v>
      </c>
      <c r="L17" s="750"/>
      <c r="M17" s="381">
        <v>5565</v>
      </c>
      <c r="N17" s="381">
        <v>261</v>
      </c>
      <c r="O17" s="381">
        <v>594</v>
      </c>
      <c r="P17" s="377">
        <v>9</v>
      </c>
      <c r="Q17" s="382">
        <v>21</v>
      </c>
    </row>
    <row r="18" spans="1:17" x14ac:dyDescent="0.35">
      <c r="A18" s="84">
        <v>15</v>
      </c>
      <c r="B18" s="85" t="s">
        <v>41</v>
      </c>
      <c r="C18" s="85" t="s">
        <v>42</v>
      </c>
      <c r="D18" s="86">
        <v>35</v>
      </c>
      <c r="E18" s="375">
        <v>8</v>
      </c>
      <c r="F18" s="375">
        <v>9</v>
      </c>
      <c r="G18" s="381">
        <v>26421</v>
      </c>
      <c r="H18" s="381">
        <v>1208</v>
      </c>
      <c r="I18" s="376">
        <v>1352</v>
      </c>
      <c r="J18" s="382">
        <v>22</v>
      </c>
      <c r="K18" s="377">
        <v>20</v>
      </c>
      <c r="L18" s="750"/>
      <c r="M18" s="381">
        <v>24319</v>
      </c>
      <c r="N18" s="381">
        <v>1501</v>
      </c>
      <c r="O18" s="376">
        <v>3412</v>
      </c>
      <c r="P18" s="377">
        <v>7</v>
      </c>
      <c r="Q18" s="382">
        <v>16</v>
      </c>
    </row>
    <row r="19" spans="1:17" x14ac:dyDescent="0.35">
      <c r="A19" s="84">
        <v>16</v>
      </c>
      <c r="B19" s="85" t="s">
        <v>43</v>
      </c>
      <c r="C19" s="85" t="s">
        <v>44</v>
      </c>
      <c r="D19" s="86">
        <v>37</v>
      </c>
      <c r="E19" s="375">
        <v>3</v>
      </c>
      <c r="F19" s="375">
        <v>9</v>
      </c>
      <c r="G19" s="381">
        <v>22032</v>
      </c>
      <c r="H19" s="381">
        <v>1136</v>
      </c>
      <c r="I19" s="381">
        <v>1055</v>
      </c>
      <c r="J19" s="382">
        <v>19</v>
      </c>
      <c r="K19" s="377">
        <v>21</v>
      </c>
      <c r="L19" s="750"/>
      <c r="M19" s="381">
        <v>32036</v>
      </c>
      <c r="N19" s="381">
        <v>1271</v>
      </c>
      <c r="O19" s="381">
        <v>2299</v>
      </c>
      <c r="P19" s="377">
        <v>14</v>
      </c>
      <c r="Q19" s="382">
        <v>25</v>
      </c>
    </row>
    <row r="20" spans="1:17" x14ac:dyDescent="0.35">
      <c r="A20" s="84">
        <v>17</v>
      </c>
      <c r="B20" s="85" t="s">
        <v>45</v>
      </c>
      <c r="C20" s="85" t="s">
        <v>46</v>
      </c>
      <c r="D20" s="86">
        <v>19</v>
      </c>
      <c r="E20" s="375">
        <v>4</v>
      </c>
      <c r="F20" s="375">
        <v>8</v>
      </c>
      <c r="G20" s="381">
        <v>9798</v>
      </c>
      <c r="H20" s="381">
        <v>352</v>
      </c>
      <c r="I20" s="381">
        <v>428</v>
      </c>
      <c r="J20" s="382">
        <v>28</v>
      </c>
      <c r="K20" s="377">
        <v>23</v>
      </c>
      <c r="L20" s="750"/>
      <c r="M20" s="381">
        <v>9101</v>
      </c>
      <c r="N20" s="381">
        <v>545</v>
      </c>
      <c r="O20" s="381">
        <v>964</v>
      </c>
      <c r="P20" s="377">
        <v>9</v>
      </c>
      <c r="Q20" s="382">
        <v>17</v>
      </c>
    </row>
    <row r="21" spans="1:17" x14ac:dyDescent="0.35">
      <c r="A21" s="84">
        <v>18</v>
      </c>
      <c r="B21" s="85" t="s">
        <v>47</v>
      </c>
      <c r="C21" s="85" t="s">
        <v>48</v>
      </c>
      <c r="D21" s="86">
        <v>24</v>
      </c>
      <c r="E21" s="378">
        <v>3</v>
      </c>
      <c r="F21" s="378">
        <v>6</v>
      </c>
      <c r="G21" s="381">
        <v>41387</v>
      </c>
      <c r="H21" s="376">
        <v>1269</v>
      </c>
      <c r="I21" s="381">
        <v>1157</v>
      </c>
      <c r="J21" s="382">
        <v>33</v>
      </c>
      <c r="K21" s="377">
        <v>36</v>
      </c>
      <c r="L21" s="750"/>
      <c r="M21" s="381">
        <v>38258</v>
      </c>
      <c r="N21" s="376">
        <v>1260</v>
      </c>
      <c r="O21" s="381">
        <v>4242</v>
      </c>
      <c r="P21" s="377">
        <v>9</v>
      </c>
      <c r="Q21" s="382">
        <v>30</v>
      </c>
    </row>
    <row r="22" spans="1:17" x14ac:dyDescent="0.35">
      <c r="A22" s="84">
        <v>19</v>
      </c>
      <c r="B22" s="85" t="s">
        <v>49</v>
      </c>
      <c r="C22" s="85" t="s">
        <v>50</v>
      </c>
      <c r="D22" s="86">
        <v>30</v>
      </c>
      <c r="E22" s="375">
        <v>4</v>
      </c>
      <c r="F22" s="375">
        <v>6</v>
      </c>
      <c r="G22" s="381">
        <v>22591</v>
      </c>
      <c r="H22" s="381">
        <v>1388</v>
      </c>
      <c r="I22" s="381">
        <v>835</v>
      </c>
      <c r="J22" s="382">
        <v>16</v>
      </c>
      <c r="K22" s="377">
        <v>27</v>
      </c>
      <c r="L22" s="750"/>
      <c r="M22" s="381">
        <v>25166</v>
      </c>
      <c r="N22" s="381">
        <v>4814</v>
      </c>
      <c r="O22" s="381">
        <v>1949</v>
      </c>
      <c r="P22" s="377">
        <v>13</v>
      </c>
      <c r="Q22" s="382">
        <v>5</v>
      </c>
    </row>
    <row r="23" spans="1:17" x14ac:dyDescent="0.35">
      <c r="A23" s="84">
        <v>20</v>
      </c>
      <c r="B23" s="85" t="s">
        <v>51</v>
      </c>
      <c r="C23" s="85" t="s">
        <v>52</v>
      </c>
      <c r="D23" s="86">
        <v>12</v>
      </c>
      <c r="E23" s="375">
        <v>4</v>
      </c>
      <c r="F23" s="375">
        <v>6</v>
      </c>
      <c r="G23" s="376">
        <v>7296</v>
      </c>
      <c r="H23" s="381">
        <v>310</v>
      </c>
      <c r="I23" s="381">
        <v>263</v>
      </c>
      <c r="J23" s="382">
        <v>24</v>
      </c>
      <c r="K23" s="377">
        <v>28</v>
      </c>
      <c r="L23" s="750"/>
      <c r="M23" s="376">
        <v>10412</v>
      </c>
      <c r="N23" s="381">
        <v>379</v>
      </c>
      <c r="O23" s="381">
        <v>572</v>
      </c>
      <c r="P23" s="377">
        <v>18</v>
      </c>
      <c r="Q23" s="382">
        <v>27</v>
      </c>
    </row>
    <row r="24" spans="1:17" x14ac:dyDescent="0.35">
      <c r="A24" s="84">
        <v>21</v>
      </c>
      <c r="B24" s="85" t="s">
        <v>53</v>
      </c>
      <c r="C24" s="85" t="s">
        <v>54</v>
      </c>
      <c r="D24" s="86">
        <v>39</v>
      </c>
      <c r="E24" s="375">
        <v>6</v>
      </c>
      <c r="F24" s="375">
        <v>6</v>
      </c>
      <c r="G24" s="381">
        <v>23504</v>
      </c>
      <c r="H24" s="381">
        <v>1128</v>
      </c>
      <c r="I24" s="381">
        <v>880</v>
      </c>
      <c r="J24" s="382">
        <v>21</v>
      </c>
      <c r="K24" s="377">
        <v>27</v>
      </c>
      <c r="L24" s="750"/>
      <c r="M24" s="381">
        <v>14872</v>
      </c>
      <c r="N24" s="381">
        <v>733</v>
      </c>
      <c r="O24" s="381">
        <v>1494</v>
      </c>
      <c r="P24" s="377">
        <v>10</v>
      </c>
      <c r="Q24" s="382">
        <v>20</v>
      </c>
    </row>
    <row r="25" spans="1:17" x14ac:dyDescent="0.35">
      <c r="A25" s="84">
        <v>22</v>
      </c>
      <c r="B25" s="85" t="s">
        <v>55</v>
      </c>
      <c r="C25" s="85" t="s">
        <v>56</v>
      </c>
      <c r="D25" s="86">
        <v>26</v>
      </c>
      <c r="E25" s="375">
        <v>2</v>
      </c>
      <c r="F25" s="375">
        <v>6</v>
      </c>
      <c r="G25" s="381">
        <v>24882</v>
      </c>
      <c r="H25" s="381">
        <v>789</v>
      </c>
      <c r="I25" s="381">
        <v>738</v>
      </c>
      <c r="J25" s="382">
        <v>32</v>
      </c>
      <c r="K25" s="377">
        <v>34</v>
      </c>
      <c r="L25" s="750"/>
      <c r="M25" s="381">
        <v>21406</v>
      </c>
      <c r="N25" s="381">
        <v>1079</v>
      </c>
      <c r="O25" s="381">
        <v>8249</v>
      </c>
      <c r="P25" s="377">
        <v>3</v>
      </c>
      <c r="Q25" s="382">
        <v>20</v>
      </c>
    </row>
    <row r="26" spans="1:17" x14ac:dyDescent="0.35">
      <c r="A26" s="84">
        <v>23</v>
      </c>
      <c r="B26" s="85" t="s">
        <v>57</v>
      </c>
      <c r="C26" s="85" t="s">
        <v>58</v>
      </c>
      <c r="D26" s="86">
        <v>14</v>
      </c>
      <c r="E26" s="375">
        <v>6</v>
      </c>
      <c r="F26" s="375">
        <v>8</v>
      </c>
      <c r="G26" s="381">
        <v>69104</v>
      </c>
      <c r="H26" s="376">
        <v>3701</v>
      </c>
      <c r="I26" s="376">
        <v>3362</v>
      </c>
      <c r="J26" s="382">
        <v>19</v>
      </c>
      <c r="K26" s="377">
        <v>21</v>
      </c>
      <c r="L26" s="750"/>
      <c r="M26" s="381">
        <v>60751</v>
      </c>
      <c r="N26" s="376">
        <v>3234</v>
      </c>
      <c r="O26" s="376">
        <v>2872</v>
      </c>
      <c r="P26" s="377">
        <v>21</v>
      </c>
      <c r="Q26" s="382">
        <v>19</v>
      </c>
    </row>
    <row r="27" spans="1:17" x14ac:dyDescent="0.35">
      <c r="A27" s="84">
        <v>24</v>
      </c>
      <c r="B27" s="85" t="s">
        <v>59</v>
      </c>
      <c r="C27" s="85" t="s">
        <v>60</v>
      </c>
      <c r="D27" s="86">
        <v>12</v>
      </c>
      <c r="E27" s="375">
        <v>3</v>
      </c>
      <c r="F27" s="375">
        <v>6</v>
      </c>
      <c r="G27" s="381">
        <v>14167</v>
      </c>
      <c r="H27" s="381">
        <v>705</v>
      </c>
      <c r="I27" s="381">
        <v>555</v>
      </c>
      <c r="J27" s="382">
        <v>20</v>
      </c>
      <c r="K27" s="377">
        <v>26</v>
      </c>
      <c r="L27" s="750"/>
      <c r="M27" s="381">
        <v>17591</v>
      </c>
      <c r="N27" s="381">
        <v>895</v>
      </c>
      <c r="O27" s="381">
        <v>971</v>
      </c>
      <c r="P27" s="377">
        <v>18</v>
      </c>
      <c r="Q27" s="382">
        <v>20</v>
      </c>
    </row>
    <row r="28" spans="1:17" x14ac:dyDescent="0.35">
      <c r="A28" s="84">
        <v>25</v>
      </c>
      <c r="B28" s="85" t="s">
        <v>61</v>
      </c>
      <c r="C28" s="85" t="s">
        <v>62</v>
      </c>
      <c r="D28" s="86">
        <v>18</v>
      </c>
      <c r="E28" s="375">
        <v>4</v>
      </c>
      <c r="F28" s="375">
        <v>7</v>
      </c>
      <c r="G28" s="376">
        <v>6074</v>
      </c>
      <c r="H28" s="381">
        <v>300</v>
      </c>
      <c r="I28" s="381">
        <v>235</v>
      </c>
      <c r="J28" s="382">
        <v>20</v>
      </c>
      <c r="K28" s="377">
        <v>26</v>
      </c>
      <c r="L28" s="750"/>
      <c r="M28" s="376">
        <v>6659</v>
      </c>
      <c r="N28" s="381">
        <v>291</v>
      </c>
      <c r="O28" s="381">
        <v>576</v>
      </c>
      <c r="P28" s="377">
        <v>12</v>
      </c>
      <c r="Q28" s="382">
        <v>23</v>
      </c>
    </row>
    <row r="29" spans="1:17" x14ac:dyDescent="0.35">
      <c r="A29" s="84">
        <v>26</v>
      </c>
      <c r="B29" s="85" t="s">
        <v>63</v>
      </c>
      <c r="C29" s="85" t="s">
        <v>64</v>
      </c>
      <c r="D29" s="86">
        <v>21</v>
      </c>
      <c r="E29" s="375">
        <v>2</v>
      </c>
      <c r="F29" s="375">
        <v>5</v>
      </c>
      <c r="G29" s="376">
        <v>20665</v>
      </c>
      <c r="H29" s="381">
        <v>755</v>
      </c>
      <c r="I29" s="381">
        <v>689</v>
      </c>
      <c r="J29" s="382">
        <v>27</v>
      </c>
      <c r="K29" s="377">
        <v>30</v>
      </c>
      <c r="L29" s="750"/>
      <c r="M29" s="376">
        <v>11734</v>
      </c>
      <c r="N29" s="381">
        <v>978</v>
      </c>
      <c r="O29" s="381">
        <v>1346</v>
      </c>
      <c r="P29" s="377">
        <v>9</v>
      </c>
      <c r="Q29" s="382">
        <v>12</v>
      </c>
    </row>
    <row r="30" spans="1:17" ht="15" thickBot="1" x14ac:dyDescent="0.4">
      <c r="A30" s="551" t="s">
        <v>65</v>
      </c>
      <c r="B30" s="551"/>
      <c r="C30" s="379" t="s">
        <v>66</v>
      </c>
      <c r="D30" s="91">
        <v>662</v>
      </c>
      <c r="E30" s="380">
        <v>142</v>
      </c>
      <c r="F30" s="380">
        <v>193</v>
      </c>
      <c r="G30" s="383">
        <v>734314</v>
      </c>
      <c r="H30" s="383">
        <v>37947</v>
      </c>
      <c r="I30" s="383">
        <v>31917</v>
      </c>
      <c r="J30" s="384">
        <v>19</v>
      </c>
      <c r="K30" s="384">
        <v>23</v>
      </c>
      <c r="L30" s="751"/>
      <c r="M30" s="383">
        <v>720957</v>
      </c>
      <c r="N30" s="383">
        <v>41642</v>
      </c>
      <c r="O30" s="383">
        <v>70188</v>
      </c>
      <c r="P30" s="383">
        <v>10</v>
      </c>
      <c r="Q30" s="383">
        <v>17</v>
      </c>
    </row>
    <row r="33" spans="1:17" ht="15" customHeight="1" x14ac:dyDescent="0.35">
      <c r="A33" s="527" t="s">
        <v>109</v>
      </c>
      <c r="B33" s="527"/>
      <c r="C33" s="527"/>
      <c r="D33" s="520" t="s">
        <v>5</v>
      </c>
      <c r="E33" s="521" t="s">
        <v>97</v>
      </c>
      <c r="F33" s="753" t="s">
        <v>96</v>
      </c>
      <c r="G33" s="748" t="s">
        <v>370</v>
      </c>
      <c r="H33" s="748"/>
      <c r="I33" s="748"/>
      <c r="J33" s="748"/>
      <c r="K33" s="748"/>
      <c r="L33" s="752"/>
      <c r="M33" s="748" t="s">
        <v>371</v>
      </c>
      <c r="N33" s="748"/>
      <c r="O33" s="748"/>
      <c r="P33" s="748"/>
      <c r="Q33" s="748"/>
    </row>
    <row r="34" spans="1:17" ht="18" customHeight="1" x14ac:dyDescent="0.35">
      <c r="A34" s="34" t="s">
        <v>11</v>
      </c>
      <c r="B34" s="32" t="s">
        <v>12</v>
      </c>
      <c r="C34" s="35" t="s">
        <v>13</v>
      </c>
      <c r="D34" s="520"/>
      <c r="E34" s="521"/>
      <c r="F34" s="753"/>
      <c r="G34" s="373" t="s">
        <v>372</v>
      </c>
      <c r="H34" s="374" t="s">
        <v>365</v>
      </c>
      <c r="I34" s="373" t="s">
        <v>368</v>
      </c>
      <c r="J34" s="373" t="s">
        <v>366</v>
      </c>
      <c r="K34" s="373" t="s">
        <v>359</v>
      </c>
      <c r="L34" s="752"/>
      <c r="M34" s="373" t="s">
        <v>373</v>
      </c>
      <c r="N34" s="374" t="s">
        <v>367</v>
      </c>
      <c r="O34" s="373" t="s">
        <v>374</v>
      </c>
      <c r="P34" s="373" t="s">
        <v>359</v>
      </c>
      <c r="Q34" s="373" t="s">
        <v>376</v>
      </c>
    </row>
    <row r="35" spans="1:17" x14ac:dyDescent="0.35">
      <c r="A35" s="84">
        <v>1</v>
      </c>
      <c r="B35" s="85" t="s">
        <v>14</v>
      </c>
      <c r="C35" s="85" t="s">
        <v>15</v>
      </c>
      <c r="D35" s="86">
        <v>53</v>
      </c>
      <c r="E35" s="375">
        <v>53</v>
      </c>
      <c r="F35" s="385">
        <v>24</v>
      </c>
      <c r="G35" s="381">
        <v>1431400</v>
      </c>
      <c r="H35" s="376">
        <v>36810</v>
      </c>
      <c r="I35" s="376">
        <v>40884</v>
      </c>
      <c r="J35" s="382">
        <v>39</v>
      </c>
      <c r="K35" s="377">
        <v>35</v>
      </c>
      <c r="L35" s="752"/>
      <c r="M35" s="381">
        <v>1376818</v>
      </c>
      <c r="N35" s="376">
        <v>42912</v>
      </c>
      <c r="O35" s="376">
        <v>58638</v>
      </c>
      <c r="P35" s="377">
        <v>23</v>
      </c>
      <c r="Q35" s="382">
        <v>32</v>
      </c>
    </row>
    <row r="36" spans="1:17" x14ac:dyDescent="0.35">
      <c r="A36" s="84">
        <v>2</v>
      </c>
      <c r="B36" s="85" t="s">
        <v>16</v>
      </c>
      <c r="C36" s="85" t="s">
        <v>17</v>
      </c>
      <c r="D36" s="86">
        <v>21</v>
      </c>
      <c r="E36" s="375">
        <v>3</v>
      </c>
      <c r="F36" s="385">
        <v>12</v>
      </c>
      <c r="G36" s="376">
        <v>853044</v>
      </c>
      <c r="H36" s="381">
        <v>24883</v>
      </c>
      <c r="I36" s="381">
        <v>24301</v>
      </c>
      <c r="J36" s="382">
        <v>34</v>
      </c>
      <c r="K36" s="377">
        <v>35</v>
      </c>
      <c r="L36" s="752"/>
      <c r="M36" s="376">
        <v>876800</v>
      </c>
      <c r="N36" s="381">
        <v>26266</v>
      </c>
      <c r="O36" s="381">
        <v>49652</v>
      </c>
      <c r="P36" s="377">
        <v>18</v>
      </c>
      <c r="Q36" s="382">
        <v>33</v>
      </c>
    </row>
    <row r="37" spans="1:17" x14ac:dyDescent="0.35">
      <c r="A37" s="84">
        <v>3</v>
      </c>
      <c r="B37" s="85" t="s">
        <v>18</v>
      </c>
      <c r="C37" s="85" t="s">
        <v>19</v>
      </c>
      <c r="D37" s="86">
        <v>30</v>
      </c>
      <c r="E37" s="375">
        <v>2</v>
      </c>
      <c r="F37" s="385">
        <v>5</v>
      </c>
      <c r="G37" s="376">
        <v>463684</v>
      </c>
      <c r="H37" s="381">
        <v>22682</v>
      </c>
      <c r="I37" s="381">
        <v>20416</v>
      </c>
      <c r="J37" s="382">
        <v>20</v>
      </c>
      <c r="K37" s="377">
        <v>23</v>
      </c>
      <c r="L37" s="752"/>
      <c r="M37" s="376">
        <v>512921</v>
      </c>
      <c r="N37" s="381">
        <v>19645</v>
      </c>
      <c r="O37" s="381">
        <v>42812</v>
      </c>
      <c r="P37" s="377">
        <v>12</v>
      </c>
      <c r="Q37" s="382">
        <v>26</v>
      </c>
    </row>
    <row r="38" spans="1:17" x14ac:dyDescent="0.35">
      <c r="A38" s="84">
        <v>4</v>
      </c>
      <c r="B38" s="85" t="s">
        <v>20</v>
      </c>
      <c r="C38" s="85" t="s">
        <v>21</v>
      </c>
      <c r="D38" s="86">
        <v>40</v>
      </c>
      <c r="E38" s="375">
        <v>7</v>
      </c>
      <c r="F38" s="385">
        <v>7</v>
      </c>
      <c r="G38" s="376">
        <v>1163883</v>
      </c>
      <c r="H38" s="376">
        <v>41721</v>
      </c>
      <c r="I38" s="376">
        <v>38966</v>
      </c>
      <c r="J38" s="382">
        <v>22</v>
      </c>
      <c r="K38" s="377">
        <v>30</v>
      </c>
      <c r="L38" s="752"/>
      <c r="M38" s="376">
        <v>1281719</v>
      </c>
      <c r="N38" s="376">
        <v>43191</v>
      </c>
      <c r="O38" s="376">
        <v>94696</v>
      </c>
      <c r="P38" s="377">
        <v>14</v>
      </c>
      <c r="Q38" s="382">
        <v>30</v>
      </c>
    </row>
    <row r="39" spans="1:17" x14ac:dyDescent="0.35">
      <c r="A39" s="84">
        <v>5</v>
      </c>
      <c r="B39" s="85" t="s">
        <v>22</v>
      </c>
      <c r="C39" s="85" t="s">
        <v>23</v>
      </c>
      <c r="D39" s="86">
        <v>26</v>
      </c>
      <c r="E39" s="375">
        <v>4</v>
      </c>
      <c r="F39" s="385">
        <v>8</v>
      </c>
      <c r="G39" s="376">
        <v>544243</v>
      </c>
      <c r="H39" s="376">
        <v>17178</v>
      </c>
      <c r="I39" s="376">
        <v>16818</v>
      </c>
      <c r="J39" s="382">
        <v>25</v>
      </c>
      <c r="K39" s="445">
        <v>32</v>
      </c>
      <c r="L39" s="752"/>
      <c r="M39" s="376">
        <v>564334</v>
      </c>
      <c r="N39" s="376">
        <v>20177</v>
      </c>
      <c r="O39" s="376">
        <v>33228</v>
      </c>
      <c r="P39" s="377">
        <v>17</v>
      </c>
      <c r="Q39" s="382">
        <v>28</v>
      </c>
    </row>
    <row r="40" spans="1:17" x14ac:dyDescent="0.35">
      <c r="A40" s="84">
        <v>6</v>
      </c>
      <c r="B40" s="85" t="s">
        <v>24</v>
      </c>
      <c r="C40" s="85" t="s">
        <v>25</v>
      </c>
      <c r="D40" s="86">
        <v>38</v>
      </c>
      <c r="E40" s="375">
        <v>4</v>
      </c>
      <c r="F40" s="385">
        <v>8</v>
      </c>
      <c r="G40" s="376">
        <v>614616</v>
      </c>
      <c r="H40" s="381">
        <v>18080</v>
      </c>
      <c r="I40" s="381">
        <v>18486</v>
      </c>
      <c r="J40" s="382">
        <v>27</v>
      </c>
      <c r="K40" s="377">
        <v>33</v>
      </c>
      <c r="L40" s="752"/>
      <c r="M40" s="376">
        <v>620842</v>
      </c>
      <c r="N40" s="381">
        <v>18285</v>
      </c>
      <c r="O40" s="381">
        <v>42018</v>
      </c>
      <c r="P40" s="377">
        <v>15</v>
      </c>
      <c r="Q40" s="382">
        <v>34</v>
      </c>
    </row>
    <row r="41" spans="1:17" x14ac:dyDescent="0.35">
      <c r="A41" s="84">
        <v>7</v>
      </c>
      <c r="B41" s="85" t="s">
        <v>26</v>
      </c>
      <c r="C41" s="85" t="s">
        <v>27</v>
      </c>
      <c r="D41" s="86">
        <v>39</v>
      </c>
      <c r="E41" s="375">
        <v>2</v>
      </c>
      <c r="F41" s="385">
        <v>6</v>
      </c>
      <c r="G41" s="376">
        <v>415183</v>
      </c>
      <c r="H41" s="381">
        <v>15481</v>
      </c>
      <c r="I41" s="381">
        <v>11589</v>
      </c>
      <c r="J41" s="382">
        <v>21</v>
      </c>
      <c r="K41" s="377">
        <v>36</v>
      </c>
      <c r="L41" s="752"/>
      <c r="M41" s="376">
        <v>380381</v>
      </c>
      <c r="N41" s="381">
        <v>10864</v>
      </c>
      <c r="O41" s="381">
        <v>22676</v>
      </c>
      <c r="P41" s="377">
        <v>17</v>
      </c>
      <c r="Q41" s="382">
        <v>35</v>
      </c>
    </row>
    <row r="42" spans="1:17" x14ac:dyDescent="0.35">
      <c r="A42" s="84">
        <v>8</v>
      </c>
      <c r="B42" s="85" t="s">
        <v>28</v>
      </c>
      <c r="C42" s="85" t="s">
        <v>29</v>
      </c>
      <c r="D42" s="86">
        <v>12</v>
      </c>
      <c r="E42" s="375">
        <v>2</v>
      </c>
      <c r="F42" s="385">
        <v>3</v>
      </c>
      <c r="G42" s="376">
        <v>535159</v>
      </c>
      <c r="H42" s="381">
        <v>12209</v>
      </c>
      <c r="I42" s="381">
        <v>11311</v>
      </c>
      <c r="J42" s="382">
        <v>35</v>
      </c>
      <c r="K42" s="445">
        <v>47</v>
      </c>
      <c r="L42" s="752"/>
      <c r="M42" s="376">
        <v>702894</v>
      </c>
      <c r="N42" s="381">
        <v>11930</v>
      </c>
      <c r="O42" s="381">
        <v>23599</v>
      </c>
      <c r="P42" s="377">
        <v>30</v>
      </c>
      <c r="Q42" s="382">
        <v>59</v>
      </c>
    </row>
    <row r="43" spans="1:17" x14ac:dyDescent="0.35">
      <c r="A43" s="84">
        <v>9</v>
      </c>
      <c r="B43" s="85" t="s">
        <v>32</v>
      </c>
      <c r="C43" s="85" t="s">
        <v>33</v>
      </c>
      <c r="D43" s="86">
        <v>23</v>
      </c>
      <c r="E43" s="375">
        <v>2</v>
      </c>
      <c r="F43" s="385">
        <v>5</v>
      </c>
      <c r="G43" s="376">
        <v>857452</v>
      </c>
      <c r="H43" s="381">
        <v>23168</v>
      </c>
      <c r="I43" s="381">
        <v>17650</v>
      </c>
      <c r="J43" s="382">
        <v>29</v>
      </c>
      <c r="K43" s="377">
        <v>49</v>
      </c>
      <c r="L43" s="752"/>
      <c r="M43" s="376">
        <v>449645</v>
      </c>
      <c r="N43" s="381">
        <v>8989</v>
      </c>
      <c r="O43" s="381">
        <v>20151</v>
      </c>
      <c r="P43" s="377">
        <v>22</v>
      </c>
      <c r="Q43" s="382">
        <v>50</v>
      </c>
    </row>
    <row r="44" spans="1:17" x14ac:dyDescent="0.35">
      <c r="A44" s="84">
        <v>10</v>
      </c>
      <c r="B44" s="85" t="s">
        <v>30</v>
      </c>
      <c r="C44" s="85" t="s">
        <v>31</v>
      </c>
      <c r="D44" s="86">
        <v>27</v>
      </c>
      <c r="E44" s="375">
        <v>2</v>
      </c>
      <c r="F44" s="385">
        <v>5</v>
      </c>
      <c r="G44" s="381">
        <v>359579</v>
      </c>
      <c r="H44" s="381">
        <v>9280</v>
      </c>
      <c r="I44" s="381">
        <v>9633</v>
      </c>
      <c r="J44" s="382">
        <v>31</v>
      </c>
      <c r="K44" s="445">
        <v>37</v>
      </c>
      <c r="L44" s="752"/>
      <c r="M44" s="381">
        <v>1252463</v>
      </c>
      <c r="N44" s="381">
        <v>19102</v>
      </c>
      <c r="O44" s="381">
        <v>36167</v>
      </c>
      <c r="P44" s="377">
        <v>35</v>
      </c>
      <c r="Q44" s="382">
        <v>66</v>
      </c>
    </row>
    <row r="45" spans="1:17" x14ac:dyDescent="0.35">
      <c r="A45" s="84">
        <v>11</v>
      </c>
      <c r="B45" s="85" t="s">
        <v>34</v>
      </c>
      <c r="C45" s="85" t="s">
        <v>35</v>
      </c>
      <c r="D45" s="86">
        <v>23</v>
      </c>
      <c r="E45" s="375">
        <v>4</v>
      </c>
      <c r="F45" s="385">
        <v>8</v>
      </c>
      <c r="G45" s="376">
        <v>654586</v>
      </c>
      <c r="H45" s="381">
        <v>17126</v>
      </c>
      <c r="I45" s="381">
        <v>16476</v>
      </c>
      <c r="J45" s="382">
        <v>37</v>
      </c>
      <c r="K45" s="377">
        <v>40</v>
      </c>
      <c r="L45" s="752"/>
      <c r="M45" s="376">
        <v>698901</v>
      </c>
      <c r="N45" s="381">
        <v>18334</v>
      </c>
      <c r="O45" s="381">
        <v>32776</v>
      </c>
      <c r="P45" s="377">
        <v>21</v>
      </c>
      <c r="Q45" s="382">
        <v>38</v>
      </c>
    </row>
    <row r="46" spans="1:17" x14ac:dyDescent="0.35">
      <c r="A46" s="84">
        <v>12</v>
      </c>
      <c r="B46" s="85" t="s">
        <v>36</v>
      </c>
      <c r="C46" s="85" t="s">
        <v>37</v>
      </c>
      <c r="D46" s="86">
        <v>27</v>
      </c>
      <c r="E46" s="375">
        <v>5</v>
      </c>
      <c r="F46" s="385">
        <v>6</v>
      </c>
      <c r="G46" s="376">
        <v>993955</v>
      </c>
      <c r="H46" s="381">
        <v>33945</v>
      </c>
      <c r="I46" s="381">
        <v>23112</v>
      </c>
      <c r="J46" s="382">
        <v>23</v>
      </c>
      <c r="K46" s="445">
        <v>43</v>
      </c>
      <c r="L46" s="752"/>
      <c r="M46" s="376">
        <v>1140634</v>
      </c>
      <c r="N46" s="381">
        <v>23691</v>
      </c>
      <c r="O46" s="381">
        <v>44424</v>
      </c>
      <c r="P46" s="377">
        <v>26</v>
      </c>
      <c r="Q46" s="382">
        <v>48</v>
      </c>
    </row>
    <row r="47" spans="1:17" x14ac:dyDescent="0.35">
      <c r="A47" s="84">
        <v>13</v>
      </c>
      <c r="B47" s="85" t="s">
        <v>38</v>
      </c>
      <c r="C47" s="85" t="s">
        <v>37</v>
      </c>
      <c r="D47" s="86">
        <v>10</v>
      </c>
      <c r="E47" s="375">
        <v>2</v>
      </c>
      <c r="F47" s="385">
        <v>8</v>
      </c>
      <c r="G47" s="381">
        <v>465337</v>
      </c>
      <c r="H47" s="381">
        <v>13257</v>
      </c>
      <c r="I47" s="381">
        <v>9881</v>
      </c>
      <c r="J47" s="382">
        <v>28</v>
      </c>
      <c r="K47" s="445">
        <v>47</v>
      </c>
      <c r="L47" s="752"/>
      <c r="M47" s="381">
        <v>448481</v>
      </c>
      <c r="N47" s="381">
        <v>10675</v>
      </c>
      <c r="O47" s="381">
        <v>21635</v>
      </c>
      <c r="P47" s="377">
        <v>21</v>
      </c>
      <c r="Q47" s="382">
        <v>42</v>
      </c>
    </row>
    <row r="48" spans="1:17" x14ac:dyDescent="0.35">
      <c r="A48" s="84">
        <v>14</v>
      </c>
      <c r="B48" s="85" t="s">
        <v>39</v>
      </c>
      <c r="C48" s="85" t="s">
        <v>40</v>
      </c>
      <c r="D48" s="86">
        <v>6</v>
      </c>
      <c r="E48" s="375">
        <v>1</v>
      </c>
      <c r="F48" s="385">
        <v>6</v>
      </c>
      <c r="G48" s="381">
        <v>264003</v>
      </c>
      <c r="H48" s="381">
        <v>10859</v>
      </c>
      <c r="I48" s="381">
        <v>6690</v>
      </c>
      <c r="J48" s="382">
        <v>19</v>
      </c>
      <c r="K48" s="445">
        <v>39</v>
      </c>
      <c r="L48" s="752"/>
      <c r="M48" s="381">
        <v>269251</v>
      </c>
      <c r="N48" s="381">
        <v>7794</v>
      </c>
      <c r="O48" s="381">
        <v>13922</v>
      </c>
      <c r="P48" s="377">
        <v>19</v>
      </c>
      <c r="Q48" s="382">
        <v>35</v>
      </c>
    </row>
    <row r="49" spans="1:17" x14ac:dyDescent="0.35">
      <c r="A49" s="84">
        <v>15</v>
      </c>
      <c r="B49" s="85" t="s">
        <v>41</v>
      </c>
      <c r="C49" s="85" t="s">
        <v>42</v>
      </c>
      <c r="D49" s="86">
        <v>35</v>
      </c>
      <c r="E49" s="375">
        <v>8</v>
      </c>
      <c r="F49" s="385">
        <v>9</v>
      </c>
      <c r="G49" s="381">
        <v>1600958</v>
      </c>
      <c r="H49" s="381">
        <v>42307</v>
      </c>
      <c r="I49" s="376">
        <v>37626</v>
      </c>
      <c r="J49" s="382">
        <v>37</v>
      </c>
      <c r="K49" s="377">
        <v>43</v>
      </c>
      <c r="L49" s="752"/>
      <c r="M49" s="381">
        <v>1534417</v>
      </c>
      <c r="N49" s="381">
        <v>37687</v>
      </c>
      <c r="O49" s="376">
        <v>58245</v>
      </c>
      <c r="P49" s="377">
        <v>26</v>
      </c>
      <c r="Q49" s="382">
        <v>41</v>
      </c>
    </row>
    <row r="50" spans="1:17" x14ac:dyDescent="0.35">
      <c r="A50" s="84">
        <v>16</v>
      </c>
      <c r="B50" s="85" t="s">
        <v>43</v>
      </c>
      <c r="C50" s="85" t="s">
        <v>44</v>
      </c>
      <c r="D50" s="86">
        <v>37</v>
      </c>
      <c r="E50" s="375">
        <v>3</v>
      </c>
      <c r="F50" s="385">
        <v>9</v>
      </c>
      <c r="G50" s="381">
        <v>1327315</v>
      </c>
      <c r="H50" s="381">
        <v>38181</v>
      </c>
      <c r="I50" s="381">
        <v>32262</v>
      </c>
      <c r="J50" s="382">
        <v>28</v>
      </c>
      <c r="K50" s="377">
        <v>41</v>
      </c>
      <c r="L50" s="752"/>
      <c r="M50" s="381">
        <v>1567488</v>
      </c>
      <c r="N50" s="381">
        <v>37018</v>
      </c>
      <c r="O50" s="381">
        <v>71775</v>
      </c>
      <c r="P50" s="377">
        <v>22</v>
      </c>
      <c r="Q50" s="382">
        <v>42</v>
      </c>
    </row>
    <row r="51" spans="1:17" x14ac:dyDescent="0.35">
      <c r="A51" s="84">
        <v>17</v>
      </c>
      <c r="B51" s="85" t="s">
        <v>45</v>
      </c>
      <c r="C51" s="85" t="s">
        <v>46</v>
      </c>
      <c r="D51" s="86">
        <v>19</v>
      </c>
      <c r="E51" s="375">
        <v>4</v>
      </c>
      <c r="F51" s="385">
        <v>8</v>
      </c>
      <c r="G51" s="381">
        <v>642974</v>
      </c>
      <c r="H51" s="381">
        <v>12462</v>
      </c>
      <c r="I51" s="381">
        <v>15226</v>
      </c>
      <c r="J51" s="382">
        <v>40</v>
      </c>
      <c r="K51" s="377">
        <v>42</v>
      </c>
      <c r="L51" s="752"/>
      <c r="M51" s="381">
        <v>529532</v>
      </c>
      <c r="N51" s="381">
        <v>14058</v>
      </c>
      <c r="O51" s="381">
        <v>30136</v>
      </c>
      <c r="P51" s="377">
        <v>18</v>
      </c>
      <c r="Q51" s="382">
        <v>38</v>
      </c>
    </row>
    <row r="52" spans="1:17" x14ac:dyDescent="0.35">
      <c r="A52" s="84">
        <v>18</v>
      </c>
      <c r="B52" s="85" t="s">
        <v>47</v>
      </c>
      <c r="C52" s="85" t="s">
        <v>48</v>
      </c>
      <c r="D52" s="86">
        <v>24</v>
      </c>
      <c r="E52" s="378">
        <v>3</v>
      </c>
      <c r="F52" s="386">
        <v>6</v>
      </c>
      <c r="G52" s="381">
        <v>1151478</v>
      </c>
      <c r="H52" s="376">
        <v>23093</v>
      </c>
      <c r="I52" s="381">
        <v>24863</v>
      </c>
      <c r="J52" s="382">
        <v>40</v>
      </c>
      <c r="K52" s="377">
        <v>46</v>
      </c>
      <c r="L52" s="752"/>
      <c r="M52" s="381">
        <v>1221492</v>
      </c>
      <c r="N52" s="376">
        <v>27745</v>
      </c>
      <c r="O52" s="381">
        <v>56470</v>
      </c>
      <c r="P52" s="377">
        <v>22</v>
      </c>
      <c r="Q52" s="382">
        <v>44</v>
      </c>
    </row>
    <row r="53" spans="1:17" x14ac:dyDescent="0.35">
      <c r="A53" s="84">
        <v>19</v>
      </c>
      <c r="B53" s="85" t="s">
        <v>49</v>
      </c>
      <c r="C53" s="85" t="s">
        <v>50</v>
      </c>
      <c r="D53" s="86">
        <v>30</v>
      </c>
      <c r="E53" s="375">
        <v>4</v>
      </c>
      <c r="F53" s="385">
        <v>6</v>
      </c>
      <c r="G53" s="381">
        <v>903806</v>
      </c>
      <c r="H53" s="381">
        <v>34201</v>
      </c>
      <c r="I53" s="381">
        <v>25110</v>
      </c>
      <c r="J53" s="382">
        <v>21</v>
      </c>
      <c r="K53" s="377">
        <v>36</v>
      </c>
      <c r="L53" s="752"/>
      <c r="M53" s="381">
        <v>977851</v>
      </c>
      <c r="N53" s="381">
        <v>29285</v>
      </c>
      <c r="O53" s="381">
        <v>92717</v>
      </c>
      <c r="P53" s="377">
        <v>11</v>
      </c>
      <c r="Q53" s="382">
        <v>33</v>
      </c>
    </row>
    <row r="54" spans="1:17" x14ac:dyDescent="0.35">
      <c r="A54" s="84">
        <v>20</v>
      </c>
      <c r="B54" s="85" t="s">
        <v>51</v>
      </c>
      <c r="C54" s="85" t="s">
        <v>52</v>
      </c>
      <c r="D54" s="86">
        <v>12</v>
      </c>
      <c r="E54" s="375">
        <v>4</v>
      </c>
      <c r="F54" s="385">
        <v>6</v>
      </c>
      <c r="G54" s="376">
        <v>611424</v>
      </c>
      <c r="H54" s="381">
        <v>10251</v>
      </c>
      <c r="I54" s="381">
        <v>10053</v>
      </c>
      <c r="J54" s="382">
        <v>48</v>
      </c>
      <c r="K54" s="377">
        <v>61</v>
      </c>
      <c r="L54" s="752"/>
      <c r="M54" s="376">
        <v>534456</v>
      </c>
      <c r="N54" s="381">
        <v>10345</v>
      </c>
      <c r="O54" s="381">
        <v>19132</v>
      </c>
      <c r="P54" s="377">
        <v>28</v>
      </c>
      <c r="Q54" s="382">
        <v>52</v>
      </c>
    </row>
    <row r="55" spans="1:17" x14ac:dyDescent="0.35">
      <c r="A55" s="84">
        <v>21</v>
      </c>
      <c r="B55" s="85" t="s">
        <v>53</v>
      </c>
      <c r="C55" s="85" t="s">
        <v>54</v>
      </c>
      <c r="D55" s="86">
        <v>39</v>
      </c>
      <c r="E55" s="375">
        <v>6</v>
      </c>
      <c r="F55" s="385">
        <v>6</v>
      </c>
      <c r="G55" s="381">
        <v>472737</v>
      </c>
      <c r="H55" s="381">
        <v>22328</v>
      </c>
      <c r="I55" s="381">
        <v>14494</v>
      </c>
      <c r="J55" s="382">
        <v>17</v>
      </c>
      <c r="K55" s="377">
        <v>33</v>
      </c>
      <c r="L55" s="752"/>
      <c r="M55" s="381">
        <v>686655</v>
      </c>
      <c r="N55" s="381">
        <v>15684</v>
      </c>
      <c r="O55" s="381">
        <v>29921</v>
      </c>
      <c r="P55" s="377">
        <v>23</v>
      </c>
      <c r="Q55" s="382">
        <v>44</v>
      </c>
    </row>
    <row r="56" spans="1:17" x14ac:dyDescent="0.35">
      <c r="A56" s="84">
        <v>22</v>
      </c>
      <c r="B56" s="85" t="s">
        <v>55</v>
      </c>
      <c r="C56" s="85" t="s">
        <v>56</v>
      </c>
      <c r="D56" s="86">
        <v>26</v>
      </c>
      <c r="E56" s="375">
        <v>2</v>
      </c>
      <c r="F56" s="385">
        <v>6</v>
      </c>
      <c r="G56" s="381">
        <v>729677</v>
      </c>
      <c r="H56" s="381">
        <v>17856</v>
      </c>
      <c r="I56" s="381">
        <v>17032</v>
      </c>
      <c r="J56" s="382">
        <v>40</v>
      </c>
      <c r="K56" s="377">
        <v>43</v>
      </c>
      <c r="L56" s="752"/>
      <c r="M56" s="381">
        <v>767587</v>
      </c>
      <c r="N56" s="381">
        <v>16130</v>
      </c>
      <c r="O56" s="381">
        <v>268913</v>
      </c>
      <c r="P56" s="377">
        <v>43</v>
      </c>
      <c r="Q56" s="382">
        <v>48</v>
      </c>
    </row>
    <row r="57" spans="1:17" x14ac:dyDescent="0.35">
      <c r="A57" s="84">
        <v>23</v>
      </c>
      <c r="B57" s="85" t="s">
        <v>57</v>
      </c>
      <c r="C57" s="85" t="s">
        <v>58</v>
      </c>
      <c r="D57" s="86">
        <v>14</v>
      </c>
      <c r="E57" s="375">
        <v>6</v>
      </c>
      <c r="F57" s="385">
        <v>8</v>
      </c>
      <c r="G57" s="381">
        <v>1130715</v>
      </c>
      <c r="H57" s="376">
        <v>23717</v>
      </c>
      <c r="I57" s="376">
        <v>23403</v>
      </c>
      <c r="J57" s="382">
        <v>38</v>
      </c>
      <c r="K57" s="377">
        <v>48</v>
      </c>
      <c r="L57" s="752"/>
      <c r="M57" s="381">
        <v>1139233</v>
      </c>
      <c r="N57" s="376">
        <v>22582</v>
      </c>
      <c r="O57" s="376">
        <v>31557</v>
      </c>
      <c r="P57" s="377">
        <v>36</v>
      </c>
      <c r="Q57" s="382">
        <v>50</v>
      </c>
    </row>
    <row r="58" spans="1:17" x14ac:dyDescent="0.35">
      <c r="A58" s="84">
        <v>24</v>
      </c>
      <c r="B58" s="85" t="s">
        <v>59</v>
      </c>
      <c r="C58" s="85" t="s">
        <v>60</v>
      </c>
      <c r="D58" s="86">
        <v>12</v>
      </c>
      <c r="E58" s="375">
        <v>3</v>
      </c>
      <c r="F58" s="385">
        <v>6</v>
      </c>
      <c r="G58" s="381">
        <v>474603</v>
      </c>
      <c r="H58" s="381">
        <v>12282</v>
      </c>
      <c r="I58" s="381">
        <v>10411</v>
      </c>
      <c r="J58" s="382">
        <v>31</v>
      </c>
      <c r="K58" s="377">
        <v>46</v>
      </c>
      <c r="L58" s="752"/>
      <c r="M58" s="381">
        <v>433715</v>
      </c>
      <c r="N58" s="381">
        <v>11451</v>
      </c>
      <c r="O58" s="381">
        <v>32527</v>
      </c>
      <c r="P58" s="377">
        <v>13</v>
      </c>
      <c r="Q58" s="382">
        <v>38</v>
      </c>
    </row>
    <row r="59" spans="1:17" x14ac:dyDescent="0.35">
      <c r="A59" s="84">
        <v>25</v>
      </c>
      <c r="B59" s="85" t="s">
        <v>61</v>
      </c>
      <c r="C59" s="85" t="s">
        <v>62</v>
      </c>
      <c r="D59" s="86">
        <v>18</v>
      </c>
      <c r="E59" s="375">
        <v>4</v>
      </c>
      <c r="F59" s="385">
        <v>7</v>
      </c>
      <c r="G59" s="376">
        <v>635123</v>
      </c>
      <c r="H59" s="381">
        <v>19589</v>
      </c>
      <c r="I59" s="381">
        <v>15403</v>
      </c>
      <c r="J59" s="382">
        <v>26</v>
      </c>
      <c r="K59" s="377">
        <v>41</v>
      </c>
      <c r="L59" s="752"/>
      <c r="M59" s="376">
        <v>651654</v>
      </c>
      <c r="N59" s="381">
        <v>15213</v>
      </c>
      <c r="O59" s="381">
        <v>31658</v>
      </c>
      <c r="P59" s="377">
        <v>21</v>
      </c>
      <c r="Q59" s="382">
        <v>43</v>
      </c>
    </row>
    <row r="60" spans="1:17" x14ac:dyDescent="0.35">
      <c r="A60" s="84">
        <v>26</v>
      </c>
      <c r="B60" s="85" t="s">
        <v>63</v>
      </c>
      <c r="C60" s="85" t="s">
        <v>64</v>
      </c>
      <c r="D60" s="86">
        <v>21</v>
      </c>
      <c r="E60" s="375">
        <v>2</v>
      </c>
      <c r="F60" s="385">
        <v>5</v>
      </c>
      <c r="G60" s="376">
        <v>872341</v>
      </c>
      <c r="H60" s="381">
        <v>19221</v>
      </c>
      <c r="I60" s="381">
        <v>19903</v>
      </c>
      <c r="J60" s="382">
        <v>36</v>
      </c>
      <c r="K60" s="377">
        <v>44</v>
      </c>
      <c r="L60" s="752"/>
      <c r="M60" s="376">
        <v>673649</v>
      </c>
      <c r="N60" s="381">
        <v>18235</v>
      </c>
      <c r="O60" s="381">
        <v>36439</v>
      </c>
      <c r="P60" s="377">
        <v>18</v>
      </c>
      <c r="Q60" s="382">
        <v>37</v>
      </c>
    </row>
    <row r="61" spans="1:17" x14ac:dyDescent="0.35">
      <c r="A61" s="551" t="s">
        <v>65</v>
      </c>
      <c r="B61" s="551"/>
      <c r="C61" s="379" t="s">
        <v>66</v>
      </c>
      <c r="D61" s="91">
        <v>662</v>
      </c>
      <c r="E61" s="380">
        <v>142</v>
      </c>
      <c r="F61" s="387">
        <v>193</v>
      </c>
      <c r="G61" s="383">
        <v>20169275</v>
      </c>
      <c r="H61" s="383">
        <v>572167</v>
      </c>
      <c r="I61" s="383">
        <v>511999</v>
      </c>
      <c r="J61" s="384">
        <v>35</v>
      </c>
      <c r="K61" s="384">
        <v>39</v>
      </c>
      <c r="L61" s="752"/>
      <c r="M61" s="383">
        <v>21293813</v>
      </c>
      <c r="N61" s="383">
        <v>537288</v>
      </c>
      <c r="O61" s="383">
        <v>1295884</v>
      </c>
      <c r="P61" s="383">
        <v>21</v>
      </c>
      <c r="Q61" s="383">
        <v>40</v>
      </c>
    </row>
    <row r="63" spans="1:17" ht="15" thickBot="1" x14ac:dyDescent="0.4"/>
    <row r="64" spans="1:17" x14ac:dyDescent="0.35">
      <c r="A64" s="527" t="s">
        <v>109</v>
      </c>
      <c r="B64" s="527"/>
      <c r="C64" s="527"/>
      <c r="D64" s="520" t="s">
        <v>5</v>
      </c>
      <c r="E64" s="521" t="s">
        <v>97</v>
      </c>
      <c r="F64" s="521" t="s">
        <v>96</v>
      </c>
      <c r="G64" s="748" t="s">
        <v>369</v>
      </c>
      <c r="H64" s="748"/>
      <c r="I64" s="748"/>
      <c r="J64" s="748"/>
      <c r="K64" s="748"/>
      <c r="L64" s="749"/>
      <c r="M64" s="748" t="s">
        <v>377</v>
      </c>
      <c r="N64" s="748"/>
      <c r="O64" s="748"/>
      <c r="P64" s="748"/>
      <c r="Q64" s="748"/>
    </row>
    <row r="65" spans="1:17" ht="18" customHeight="1" x14ac:dyDescent="0.35">
      <c r="A65" s="34" t="s">
        <v>11</v>
      </c>
      <c r="B65" s="32" t="s">
        <v>12</v>
      </c>
      <c r="C65" s="35" t="s">
        <v>13</v>
      </c>
      <c r="D65" s="520"/>
      <c r="E65" s="521"/>
      <c r="F65" s="521"/>
      <c r="G65" s="373" t="s">
        <v>375</v>
      </c>
      <c r="H65" s="374" t="s">
        <v>365</v>
      </c>
      <c r="I65" s="373" t="s">
        <v>368</v>
      </c>
      <c r="J65" s="373" t="s">
        <v>366</v>
      </c>
      <c r="K65" s="373" t="s">
        <v>359</v>
      </c>
      <c r="L65" s="750"/>
      <c r="M65" s="373" t="s">
        <v>373</v>
      </c>
      <c r="N65" s="374" t="s">
        <v>367</v>
      </c>
      <c r="O65" s="373" t="s">
        <v>374</v>
      </c>
      <c r="P65" s="373" t="s">
        <v>359</v>
      </c>
      <c r="Q65" s="373" t="s">
        <v>376</v>
      </c>
    </row>
    <row r="66" spans="1:17" ht="15" customHeight="1" x14ac:dyDescent="0.35">
      <c r="A66" s="84">
        <v>1</v>
      </c>
      <c r="B66" s="85" t="s">
        <v>14</v>
      </c>
      <c r="C66" s="85" t="s">
        <v>15</v>
      </c>
      <c r="D66" s="86">
        <v>53</v>
      </c>
      <c r="E66" s="375">
        <v>53</v>
      </c>
      <c r="F66" s="375">
        <v>24</v>
      </c>
      <c r="G66" s="376">
        <v>812809</v>
      </c>
      <c r="H66" s="376">
        <v>68641</v>
      </c>
      <c r="I66" s="376">
        <v>52494</v>
      </c>
      <c r="J66" s="377">
        <v>12</v>
      </c>
      <c r="K66" s="377">
        <v>15</v>
      </c>
      <c r="L66" s="750"/>
      <c r="M66" s="381">
        <v>956156</v>
      </c>
      <c r="N66" s="376">
        <v>56025</v>
      </c>
      <c r="O66" s="376">
        <v>89715</v>
      </c>
      <c r="P66" s="377">
        <v>11</v>
      </c>
      <c r="Q66" s="382">
        <v>17</v>
      </c>
    </row>
    <row r="67" spans="1:17" x14ac:dyDescent="0.35">
      <c r="A67" s="84">
        <v>2</v>
      </c>
      <c r="B67" s="85" t="s">
        <v>16</v>
      </c>
      <c r="C67" s="85" t="s">
        <v>17</v>
      </c>
      <c r="D67" s="86">
        <v>21</v>
      </c>
      <c r="E67" s="375">
        <v>3</v>
      </c>
      <c r="F67" s="375">
        <v>12</v>
      </c>
      <c r="G67" s="376">
        <v>385933</v>
      </c>
      <c r="H67" s="376">
        <v>30908</v>
      </c>
      <c r="I67" s="376">
        <v>30443</v>
      </c>
      <c r="J67" s="377">
        <v>12</v>
      </c>
      <c r="K67" s="377">
        <v>13</v>
      </c>
      <c r="L67" s="750"/>
      <c r="M67" s="376">
        <v>405264</v>
      </c>
      <c r="N67" s="381">
        <v>23468</v>
      </c>
      <c r="O67" s="381">
        <v>59494</v>
      </c>
      <c r="P67" s="377">
        <v>7</v>
      </c>
      <c r="Q67" s="382">
        <v>17</v>
      </c>
    </row>
    <row r="68" spans="1:17" x14ac:dyDescent="0.35">
      <c r="A68" s="84">
        <v>3</v>
      </c>
      <c r="B68" s="85" t="s">
        <v>18</v>
      </c>
      <c r="C68" s="85" t="s">
        <v>19</v>
      </c>
      <c r="D68" s="86">
        <v>30</v>
      </c>
      <c r="E68" s="375">
        <v>2</v>
      </c>
      <c r="F68" s="375">
        <v>5</v>
      </c>
      <c r="G68" s="376">
        <v>247176</v>
      </c>
      <c r="H68" s="376">
        <v>20852</v>
      </c>
      <c r="I68" s="376">
        <v>33965</v>
      </c>
      <c r="J68" s="377">
        <v>12</v>
      </c>
      <c r="K68" s="377">
        <v>7</v>
      </c>
      <c r="L68" s="750"/>
      <c r="M68" s="376">
        <v>192389</v>
      </c>
      <c r="N68" s="381">
        <v>17322</v>
      </c>
      <c r="O68" s="381">
        <v>56706</v>
      </c>
      <c r="P68" s="377">
        <v>3</v>
      </c>
      <c r="Q68" s="382">
        <v>11</v>
      </c>
    </row>
    <row r="69" spans="1:17" x14ac:dyDescent="0.35">
      <c r="A69" s="84">
        <v>4</v>
      </c>
      <c r="B69" s="85" t="s">
        <v>20</v>
      </c>
      <c r="C69" s="85" t="s">
        <v>21</v>
      </c>
      <c r="D69" s="86">
        <v>40</v>
      </c>
      <c r="E69" s="375">
        <v>7</v>
      </c>
      <c r="F69" s="375">
        <v>7</v>
      </c>
      <c r="G69" s="376">
        <v>547522</v>
      </c>
      <c r="H69" s="376">
        <v>60529</v>
      </c>
      <c r="I69" s="376">
        <v>75232</v>
      </c>
      <c r="J69" s="377">
        <v>9</v>
      </c>
      <c r="K69" s="377">
        <v>7</v>
      </c>
      <c r="L69" s="750"/>
      <c r="M69" s="376">
        <v>556264</v>
      </c>
      <c r="N69" s="376">
        <v>49186</v>
      </c>
      <c r="O69" s="376">
        <v>191268</v>
      </c>
      <c r="P69" s="377">
        <v>3</v>
      </c>
      <c r="Q69" s="382">
        <v>11</v>
      </c>
    </row>
    <row r="70" spans="1:17" x14ac:dyDescent="0.35">
      <c r="A70" s="84">
        <v>5</v>
      </c>
      <c r="B70" s="85" t="s">
        <v>22</v>
      </c>
      <c r="C70" s="85" t="s">
        <v>23</v>
      </c>
      <c r="D70" s="86">
        <v>26</v>
      </c>
      <c r="E70" s="375">
        <v>4</v>
      </c>
      <c r="F70" s="375">
        <v>8</v>
      </c>
      <c r="G70" s="376">
        <v>161048</v>
      </c>
      <c r="H70" s="376">
        <v>12538</v>
      </c>
      <c r="I70" s="376">
        <v>16133</v>
      </c>
      <c r="J70" s="377">
        <v>13</v>
      </c>
      <c r="K70" s="377">
        <v>10</v>
      </c>
      <c r="L70" s="750"/>
      <c r="M70" s="376">
        <v>185634</v>
      </c>
      <c r="N70" s="376">
        <v>14352</v>
      </c>
      <c r="O70" s="376">
        <v>32310</v>
      </c>
      <c r="P70" s="377">
        <v>6</v>
      </c>
      <c r="Q70" s="382">
        <v>13</v>
      </c>
    </row>
    <row r="71" spans="1:17" x14ac:dyDescent="0.35">
      <c r="A71" s="84">
        <v>6</v>
      </c>
      <c r="B71" s="85" t="s">
        <v>24</v>
      </c>
      <c r="C71" s="85" t="s">
        <v>25</v>
      </c>
      <c r="D71" s="86">
        <v>38</v>
      </c>
      <c r="E71" s="375">
        <v>4</v>
      </c>
      <c r="F71" s="375">
        <v>8</v>
      </c>
      <c r="G71" s="376">
        <v>198906</v>
      </c>
      <c r="H71" s="376">
        <v>11221</v>
      </c>
      <c r="I71" s="376">
        <v>15796</v>
      </c>
      <c r="J71" s="377">
        <v>18</v>
      </c>
      <c r="K71" s="377">
        <v>13</v>
      </c>
      <c r="L71" s="750"/>
      <c r="M71" s="376">
        <v>177335</v>
      </c>
      <c r="N71" s="381">
        <v>17778</v>
      </c>
      <c r="O71" s="381">
        <v>34653</v>
      </c>
      <c r="P71" s="377">
        <v>5</v>
      </c>
      <c r="Q71" s="382">
        <v>10</v>
      </c>
    </row>
    <row r="72" spans="1:17" x14ac:dyDescent="0.35">
      <c r="A72" s="84">
        <v>7</v>
      </c>
      <c r="B72" s="85" t="s">
        <v>26</v>
      </c>
      <c r="C72" s="85" t="s">
        <v>27</v>
      </c>
      <c r="D72" s="86">
        <v>39</v>
      </c>
      <c r="E72" s="375">
        <v>2</v>
      </c>
      <c r="F72" s="375">
        <v>6</v>
      </c>
      <c r="G72" s="376">
        <v>118170</v>
      </c>
      <c r="H72" s="376">
        <v>8128</v>
      </c>
      <c r="I72" s="376">
        <v>8489</v>
      </c>
      <c r="J72" s="377">
        <v>15</v>
      </c>
      <c r="K72" s="377">
        <v>14</v>
      </c>
      <c r="L72" s="750"/>
      <c r="M72" s="376">
        <v>123665</v>
      </c>
      <c r="N72" s="381">
        <v>5845</v>
      </c>
      <c r="O72" s="381">
        <v>17870</v>
      </c>
      <c r="P72" s="377">
        <v>7</v>
      </c>
      <c r="Q72" s="382">
        <v>21</v>
      </c>
    </row>
    <row r="73" spans="1:17" x14ac:dyDescent="0.35">
      <c r="A73" s="84">
        <v>8</v>
      </c>
      <c r="B73" s="85" t="s">
        <v>28</v>
      </c>
      <c r="C73" s="85" t="s">
        <v>29</v>
      </c>
      <c r="D73" s="86">
        <v>12</v>
      </c>
      <c r="E73" s="375">
        <v>2</v>
      </c>
      <c r="F73" s="375">
        <v>3</v>
      </c>
      <c r="G73" s="376">
        <v>154074</v>
      </c>
      <c r="H73" s="376">
        <v>12443</v>
      </c>
      <c r="I73" s="376">
        <v>11144</v>
      </c>
      <c r="J73" s="377">
        <v>12</v>
      </c>
      <c r="K73" s="377">
        <v>14</v>
      </c>
      <c r="L73" s="750"/>
      <c r="M73" s="376">
        <v>172620</v>
      </c>
      <c r="N73" s="381">
        <v>8521</v>
      </c>
      <c r="O73" s="381">
        <v>24892</v>
      </c>
      <c r="P73" s="377">
        <v>7</v>
      </c>
      <c r="Q73" s="382">
        <v>20</v>
      </c>
    </row>
    <row r="74" spans="1:17" x14ac:dyDescent="0.35">
      <c r="A74" s="84">
        <v>9</v>
      </c>
      <c r="B74" s="85" t="s">
        <v>32</v>
      </c>
      <c r="C74" s="85" t="s">
        <v>33</v>
      </c>
      <c r="D74" s="86">
        <v>23</v>
      </c>
      <c r="E74" s="375">
        <v>2</v>
      </c>
      <c r="F74" s="375">
        <v>5</v>
      </c>
      <c r="G74" s="376">
        <v>287278</v>
      </c>
      <c r="H74" s="376">
        <v>24404</v>
      </c>
      <c r="I74" s="376">
        <v>18299</v>
      </c>
      <c r="J74" s="377">
        <v>12</v>
      </c>
      <c r="K74" s="377">
        <v>16</v>
      </c>
      <c r="L74" s="750"/>
      <c r="M74" s="376">
        <v>139417</v>
      </c>
      <c r="N74" s="381">
        <v>8843</v>
      </c>
      <c r="O74" s="381">
        <v>26345</v>
      </c>
      <c r="P74" s="377">
        <v>5</v>
      </c>
      <c r="Q74" s="382">
        <v>16</v>
      </c>
    </row>
    <row r="75" spans="1:17" x14ac:dyDescent="0.35">
      <c r="A75" s="84">
        <v>10</v>
      </c>
      <c r="B75" s="85" t="s">
        <v>30</v>
      </c>
      <c r="C75" s="85" t="s">
        <v>31</v>
      </c>
      <c r="D75" s="86">
        <v>27</v>
      </c>
      <c r="E75" s="375">
        <v>2</v>
      </c>
      <c r="F75" s="375">
        <v>5</v>
      </c>
      <c r="G75" s="376">
        <v>153995</v>
      </c>
      <c r="H75" s="376">
        <v>8485</v>
      </c>
      <c r="I75" s="376">
        <v>12778</v>
      </c>
      <c r="J75" s="377">
        <v>18</v>
      </c>
      <c r="K75" s="377">
        <v>12</v>
      </c>
      <c r="L75" s="750"/>
      <c r="M75" s="381">
        <v>383819</v>
      </c>
      <c r="N75" s="381">
        <v>15361</v>
      </c>
      <c r="O75" s="381">
        <v>42065</v>
      </c>
      <c r="P75" s="377">
        <v>9</v>
      </c>
      <c r="Q75" s="382">
        <v>25</v>
      </c>
    </row>
    <row r="76" spans="1:17" x14ac:dyDescent="0.35">
      <c r="A76" s="84">
        <v>11</v>
      </c>
      <c r="B76" s="85" t="s">
        <v>34</v>
      </c>
      <c r="C76" s="85" t="s">
        <v>35</v>
      </c>
      <c r="D76" s="86">
        <v>23</v>
      </c>
      <c r="E76" s="375">
        <v>4</v>
      </c>
      <c r="F76" s="375">
        <v>8</v>
      </c>
      <c r="G76" s="376">
        <v>269162</v>
      </c>
      <c r="H76" s="376">
        <v>15020</v>
      </c>
      <c r="I76" s="376">
        <v>18423</v>
      </c>
      <c r="J76" s="377">
        <v>18</v>
      </c>
      <c r="K76" s="377">
        <v>15</v>
      </c>
      <c r="L76" s="750"/>
      <c r="M76" s="376">
        <v>193912</v>
      </c>
      <c r="N76" s="381">
        <v>13466</v>
      </c>
      <c r="O76" s="381">
        <v>33585</v>
      </c>
      <c r="P76" s="377">
        <v>6</v>
      </c>
      <c r="Q76" s="382">
        <v>14</v>
      </c>
    </row>
    <row r="77" spans="1:17" x14ac:dyDescent="0.35">
      <c r="A77" s="84">
        <v>12</v>
      </c>
      <c r="B77" s="85" t="s">
        <v>36</v>
      </c>
      <c r="C77" s="85" t="s">
        <v>37</v>
      </c>
      <c r="D77" s="86">
        <v>27</v>
      </c>
      <c r="E77" s="375">
        <v>5</v>
      </c>
      <c r="F77" s="375">
        <v>6</v>
      </c>
      <c r="G77" s="376">
        <v>240240</v>
      </c>
      <c r="H77" s="376">
        <v>17393</v>
      </c>
      <c r="I77" s="376">
        <v>17070</v>
      </c>
      <c r="J77" s="377">
        <v>14</v>
      </c>
      <c r="K77" s="377">
        <v>14</v>
      </c>
      <c r="L77" s="750"/>
      <c r="M77" s="376">
        <v>234740</v>
      </c>
      <c r="N77" s="381">
        <v>10448</v>
      </c>
      <c r="O77" s="381">
        <v>30358</v>
      </c>
      <c r="P77" s="377">
        <v>8</v>
      </c>
      <c r="Q77" s="382">
        <v>22</v>
      </c>
    </row>
    <row r="78" spans="1:17" x14ac:dyDescent="0.35">
      <c r="A78" s="84">
        <v>13</v>
      </c>
      <c r="B78" s="85" t="s">
        <v>38</v>
      </c>
      <c r="C78" s="85" t="s">
        <v>37</v>
      </c>
      <c r="D78" s="86">
        <v>10</v>
      </c>
      <c r="E78" s="375">
        <v>2</v>
      </c>
      <c r="F78" s="375">
        <v>8</v>
      </c>
      <c r="G78" s="376">
        <v>88914</v>
      </c>
      <c r="H78" s="376">
        <v>7713</v>
      </c>
      <c r="I78" s="376">
        <v>6953</v>
      </c>
      <c r="J78" s="377">
        <v>12</v>
      </c>
      <c r="K78" s="377">
        <v>13</v>
      </c>
      <c r="L78" s="750"/>
      <c r="M78" s="381">
        <v>113432</v>
      </c>
      <c r="N78" s="381">
        <v>5554</v>
      </c>
      <c r="O78" s="381">
        <v>16878</v>
      </c>
      <c r="P78" s="377">
        <v>7</v>
      </c>
      <c r="Q78" s="382">
        <v>20</v>
      </c>
    </row>
    <row r="79" spans="1:17" x14ac:dyDescent="0.35">
      <c r="A79" s="84">
        <v>14</v>
      </c>
      <c r="B79" s="85" t="s">
        <v>39</v>
      </c>
      <c r="C79" s="85" t="s">
        <v>40</v>
      </c>
      <c r="D79" s="86">
        <v>6</v>
      </c>
      <c r="E79" s="375">
        <v>1</v>
      </c>
      <c r="F79" s="375">
        <v>6</v>
      </c>
      <c r="G79" s="376">
        <v>53770</v>
      </c>
      <c r="H79" s="376">
        <v>3502</v>
      </c>
      <c r="I79" s="376">
        <v>4145</v>
      </c>
      <c r="J79" s="377">
        <v>15</v>
      </c>
      <c r="K79" s="377">
        <v>13</v>
      </c>
      <c r="L79" s="750"/>
      <c r="M79" s="381">
        <v>64576</v>
      </c>
      <c r="N79" s="381">
        <v>4103</v>
      </c>
      <c r="O79" s="381">
        <v>9433</v>
      </c>
      <c r="P79" s="377">
        <v>7</v>
      </c>
      <c r="Q79" s="382">
        <v>16</v>
      </c>
    </row>
    <row r="80" spans="1:17" x14ac:dyDescent="0.35">
      <c r="A80" s="84">
        <v>15</v>
      </c>
      <c r="B80" s="85" t="s">
        <v>41</v>
      </c>
      <c r="C80" s="85" t="s">
        <v>42</v>
      </c>
      <c r="D80" s="86">
        <v>35</v>
      </c>
      <c r="E80" s="375">
        <v>8</v>
      </c>
      <c r="F80" s="375">
        <v>9</v>
      </c>
      <c r="G80" s="376">
        <v>513283</v>
      </c>
      <c r="H80" s="376">
        <v>27918</v>
      </c>
      <c r="I80" s="376">
        <v>36255</v>
      </c>
      <c r="J80" s="377">
        <v>18</v>
      </c>
      <c r="K80" s="377">
        <v>14</v>
      </c>
      <c r="L80" s="750"/>
      <c r="M80" s="381">
        <v>433858</v>
      </c>
      <c r="N80" s="381">
        <v>25695</v>
      </c>
      <c r="O80" s="376">
        <v>75034</v>
      </c>
      <c r="P80" s="377">
        <v>6</v>
      </c>
      <c r="Q80" s="382">
        <v>17</v>
      </c>
    </row>
    <row r="81" spans="1:17" x14ac:dyDescent="0.35">
      <c r="A81" s="84">
        <v>16</v>
      </c>
      <c r="B81" s="85" t="s">
        <v>43</v>
      </c>
      <c r="C81" s="85" t="s">
        <v>44</v>
      </c>
      <c r="D81" s="86">
        <v>37</v>
      </c>
      <c r="E81" s="375">
        <v>3</v>
      </c>
      <c r="F81" s="375">
        <v>9</v>
      </c>
      <c r="G81" s="376">
        <v>461761</v>
      </c>
      <c r="H81" s="376">
        <v>27093</v>
      </c>
      <c r="I81" s="376">
        <v>29035</v>
      </c>
      <c r="J81" s="377">
        <v>17</v>
      </c>
      <c r="K81" s="377">
        <v>16</v>
      </c>
      <c r="L81" s="750"/>
      <c r="M81" s="381">
        <v>567357</v>
      </c>
      <c r="N81" s="381">
        <v>21803</v>
      </c>
      <c r="O81" s="381">
        <v>62050</v>
      </c>
      <c r="P81" s="377">
        <v>9</v>
      </c>
      <c r="Q81" s="382">
        <v>26</v>
      </c>
    </row>
    <row r="82" spans="1:17" x14ac:dyDescent="0.35">
      <c r="A82" s="84">
        <v>17</v>
      </c>
      <c r="B82" s="85" t="s">
        <v>45</v>
      </c>
      <c r="C82" s="85" t="s">
        <v>46</v>
      </c>
      <c r="D82" s="86">
        <v>19</v>
      </c>
      <c r="E82" s="375">
        <v>4</v>
      </c>
      <c r="F82" s="375">
        <v>8</v>
      </c>
      <c r="G82" s="376">
        <v>202621</v>
      </c>
      <c r="H82" s="376">
        <v>11601</v>
      </c>
      <c r="I82" s="376">
        <v>15100</v>
      </c>
      <c r="J82" s="377">
        <v>17</v>
      </c>
      <c r="K82" s="377">
        <v>13</v>
      </c>
      <c r="L82" s="750"/>
      <c r="M82" s="381">
        <v>170138</v>
      </c>
      <c r="N82" s="381">
        <v>10004</v>
      </c>
      <c r="O82" s="381">
        <v>30135</v>
      </c>
      <c r="P82" s="377">
        <v>6</v>
      </c>
      <c r="Q82" s="382">
        <v>17</v>
      </c>
    </row>
    <row r="83" spans="1:17" x14ac:dyDescent="0.35">
      <c r="A83" s="84">
        <v>18</v>
      </c>
      <c r="B83" s="85" t="s">
        <v>47</v>
      </c>
      <c r="C83" s="85" t="s">
        <v>48</v>
      </c>
      <c r="D83" s="86">
        <v>24</v>
      </c>
      <c r="E83" s="378">
        <v>3</v>
      </c>
      <c r="F83" s="378">
        <v>6</v>
      </c>
      <c r="G83" s="376">
        <v>343717</v>
      </c>
      <c r="H83" s="376">
        <v>14384</v>
      </c>
      <c r="I83" s="376">
        <v>22733</v>
      </c>
      <c r="J83" s="377">
        <v>24</v>
      </c>
      <c r="K83" s="377">
        <v>15</v>
      </c>
      <c r="L83" s="750"/>
      <c r="M83" s="381">
        <v>438100</v>
      </c>
      <c r="N83" s="376">
        <v>18861</v>
      </c>
      <c r="O83" s="381">
        <v>55382</v>
      </c>
      <c r="P83" s="377">
        <v>8</v>
      </c>
      <c r="Q83" s="382">
        <v>23</v>
      </c>
    </row>
    <row r="84" spans="1:17" x14ac:dyDescent="0.35">
      <c r="A84" s="84">
        <v>19</v>
      </c>
      <c r="B84" s="85" t="s">
        <v>49</v>
      </c>
      <c r="C84" s="85" t="s">
        <v>50</v>
      </c>
      <c r="D84" s="86">
        <v>30</v>
      </c>
      <c r="E84" s="375">
        <v>4</v>
      </c>
      <c r="F84" s="375">
        <v>6</v>
      </c>
      <c r="G84" s="376">
        <v>288240</v>
      </c>
      <c r="H84" s="376">
        <v>25130</v>
      </c>
      <c r="I84" s="376">
        <v>26249</v>
      </c>
      <c r="J84" s="377">
        <v>11</v>
      </c>
      <c r="K84" s="377">
        <v>11</v>
      </c>
      <c r="L84" s="750"/>
      <c r="M84" s="381">
        <v>373228</v>
      </c>
      <c r="N84" s="381">
        <v>72549</v>
      </c>
      <c r="O84" s="381">
        <v>82300</v>
      </c>
      <c r="P84" s="377">
        <v>5</v>
      </c>
      <c r="Q84" s="382">
        <v>5</v>
      </c>
    </row>
    <row r="85" spans="1:17" x14ac:dyDescent="0.35">
      <c r="A85" s="84">
        <v>20</v>
      </c>
      <c r="B85" s="85" t="s">
        <v>51</v>
      </c>
      <c r="C85" s="85" t="s">
        <v>52</v>
      </c>
      <c r="D85" s="86">
        <v>12</v>
      </c>
      <c r="E85" s="375">
        <v>4</v>
      </c>
      <c r="F85" s="375">
        <v>6</v>
      </c>
      <c r="G85" s="376">
        <v>181419</v>
      </c>
      <c r="H85" s="376">
        <v>8076</v>
      </c>
      <c r="I85" s="376">
        <v>8288</v>
      </c>
      <c r="J85" s="377">
        <v>22</v>
      </c>
      <c r="K85" s="377">
        <v>22</v>
      </c>
      <c r="L85" s="750"/>
      <c r="M85" s="376">
        <v>176464</v>
      </c>
      <c r="N85" s="381">
        <v>7963</v>
      </c>
      <c r="O85" s="381">
        <v>18269</v>
      </c>
      <c r="P85" s="377">
        <v>10</v>
      </c>
      <c r="Q85" s="382">
        <v>22</v>
      </c>
    </row>
    <row r="86" spans="1:17" x14ac:dyDescent="0.35">
      <c r="A86" s="84">
        <v>21</v>
      </c>
      <c r="B86" s="85" t="s">
        <v>53</v>
      </c>
      <c r="C86" s="85" t="s">
        <v>54</v>
      </c>
      <c r="D86" s="86">
        <v>39</v>
      </c>
      <c r="E86" s="375">
        <v>6</v>
      </c>
      <c r="F86" s="375">
        <v>6</v>
      </c>
      <c r="G86" s="376">
        <v>197270</v>
      </c>
      <c r="H86" s="376">
        <v>19893</v>
      </c>
      <c r="I86" s="376">
        <v>18176</v>
      </c>
      <c r="J86" s="377">
        <v>10</v>
      </c>
      <c r="K86" s="377">
        <v>11</v>
      </c>
      <c r="L86" s="750"/>
      <c r="M86" s="381">
        <v>207929</v>
      </c>
      <c r="N86" s="381">
        <v>10700</v>
      </c>
      <c r="O86" s="381">
        <v>31895</v>
      </c>
      <c r="P86" s="377">
        <v>7</v>
      </c>
      <c r="Q86" s="382">
        <v>19</v>
      </c>
    </row>
    <row r="87" spans="1:17" x14ac:dyDescent="0.35">
      <c r="A87" s="84">
        <v>22</v>
      </c>
      <c r="B87" s="85" t="s">
        <v>55</v>
      </c>
      <c r="C87" s="85" t="s">
        <v>56</v>
      </c>
      <c r="D87" s="86">
        <v>26</v>
      </c>
      <c r="E87" s="375">
        <v>2</v>
      </c>
      <c r="F87" s="375">
        <v>6</v>
      </c>
      <c r="G87" s="376">
        <v>365891</v>
      </c>
      <c r="H87" s="376">
        <v>13394</v>
      </c>
      <c r="I87" s="376">
        <v>20287</v>
      </c>
      <c r="J87" s="377">
        <v>27</v>
      </c>
      <c r="K87" s="377">
        <v>18</v>
      </c>
      <c r="L87" s="750"/>
      <c r="M87" s="381">
        <v>323029</v>
      </c>
      <c r="N87" s="381">
        <v>12302</v>
      </c>
      <c r="O87" s="381">
        <v>191696</v>
      </c>
      <c r="P87" s="377">
        <v>2</v>
      </c>
      <c r="Q87" s="382">
        <v>26</v>
      </c>
    </row>
    <row r="88" spans="1:17" x14ac:dyDescent="0.35">
      <c r="A88" s="84">
        <v>23</v>
      </c>
      <c r="B88" s="85" t="s">
        <v>57</v>
      </c>
      <c r="C88" s="85" t="s">
        <v>58</v>
      </c>
      <c r="D88" s="86">
        <v>14</v>
      </c>
      <c r="E88" s="375">
        <v>6</v>
      </c>
      <c r="F88" s="375">
        <v>8</v>
      </c>
      <c r="G88" s="376">
        <v>469313</v>
      </c>
      <c r="H88" s="376">
        <v>27452</v>
      </c>
      <c r="I88" s="376">
        <v>25903</v>
      </c>
      <c r="J88" s="377">
        <v>17</v>
      </c>
      <c r="K88" s="377">
        <v>18</v>
      </c>
      <c r="L88" s="750"/>
      <c r="M88" s="381">
        <v>438909</v>
      </c>
      <c r="N88" s="376">
        <v>21784</v>
      </c>
      <c r="O88" s="376">
        <v>30006</v>
      </c>
      <c r="P88" s="377">
        <v>15</v>
      </c>
      <c r="Q88" s="382">
        <v>20</v>
      </c>
    </row>
    <row r="89" spans="1:17" x14ac:dyDescent="0.35">
      <c r="A89" s="84">
        <v>24</v>
      </c>
      <c r="B89" s="85" t="s">
        <v>59</v>
      </c>
      <c r="C89" s="85" t="s">
        <v>60</v>
      </c>
      <c r="D89" s="86">
        <v>12</v>
      </c>
      <c r="E89" s="375">
        <v>3</v>
      </c>
      <c r="F89" s="375">
        <v>6</v>
      </c>
      <c r="G89" s="376">
        <v>155854</v>
      </c>
      <c r="H89" s="376">
        <v>10257</v>
      </c>
      <c r="I89" s="376">
        <v>8720</v>
      </c>
      <c r="J89" s="377">
        <v>15</v>
      </c>
      <c r="K89" s="377">
        <v>18</v>
      </c>
      <c r="L89" s="750"/>
      <c r="M89" s="381">
        <v>153131</v>
      </c>
      <c r="N89" s="381">
        <v>8386</v>
      </c>
      <c r="O89" s="381">
        <v>16664</v>
      </c>
      <c r="P89" s="377">
        <v>9</v>
      </c>
      <c r="Q89" s="382">
        <v>18</v>
      </c>
    </row>
    <row r="90" spans="1:17" x14ac:dyDescent="0.35">
      <c r="A90" s="84">
        <v>25</v>
      </c>
      <c r="B90" s="85" t="s">
        <v>61</v>
      </c>
      <c r="C90" s="85" t="s">
        <v>62</v>
      </c>
      <c r="D90" s="86">
        <v>18</v>
      </c>
      <c r="E90" s="375">
        <v>4</v>
      </c>
      <c r="F90" s="375">
        <v>7</v>
      </c>
      <c r="G90" s="376">
        <v>193947</v>
      </c>
      <c r="H90" s="376">
        <v>11972</v>
      </c>
      <c r="I90" s="376">
        <v>10705</v>
      </c>
      <c r="J90" s="377">
        <v>16</v>
      </c>
      <c r="K90" s="377">
        <v>18</v>
      </c>
      <c r="L90" s="750"/>
      <c r="M90" s="376">
        <v>178292</v>
      </c>
      <c r="N90" s="381">
        <v>8345</v>
      </c>
      <c r="O90" s="381">
        <v>22782</v>
      </c>
      <c r="P90" s="377">
        <v>8</v>
      </c>
      <c r="Q90" s="382">
        <v>21</v>
      </c>
    </row>
    <row r="91" spans="1:17" x14ac:dyDescent="0.35">
      <c r="A91" s="84">
        <v>26</v>
      </c>
      <c r="B91" s="85" t="s">
        <v>63</v>
      </c>
      <c r="C91" s="85" t="s">
        <v>64</v>
      </c>
      <c r="D91" s="86">
        <v>21</v>
      </c>
      <c r="E91" s="375">
        <v>2</v>
      </c>
      <c r="F91" s="375">
        <v>5</v>
      </c>
      <c r="G91" s="376">
        <v>257101</v>
      </c>
      <c r="H91" s="376">
        <v>12087</v>
      </c>
      <c r="I91" s="376">
        <v>14989</v>
      </c>
      <c r="J91" s="377">
        <v>21</v>
      </c>
      <c r="K91" s="377">
        <v>17</v>
      </c>
      <c r="L91" s="750"/>
      <c r="M91" s="376">
        <v>170131</v>
      </c>
      <c r="N91" s="381">
        <v>9085</v>
      </c>
      <c r="O91" s="381">
        <v>26670</v>
      </c>
      <c r="P91" s="377">
        <v>6</v>
      </c>
      <c r="Q91" s="382">
        <v>19</v>
      </c>
    </row>
    <row r="92" spans="1:17" ht="15" thickBot="1" x14ac:dyDescent="0.4">
      <c r="A92" s="551" t="s">
        <v>65</v>
      </c>
      <c r="B92" s="551"/>
      <c r="C92" s="379" t="s">
        <v>66</v>
      </c>
      <c r="D92" s="91">
        <v>662</v>
      </c>
      <c r="E92" s="380">
        <v>142</v>
      </c>
      <c r="F92" s="380">
        <v>193</v>
      </c>
      <c r="G92" s="377">
        <v>7349414</v>
      </c>
      <c r="H92" s="377">
        <v>511034</v>
      </c>
      <c r="I92" s="377">
        <v>557804</v>
      </c>
      <c r="J92" s="377">
        <v>14</v>
      </c>
      <c r="K92" s="377">
        <v>13</v>
      </c>
      <c r="L92" s="751"/>
      <c r="M92" s="383">
        <v>7529789</v>
      </c>
      <c r="N92" s="383">
        <v>477749</v>
      </c>
      <c r="O92" s="383">
        <v>1308455</v>
      </c>
      <c r="P92" s="383">
        <v>6</v>
      </c>
      <c r="Q92" s="383">
        <v>16</v>
      </c>
    </row>
  </sheetData>
  <mergeCells count="24">
    <mergeCell ref="A2:C2"/>
    <mergeCell ref="D2:D3"/>
    <mergeCell ref="E2:E3"/>
    <mergeCell ref="F2:F3"/>
    <mergeCell ref="A30:B30"/>
    <mergeCell ref="D64:D65"/>
    <mergeCell ref="E64:E65"/>
    <mergeCell ref="F64:F65"/>
    <mergeCell ref="A92:B92"/>
    <mergeCell ref="A64:C64"/>
    <mergeCell ref="A33:C33"/>
    <mergeCell ref="D33:D34"/>
    <mergeCell ref="E33:E34"/>
    <mergeCell ref="F33:F34"/>
    <mergeCell ref="A61:B61"/>
    <mergeCell ref="G2:K2"/>
    <mergeCell ref="L2:L30"/>
    <mergeCell ref="M2:Q2"/>
    <mergeCell ref="G64:K64"/>
    <mergeCell ref="L64:L92"/>
    <mergeCell ref="M64:Q64"/>
    <mergeCell ref="G33:K33"/>
    <mergeCell ref="L33:L61"/>
    <mergeCell ref="M33:Q3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5309A-DE77-4B87-8EFF-13CC77BB4BFE}">
  <dimension ref="A1:M100"/>
  <sheetViews>
    <sheetView workbookViewId="0">
      <selection activeCell="N7" sqref="N7"/>
    </sheetView>
  </sheetViews>
  <sheetFormatPr baseColWidth="10" defaultRowHeight="14.5" x14ac:dyDescent="0.35"/>
  <cols>
    <col min="4" max="6" width="7.26953125" customWidth="1"/>
    <col min="10" max="10" width="5.54296875" customWidth="1"/>
  </cols>
  <sheetData>
    <row r="1" spans="1:13" ht="15" thickBot="1" x14ac:dyDescent="0.4">
      <c r="G1" s="452" t="s">
        <v>420</v>
      </c>
      <c r="H1" s="452" t="s">
        <v>421</v>
      </c>
      <c r="I1" s="453" t="s">
        <v>422</v>
      </c>
    </row>
    <row r="2" spans="1:13" ht="15" thickBot="1" x14ac:dyDescent="0.4"/>
    <row r="3" spans="1:13" ht="15" customHeight="1" thickBot="1" x14ac:dyDescent="0.4">
      <c r="A3" s="527" t="s">
        <v>109</v>
      </c>
      <c r="B3" s="527"/>
      <c r="C3" s="527"/>
      <c r="D3" s="509" t="s">
        <v>105</v>
      </c>
      <c r="E3" s="510"/>
      <c r="F3" s="511"/>
      <c r="G3" s="742"/>
      <c r="H3" s="742"/>
      <c r="I3" s="743"/>
      <c r="J3" s="759"/>
      <c r="K3" s="742"/>
      <c r="L3" s="742"/>
      <c r="M3" s="743"/>
    </row>
    <row r="4" spans="1:13" ht="15.5" customHeight="1" thickBot="1" x14ac:dyDescent="0.4">
      <c r="A4" s="527"/>
      <c r="B4" s="527"/>
      <c r="C4" s="527"/>
      <c r="D4" s="761" t="s">
        <v>5</v>
      </c>
      <c r="E4" s="521" t="s">
        <v>97</v>
      </c>
      <c r="F4" s="521" t="s">
        <v>96</v>
      </c>
      <c r="G4" s="712" t="s">
        <v>396</v>
      </c>
      <c r="H4" s="758"/>
      <c r="I4" s="713"/>
      <c r="J4" s="760"/>
      <c r="K4" s="712" t="s">
        <v>414</v>
      </c>
      <c r="L4" s="758"/>
      <c r="M4" s="713"/>
    </row>
    <row r="5" spans="1:13" x14ac:dyDescent="0.35">
      <c r="A5" s="458" t="s">
        <v>11</v>
      </c>
      <c r="B5" s="459" t="s">
        <v>12</v>
      </c>
      <c r="C5" s="460" t="s">
        <v>13</v>
      </c>
      <c r="D5" s="762"/>
      <c r="E5" s="763"/>
      <c r="F5" s="763"/>
      <c r="G5" s="462" t="s">
        <v>420</v>
      </c>
      <c r="H5" s="462" t="s">
        <v>421</v>
      </c>
      <c r="I5" s="463" t="s">
        <v>422</v>
      </c>
      <c r="J5" s="760"/>
      <c r="K5" s="462" t="s">
        <v>420</v>
      </c>
      <c r="L5" s="462" t="s">
        <v>421</v>
      </c>
      <c r="M5" s="463" t="s">
        <v>422</v>
      </c>
    </row>
    <row r="6" spans="1:13" x14ac:dyDescent="0.35">
      <c r="A6" s="84">
        <v>1</v>
      </c>
      <c r="B6" s="85" t="s">
        <v>14</v>
      </c>
      <c r="C6" s="85" t="s">
        <v>15</v>
      </c>
      <c r="D6" s="86">
        <v>53</v>
      </c>
      <c r="E6" s="375">
        <v>53</v>
      </c>
      <c r="F6" s="375">
        <v>24</v>
      </c>
      <c r="G6" s="456">
        <v>7.1999999999999995E-2</v>
      </c>
      <c r="H6" s="456">
        <v>7.5999999999999998E-2</v>
      </c>
      <c r="I6" s="454">
        <f>H6/G6</f>
        <v>1.0555555555555556</v>
      </c>
      <c r="J6" s="552"/>
      <c r="K6" s="456">
        <v>7.2152758648059354E-2</v>
      </c>
      <c r="L6" s="456">
        <v>6.9670140615948173E-2</v>
      </c>
      <c r="M6" s="454">
        <f>L6/K6</f>
        <v>0.96559219524480433</v>
      </c>
    </row>
    <row r="7" spans="1:13" x14ac:dyDescent="0.35">
      <c r="A7" s="84">
        <v>2</v>
      </c>
      <c r="B7" s="85" t="s">
        <v>16</v>
      </c>
      <c r="C7" s="85" t="s">
        <v>17</v>
      </c>
      <c r="D7" s="86">
        <v>21</v>
      </c>
      <c r="E7" s="375">
        <v>3</v>
      </c>
      <c r="F7" s="375">
        <v>12</v>
      </c>
      <c r="G7" s="456">
        <v>3.3000000000000002E-2</v>
      </c>
      <c r="H7" s="456">
        <v>3.3000000000000002E-2</v>
      </c>
      <c r="I7" s="454">
        <f t="shared" ref="I7:I32" si="0">H7/G7</f>
        <v>1</v>
      </c>
      <c r="J7" s="552"/>
      <c r="K7" s="456">
        <v>2.7208152337240117E-2</v>
      </c>
      <c r="L7" s="456">
        <v>3.037437998941412E-2</v>
      </c>
      <c r="M7" s="454">
        <f t="shared" ref="M7:M32" si="1">L7/K7</f>
        <v>1.116370550007556</v>
      </c>
    </row>
    <row r="8" spans="1:13" x14ac:dyDescent="0.35">
      <c r="A8" s="84">
        <v>3</v>
      </c>
      <c r="B8" s="85" t="s">
        <v>18</v>
      </c>
      <c r="C8" s="85" t="s">
        <v>19</v>
      </c>
      <c r="D8" s="86">
        <v>30</v>
      </c>
      <c r="E8" s="375">
        <v>2</v>
      </c>
      <c r="F8" s="375">
        <v>5</v>
      </c>
      <c r="G8" s="456">
        <v>5.8000000000000003E-2</v>
      </c>
      <c r="H8" s="456">
        <v>5.8999999999999997E-2</v>
      </c>
      <c r="I8" s="454">
        <f t="shared" si="0"/>
        <v>1.0172413793103448</v>
      </c>
      <c r="J8" s="552"/>
      <c r="K8" s="456">
        <v>9.6057719513345283E-2</v>
      </c>
      <c r="L8" s="456">
        <v>9.6982326155745924E-2</v>
      </c>
      <c r="M8" s="454">
        <f t="shared" si="1"/>
        <v>1.0096255318894198</v>
      </c>
    </row>
    <row r="9" spans="1:13" x14ac:dyDescent="0.35">
      <c r="A9" s="84">
        <v>4</v>
      </c>
      <c r="B9" s="85" t="s">
        <v>20</v>
      </c>
      <c r="C9" s="85" t="s">
        <v>21</v>
      </c>
      <c r="D9" s="86">
        <v>40</v>
      </c>
      <c r="E9" s="375">
        <v>7</v>
      </c>
      <c r="F9" s="375">
        <v>7</v>
      </c>
      <c r="G9" s="456">
        <v>0.13</v>
      </c>
      <c r="H9" s="456">
        <v>0.14099999999999999</v>
      </c>
      <c r="I9" s="454">
        <f t="shared" si="0"/>
        <v>1.0846153846153845</v>
      </c>
      <c r="J9" s="552"/>
      <c r="K9" s="456">
        <v>0.12429977128308323</v>
      </c>
      <c r="L9" s="456">
        <v>0.15331616494117403</v>
      </c>
      <c r="M9" s="454">
        <f t="shared" si="1"/>
        <v>1.2334388338656568</v>
      </c>
    </row>
    <row r="10" spans="1:13" x14ac:dyDescent="0.35">
      <c r="A10" s="84">
        <v>5</v>
      </c>
      <c r="B10" s="85" t="s">
        <v>22</v>
      </c>
      <c r="C10" s="85" t="s">
        <v>23</v>
      </c>
      <c r="D10" s="86">
        <v>26</v>
      </c>
      <c r="E10" s="375">
        <v>4</v>
      </c>
      <c r="F10" s="375">
        <v>8</v>
      </c>
      <c r="G10" s="456">
        <v>0.13700000000000001</v>
      </c>
      <c r="H10" s="456">
        <v>0.14899999999999999</v>
      </c>
      <c r="I10" s="454">
        <f t="shared" si="0"/>
        <v>1.0875912408759123</v>
      </c>
      <c r="J10" s="552"/>
      <c r="K10" s="456">
        <v>6.9690912305035421E-2</v>
      </c>
      <c r="L10" s="456">
        <v>8.7321773663343982E-2</v>
      </c>
      <c r="M10" s="454">
        <f t="shared" si="1"/>
        <v>1.2529865196933958</v>
      </c>
    </row>
    <row r="11" spans="1:13" x14ac:dyDescent="0.35">
      <c r="A11" s="84">
        <v>6</v>
      </c>
      <c r="B11" s="85" t="s">
        <v>24</v>
      </c>
      <c r="C11" s="85" t="s">
        <v>25</v>
      </c>
      <c r="D11" s="86">
        <v>38</v>
      </c>
      <c r="E11" s="375">
        <v>4</v>
      </c>
      <c r="F11" s="375">
        <v>8</v>
      </c>
      <c r="G11" s="456">
        <v>0.17799999999999999</v>
      </c>
      <c r="H11" s="456">
        <v>0.193</v>
      </c>
      <c r="I11" s="454">
        <f t="shared" si="0"/>
        <v>1.0842696629213484</v>
      </c>
      <c r="J11" s="552"/>
      <c r="K11" s="456">
        <v>0.12970640494119637</v>
      </c>
      <c r="L11" s="456">
        <v>0.12718927151197224</v>
      </c>
      <c r="M11" s="454">
        <f t="shared" si="1"/>
        <v>0.98059360730593603</v>
      </c>
    </row>
    <row r="12" spans="1:13" x14ac:dyDescent="0.35">
      <c r="A12" s="84">
        <v>7</v>
      </c>
      <c r="B12" s="85" t="s">
        <v>26</v>
      </c>
      <c r="C12" s="85" t="s">
        <v>27</v>
      </c>
      <c r="D12" s="86">
        <v>39</v>
      </c>
      <c r="E12" s="375">
        <v>2</v>
      </c>
      <c r="F12" s="375">
        <v>6</v>
      </c>
      <c r="G12" s="456">
        <v>8.2000000000000003E-2</v>
      </c>
      <c r="H12" s="456">
        <v>8.3000000000000004E-2</v>
      </c>
      <c r="I12" s="454">
        <f t="shared" si="0"/>
        <v>1.0121951219512195</v>
      </c>
      <c r="J12" s="552"/>
      <c r="K12" s="456">
        <v>8.8796652941957765E-2</v>
      </c>
      <c r="L12" s="456">
        <v>5.3699030415725858E-2</v>
      </c>
      <c r="M12" s="454">
        <f t="shared" si="1"/>
        <v>0.60474160496597107</v>
      </c>
    </row>
    <row r="13" spans="1:13" x14ac:dyDescent="0.35">
      <c r="A13" s="84">
        <v>8</v>
      </c>
      <c r="B13" s="85" t="s">
        <v>28</v>
      </c>
      <c r="C13" s="85" t="s">
        <v>29</v>
      </c>
      <c r="D13" s="86">
        <v>12</v>
      </c>
      <c r="E13" s="375">
        <v>2</v>
      </c>
      <c r="F13" s="375">
        <v>3</v>
      </c>
      <c r="G13" s="456">
        <v>7.5999999999999998E-2</v>
      </c>
      <c r="H13" s="456">
        <v>0.08</v>
      </c>
      <c r="I13" s="454">
        <f t="shared" si="0"/>
        <v>1.0526315789473684</v>
      </c>
      <c r="J13" s="552"/>
      <c r="K13" s="456">
        <v>0.11494371579056077</v>
      </c>
      <c r="L13" s="456">
        <v>9.4697688541389907E-2</v>
      </c>
      <c r="M13" s="454">
        <f t="shared" si="1"/>
        <v>0.82386138198228076</v>
      </c>
    </row>
    <row r="14" spans="1:13" x14ac:dyDescent="0.35">
      <c r="A14" s="84">
        <v>9</v>
      </c>
      <c r="B14" s="85" t="s">
        <v>32</v>
      </c>
      <c r="C14" s="85" t="s">
        <v>33</v>
      </c>
      <c r="D14" s="86">
        <v>23</v>
      </c>
      <c r="E14" s="375">
        <v>2</v>
      </c>
      <c r="F14" s="375">
        <v>5</v>
      </c>
      <c r="G14" s="456">
        <v>9.8000000000000004E-2</v>
      </c>
      <c r="H14" s="456">
        <v>0.104</v>
      </c>
      <c r="I14" s="454">
        <f t="shared" si="0"/>
        <v>1.0612244897959182</v>
      </c>
      <c r="J14" s="552"/>
      <c r="K14" s="456">
        <v>8.5873917496973651E-2</v>
      </c>
      <c r="L14" s="456">
        <v>9.9580039295657924E-2</v>
      </c>
      <c r="M14" s="454">
        <f t="shared" si="1"/>
        <v>1.1596075059597379</v>
      </c>
    </row>
    <row r="15" spans="1:13" x14ac:dyDescent="0.35">
      <c r="A15" s="84">
        <v>10</v>
      </c>
      <c r="B15" s="85" t="s">
        <v>30</v>
      </c>
      <c r="C15" s="85" t="s">
        <v>31</v>
      </c>
      <c r="D15" s="86">
        <v>27</v>
      </c>
      <c r="E15" s="375">
        <v>2</v>
      </c>
      <c r="F15" s="375">
        <v>5</v>
      </c>
      <c r="G15" s="456">
        <v>7.6999999999999999E-2</v>
      </c>
      <c r="H15" s="456">
        <v>8.8999999999999996E-2</v>
      </c>
      <c r="I15" s="454">
        <f t="shared" si="0"/>
        <v>1.1558441558441559</v>
      </c>
      <c r="J15" s="552"/>
      <c r="K15" s="456">
        <v>9.50725163527147E-2</v>
      </c>
      <c r="L15" s="456">
        <v>0.13794845881758463</v>
      </c>
      <c r="M15" s="454">
        <f t="shared" si="1"/>
        <v>1.4509814624638959</v>
      </c>
    </row>
    <row r="16" spans="1:13" x14ac:dyDescent="0.35">
      <c r="A16" s="84">
        <v>11</v>
      </c>
      <c r="B16" s="85" t="s">
        <v>34</v>
      </c>
      <c r="C16" s="85" t="s">
        <v>35</v>
      </c>
      <c r="D16" s="86">
        <v>23</v>
      </c>
      <c r="E16" s="375">
        <v>4</v>
      </c>
      <c r="F16" s="375">
        <v>8</v>
      </c>
      <c r="G16" s="456">
        <v>0.06</v>
      </c>
      <c r="H16" s="456">
        <v>6.5000000000000002E-2</v>
      </c>
      <c r="I16" s="454">
        <f t="shared" si="0"/>
        <v>1.0833333333333335</v>
      </c>
      <c r="J16" s="552"/>
      <c r="K16" s="456">
        <v>3.4560987411455815E-2</v>
      </c>
      <c r="L16" s="456">
        <v>4.0047717792491652E-2</v>
      </c>
      <c r="M16" s="454">
        <f t="shared" si="1"/>
        <v>1.1587550238572515</v>
      </c>
    </row>
    <row r="17" spans="1:13" x14ac:dyDescent="0.35">
      <c r="A17" s="84">
        <v>12</v>
      </c>
      <c r="B17" s="85" t="s">
        <v>36</v>
      </c>
      <c r="C17" s="85" t="s">
        <v>37</v>
      </c>
      <c r="D17" s="86">
        <v>27</v>
      </c>
      <c r="E17" s="375">
        <v>5</v>
      </c>
      <c r="F17" s="375">
        <v>6</v>
      </c>
      <c r="G17" s="456">
        <v>4.7E-2</v>
      </c>
      <c r="H17" s="456">
        <v>4.9000000000000002E-2</v>
      </c>
      <c r="I17" s="454">
        <f t="shared" si="0"/>
        <v>1.0425531914893618</v>
      </c>
      <c r="J17" s="552"/>
      <c r="K17" s="456">
        <v>5.6586166806045647E-2</v>
      </c>
      <c r="L17" s="456">
        <v>6.1804928195383323E-2</v>
      </c>
      <c r="M17" s="454">
        <f t="shared" si="1"/>
        <v>1.0922268053113664</v>
      </c>
    </row>
    <row r="18" spans="1:13" x14ac:dyDescent="0.35">
      <c r="A18" s="84">
        <v>13</v>
      </c>
      <c r="B18" s="85" t="s">
        <v>38</v>
      </c>
      <c r="C18" s="85" t="s">
        <v>37</v>
      </c>
      <c r="D18" s="86">
        <v>10</v>
      </c>
      <c r="E18" s="375">
        <v>2</v>
      </c>
      <c r="F18" s="375">
        <v>8</v>
      </c>
      <c r="G18" s="456">
        <v>0.04</v>
      </c>
      <c r="H18" s="456">
        <v>4.3999999999999997E-2</v>
      </c>
      <c r="I18" s="454">
        <f t="shared" si="0"/>
        <v>1.0999999999999999</v>
      </c>
      <c r="J18" s="552"/>
      <c r="K18" s="456">
        <v>6.8237232289950572E-2</v>
      </c>
      <c r="L18" s="456">
        <v>7.621087314662274E-2</v>
      </c>
      <c r="M18" s="454">
        <f t="shared" si="1"/>
        <v>1.1168517624336072</v>
      </c>
    </row>
    <row r="19" spans="1:13" x14ac:dyDescent="0.35">
      <c r="A19" s="84">
        <v>14</v>
      </c>
      <c r="B19" s="85" t="s">
        <v>39</v>
      </c>
      <c r="C19" s="85" t="s">
        <v>40</v>
      </c>
      <c r="D19" s="86">
        <v>6</v>
      </c>
      <c r="E19" s="375">
        <v>1</v>
      </c>
      <c r="F19" s="375">
        <v>6</v>
      </c>
      <c r="G19" s="456">
        <v>8.7999999999999995E-2</v>
      </c>
      <c r="H19" s="456">
        <v>8.4000000000000005E-2</v>
      </c>
      <c r="I19" s="454">
        <f t="shared" si="0"/>
        <v>0.9545454545454547</v>
      </c>
      <c r="J19" s="552"/>
      <c r="K19" s="456">
        <v>2.3780217616070111E-2</v>
      </c>
      <c r="L19" s="456">
        <v>3.2125155526546594E-2</v>
      </c>
      <c r="M19" s="454">
        <f t="shared" si="1"/>
        <v>1.3509193248440743</v>
      </c>
    </row>
    <row r="20" spans="1:13" x14ac:dyDescent="0.35">
      <c r="A20" s="84">
        <v>15</v>
      </c>
      <c r="B20" s="85" t="s">
        <v>41</v>
      </c>
      <c r="C20" s="85" t="s">
        <v>42</v>
      </c>
      <c r="D20" s="86">
        <v>35</v>
      </c>
      <c r="E20" s="375">
        <v>8</v>
      </c>
      <c r="F20" s="375">
        <v>9</v>
      </c>
      <c r="G20" s="456">
        <v>3.1E-2</v>
      </c>
      <c r="H20" s="456">
        <v>3.3000000000000002E-2</v>
      </c>
      <c r="I20" s="454">
        <f t="shared" si="0"/>
        <v>1.0645161290322582</v>
      </c>
      <c r="J20" s="552"/>
      <c r="K20" s="456">
        <v>2.6934724285237258E-2</v>
      </c>
      <c r="L20" s="456">
        <v>2.9102755343651365E-2</v>
      </c>
      <c r="M20" s="454">
        <f t="shared" si="1"/>
        <v>1.0804920457122478</v>
      </c>
    </row>
    <row r="21" spans="1:13" x14ac:dyDescent="0.35">
      <c r="A21" s="84">
        <v>16</v>
      </c>
      <c r="B21" s="85" t="s">
        <v>43</v>
      </c>
      <c r="C21" s="85" t="s">
        <v>44</v>
      </c>
      <c r="D21" s="86">
        <v>37</v>
      </c>
      <c r="E21" s="375">
        <v>3</v>
      </c>
      <c r="F21" s="375">
        <v>9</v>
      </c>
      <c r="G21" s="456">
        <v>0.03</v>
      </c>
      <c r="H21" s="456">
        <v>3.1E-2</v>
      </c>
      <c r="I21" s="454">
        <f t="shared" si="0"/>
        <v>1.0333333333333334</v>
      </c>
      <c r="J21" s="552"/>
      <c r="K21" s="456">
        <v>3.9306487161737444E-2</v>
      </c>
      <c r="L21" s="456">
        <v>4.4964832047890056E-2</v>
      </c>
      <c r="M21" s="454">
        <f t="shared" si="1"/>
        <v>1.143954479139023</v>
      </c>
    </row>
    <row r="22" spans="1:13" x14ac:dyDescent="0.35">
      <c r="A22" s="84">
        <v>17</v>
      </c>
      <c r="B22" s="85" t="s">
        <v>45</v>
      </c>
      <c r="C22" s="85" t="s">
        <v>46</v>
      </c>
      <c r="D22" s="86">
        <v>19</v>
      </c>
      <c r="E22" s="375">
        <v>4</v>
      </c>
      <c r="F22" s="375">
        <v>8</v>
      </c>
      <c r="G22" s="456">
        <v>3.7999999999999999E-2</v>
      </c>
      <c r="H22" s="456">
        <v>3.4000000000000002E-2</v>
      </c>
      <c r="I22" s="454">
        <f t="shared" si="0"/>
        <v>0.89473684210526327</v>
      </c>
      <c r="J22" s="552"/>
      <c r="K22" s="456">
        <v>1.8664795914925765E-2</v>
      </c>
      <c r="L22" s="456">
        <v>4.4844382770241567E-2</v>
      </c>
      <c r="M22" s="454">
        <f t="shared" si="1"/>
        <v>2.4026184360462604</v>
      </c>
    </row>
    <row r="23" spans="1:13" x14ac:dyDescent="0.35">
      <c r="A23" s="84">
        <v>18</v>
      </c>
      <c r="B23" s="85" t="s">
        <v>47</v>
      </c>
      <c r="C23" s="85" t="s">
        <v>48</v>
      </c>
      <c r="D23" s="86">
        <v>24</v>
      </c>
      <c r="E23" s="378">
        <v>3</v>
      </c>
      <c r="F23" s="378">
        <v>6</v>
      </c>
      <c r="G23" s="456">
        <v>0.108</v>
      </c>
      <c r="H23" s="456">
        <v>9.6000000000000002E-2</v>
      </c>
      <c r="I23" s="454">
        <f t="shared" si="0"/>
        <v>0.88888888888888895</v>
      </c>
      <c r="J23" s="552"/>
      <c r="K23" s="456">
        <v>7.7948281027638386E-2</v>
      </c>
      <c r="L23" s="456">
        <v>0.10004815572821647</v>
      </c>
      <c r="M23" s="454">
        <f t="shared" si="1"/>
        <v>1.2835197185777845</v>
      </c>
    </row>
    <row r="24" spans="1:13" x14ac:dyDescent="0.35">
      <c r="A24" s="84">
        <v>19</v>
      </c>
      <c r="B24" s="85" t="s">
        <v>49</v>
      </c>
      <c r="C24" s="85" t="s">
        <v>50</v>
      </c>
      <c r="D24" s="86">
        <v>30</v>
      </c>
      <c r="E24" s="375">
        <v>4</v>
      </c>
      <c r="F24" s="375">
        <v>6</v>
      </c>
      <c r="G24" s="456">
        <v>6.5000000000000002E-2</v>
      </c>
      <c r="H24" s="456">
        <v>6.7000000000000004E-2</v>
      </c>
      <c r="I24" s="454">
        <f t="shared" si="0"/>
        <v>1.0307692307692309</v>
      </c>
      <c r="J24" s="552"/>
      <c r="K24" s="456">
        <v>7.011414966289134E-2</v>
      </c>
      <c r="L24" s="456">
        <v>6.8984074684239435E-2</v>
      </c>
      <c r="M24" s="454">
        <f t="shared" si="1"/>
        <v>0.98388235492999199</v>
      </c>
    </row>
    <row r="25" spans="1:13" x14ac:dyDescent="0.35">
      <c r="A25" s="84">
        <v>20</v>
      </c>
      <c r="B25" s="85" t="s">
        <v>51</v>
      </c>
      <c r="C25" s="85" t="s">
        <v>52</v>
      </c>
      <c r="D25" s="86">
        <v>12</v>
      </c>
      <c r="E25" s="375">
        <v>4</v>
      </c>
      <c r="F25" s="375">
        <v>6</v>
      </c>
      <c r="G25" s="456">
        <v>1.7000000000000001E-2</v>
      </c>
      <c r="H25" s="456">
        <v>1.7999999999999999E-2</v>
      </c>
      <c r="I25" s="454">
        <f t="shared" si="0"/>
        <v>1.0588235294117645</v>
      </c>
      <c r="J25" s="552"/>
      <c r="K25" s="456">
        <v>2.3443581110645411E-2</v>
      </c>
      <c r="L25" s="456">
        <v>2.4511790714812087E-2</v>
      </c>
      <c r="M25" s="454">
        <f t="shared" si="1"/>
        <v>1.0455651207520347</v>
      </c>
    </row>
    <row r="26" spans="1:13" x14ac:dyDescent="0.35">
      <c r="A26" s="84">
        <v>21</v>
      </c>
      <c r="B26" s="85" t="s">
        <v>53</v>
      </c>
      <c r="C26" s="85" t="s">
        <v>54</v>
      </c>
      <c r="D26" s="86">
        <v>39</v>
      </c>
      <c r="E26" s="375">
        <v>6</v>
      </c>
      <c r="F26" s="375">
        <v>6</v>
      </c>
      <c r="G26" s="456">
        <v>8.3000000000000004E-2</v>
      </c>
      <c r="H26" s="456">
        <v>0.09</v>
      </c>
      <c r="I26" s="454">
        <f t="shared" si="0"/>
        <v>1.0843373493975903</v>
      </c>
      <c r="J26" s="552"/>
      <c r="K26" s="456">
        <v>4.5369442813223256E-2</v>
      </c>
      <c r="L26" s="456">
        <v>5.7842720732140494E-2</v>
      </c>
      <c r="M26" s="454">
        <f t="shared" si="1"/>
        <v>1.2749268482371974</v>
      </c>
    </row>
    <row r="27" spans="1:13" x14ac:dyDescent="0.35">
      <c r="A27" s="84">
        <v>22</v>
      </c>
      <c r="B27" s="85" t="s">
        <v>55</v>
      </c>
      <c r="C27" s="85" t="s">
        <v>56</v>
      </c>
      <c r="D27" s="86">
        <v>26</v>
      </c>
      <c r="E27" s="375">
        <v>2</v>
      </c>
      <c r="F27" s="375">
        <v>6</v>
      </c>
      <c r="G27" s="456">
        <v>7.6999999999999999E-2</v>
      </c>
      <c r="H27" s="456">
        <v>7.9000000000000001E-2</v>
      </c>
      <c r="I27" s="454">
        <f t="shared" si="0"/>
        <v>1.025974025974026</v>
      </c>
      <c r="J27" s="552"/>
      <c r="K27" s="456">
        <v>6.1889095787400872E-2</v>
      </c>
      <c r="L27" s="456">
        <v>6.5457812044522973E-2</v>
      </c>
      <c r="M27" s="454">
        <f t="shared" si="1"/>
        <v>1.0576630860690099</v>
      </c>
    </row>
    <row r="28" spans="1:13" x14ac:dyDescent="0.35">
      <c r="A28" s="84">
        <v>23</v>
      </c>
      <c r="B28" s="85" t="s">
        <v>57</v>
      </c>
      <c r="C28" s="85" t="s">
        <v>58</v>
      </c>
      <c r="D28" s="86">
        <v>14</v>
      </c>
      <c r="E28" s="375">
        <v>6</v>
      </c>
      <c r="F28" s="375">
        <v>8</v>
      </c>
      <c r="G28" s="456">
        <v>0.108</v>
      </c>
      <c r="H28" s="456">
        <v>0.111</v>
      </c>
      <c r="I28" s="454">
        <f t="shared" si="0"/>
        <v>1.0277777777777779</v>
      </c>
      <c r="J28" s="552"/>
      <c r="K28" s="456">
        <v>8.9552998828804811E-2</v>
      </c>
      <c r="L28" s="456">
        <v>9.2421242447752072E-2</v>
      </c>
      <c r="M28" s="454">
        <f t="shared" si="1"/>
        <v>1.032028448588644</v>
      </c>
    </row>
    <row r="29" spans="1:13" x14ac:dyDescent="0.35">
      <c r="A29" s="84">
        <v>24</v>
      </c>
      <c r="B29" s="85" t="s">
        <v>59</v>
      </c>
      <c r="C29" s="85" t="s">
        <v>60</v>
      </c>
      <c r="D29" s="86">
        <v>12</v>
      </c>
      <c r="E29" s="375">
        <v>3</v>
      </c>
      <c r="F29" s="375">
        <v>6</v>
      </c>
      <c r="G29" s="456">
        <v>3.7999999999999999E-2</v>
      </c>
      <c r="H29" s="456">
        <v>4.2000000000000003E-2</v>
      </c>
      <c r="I29" s="454">
        <f t="shared" si="0"/>
        <v>1.1052631578947369</v>
      </c>
      <c r="J29" s="552"/>
      <c r="K29" s="456">
        <v>4.6164472310418862E-2</v>
      </c>
      <c r="L29" s="456">
        <v>4.8629598503537833E-2</v>
      </c>
      <c r="M29" s="454">
        <f t="shared" si="1"/>
        <v>1.053398773336842</v>
      </c>
    </row>
    <row r="30" spans="1:13" x14ac:dyDescent="0.35">
      <c r="A30" s="84">
        <v>25</v>
      </c>
      <c r="B30" s="85" t="s">
        <v>61</v>
      </c>
      <c r="C30" s="85" t="s">
        <v>62</v>
      </c>
      <c r="D30" s="86">
        <v>18</v>
      </c>
      <c r="E30" s="375">
        <v>4</v>
      </c>
      <c r="F30" s="375">
        <v>7</v>
      </c>
      <c r="G30" s="456">
        <v>1.4E-2</v>
      </c>
      <c r="H30" s="456">
        <v>1.4999999999999999E-2</v>
      </c>
      <c r="I30" s="454">
        <f t="shared" si="0"/>
        <v>1.0714285714285714</v>
      </c>
      <c r="J30" s="552"/>
      <c r="K30" s="456">
        <v>1.4300672199583898E-2</v>
      </c>
      <c r="L30" s="456">
        <v>1.5911216862983718E-2</v>
      </c>
      <c r="M30" s="454">
        <f t="shared" si="1"/>
        <v>1.1126202070030442</v>
      </c>
    </row>
    <row r="31" spans="1:13" x14ac:dyDescent="0.35">
      <c r="A31" s="84">
        <v>26</v>
      </c>
      <c r="B31" s="85" t="s">
        <v>63</v>
      </c>
      <c r="C31" s="85" t="s">
        <v>64</v>
      </c>
      <c r="D31" s="86">
        <v>21</v>
      </c>
      <c r="E31" s="375">
        <v>2</v>
      </c>
      <c r="F31" s="375">
        <v>5</v>
      </c>
      <c r="G31" s="456">
        <v>5.0999999999999997E-2</v>
      </c>
      <c r="H31" s="456">
        <v>5.0999999999999997E-2</v>
      </c>
      <c r="I31" s="454">
        <f t="shared" si="0"/>
        <v>1</v>
      </c>
      <c r="J31" s="552"/>
      <c r="K31" s="456">
        <v>2.7568159688412853E-2</v>
      </c>
      <c r="L31" s="456">
        <v>2.736192642942074E-2</v>
      </c>
      <c r="M31" s="454">
        <f t="shared" si="1"/>
        <v>0.99251915030516913</v>
      </c>
    </row>
    <row r="32" spans="1:13" x14ac:dyDescent="0.35">
      <c r="A32" s="551" t="s">
        <v>65</v>
      </c>
      <c r="B32" s="551"/>
      <c r="C32" s="379" t="s">
        <v>66</v>
      </c>
      <c r="D32" s="91">
        <v>662</v>
      </c>
      <c r="E32" s="380">
        <v>142</v>
      </c>
      <c r="F32" s="380">
        <v>193</v>
      </c>
      <c r="G32" s="461">
        <v>6.6000000000000003E-2</v>
      </c>
      <c r="H32" s="461">
        <v>6.9000000000000006E-2</v>
      </c>
      <c r="I32" s="455">
        <f t="shared" si="0"/>
        <v>1.0454545454545454</v>
      </c>
      <c r="J32" s="552"/>
      <c r="K32" s="461">
        <v>6.0232494288117507E-2</v>
      </c>
      <c r="L32" s="461">
        <v>6.560563270576758E-2</v>
      </c>
      <c r="M32" s="455">
        <f t="shared" si="1"/>
        <v>1.0892066397242006</v>
      </c>
    </row>
    <row r="36" spans="1:13" x14ac:dyDescent="0.35">
      <c r="A36" s="527" t="s">
        <v>109</v>
      </c>
      <c r="B36" s="527"/>
      <c r="C36" s="527"/>
      <c r="D36" s="527" t="s">
        <v>105</v>
      </c>
      <c r="E36" s="527"/>
      <c r="F36" s="527"/>
      <c r="G36" s="756"/>
      <c r="H36" s="756"/>
      <c r="I36" s="756"/>
      <c r="J36" s="752"/>
      <c r="K36" s="754"/>
      <c r="L36" s="754"/>
      <c r="M36" s="754"/>
    </row>
    <row r="37" spans="1:13" ht="15" customHeight="1" x14ac:dyDescent="0.35">
      <c r="A37" s="527"/>
      <c r="B37" s="527"/>
      <c r="C37" s="527"/>
      <c r="D37" s="520" t="s">
        <v>5</v>
      </c>
      <c r="E37" s="521" t="s">
        <v>97</v>
      </c>
      <c r="F37" s="521" t="s">
        <v>96</v>
      </c>
      <c r="G37" s="757" t="s">
        <v>405</v>
      </c>
      <c r="H37" s="757"/>
      <c r="I37" s="757"/>
      <c r="J37" s="752"/>
      <c r="K37" s="755" t="s">
        <v>419</v>
      </c>
      <c r="L37" s="755"/>
      <c r="M37" s="755"/>
    </row>
    <row r="38" spans="1:13" x14ac:dyDescent="0.35">
      <c r="A38" s="34" t="s">
        <v>11</v>
      </c>
      <c r="B38" s="33" t="s">
        <v>12</v>
      </c>
      <c r="C38" s="35" t="s">
        <v>13</v>
      </c>
      <c r="D38" s="520"/>
      <c r="E38" s="521"/>
      <c r="F38" s="521"/>
      <c r="G38" s="462" t="s">
        <v>420</v>
      </c>
      <c r="H38" s="462" t="s">
        <v>421</v>
      </c>
      <c r="I38" s="463" t="s">
        <v>422</v>
      </c>
      <c r="J38" s="752"/>
      <c r="K38" s="464" t="s">
        <v>420</v>
      </c>
      <c r="L38" s="464" t="s">
        <v>421</v>
      </c>
      <c r="M38" s="465" t="s">
        <v>422</v>
      </c>
    </row>
    <row r="39" spans="1:13" x14ac:dyDescent="0.35">
      <c r="A39" s="84">
        <v>1</v>
      </c>
      <c r="B39" s="85" t="s">
        <v>14</v>
      </c>
      <c r="C39" s="85" t="s">
        <v>15</v>
      </c>
      <c r="D39" s="86">
        <v>53</v>
      </c>
      <c r="E39" s="375">
        <v>53</v>
      </c>
      <c r="F39" s="375">
        <v>24</v>
      </c>
      <c r="G39" s="457">
        <v>0.97</v>
      </c>
      <c r="H39" s="457">
        <v>0.995</v>
      </c>
      <c r="I39" s="454">
        <f>H39/G39</f>
        <v>1.0257731958762888</v>
      </c>
      <c r="J39" s="752"/>
      <c r="K39" s="457">
        <v>0.95706329993068984</v>
      </c>
      <c r="L39" s="457">
        <v>0.95274990903299028</v>
      </c>
      <c r="M39" s="454">
        <f>L39/K39</f>
        <v>0.99549309758506888</v>
      </c>
    </row>
    <row r="40" spans="1:13" x14ac:dyDescent="0.35">
      <c r="A40" s="84">
        <v>2</v>
      </c>
      <c r="B40" s="85" t="s">
        <v>16</v>
      </c>
      <c r="C40" s="85" t="s">
        <v>17</v>
      </c>
      <c r="D40" s="86">
        <v>21</v>
      </c>
      <c r="E40" s="375">
        <v>3</v>
      </c>
      <c r="F40" s="375">
        <v>12</v>
      </c>
      <c r="G40" s="457">
        <v>0.97199999999999998</v>
      </c>
      <c r="H40" s="457">
        <v>0.93700000000000006</v>
      </c>
      <c r="I40" s="454">
        <f t="shared" ref="I40:I65" si="2">H40/G40</f>
        <v>0.96399176954732524</v>
      </c>
      <c r="J40" s="752"/>
      <c r="K40" s="457">
        <v>0.9963702483875394</v>
      </c>
      <c r="L40" s="457">
        <v>0.94736084865143444</v>
      </c>
      <c r="M40" s="454">
        <f t="shared" ref="M40:M65" si="3">L40/K40</f>
        <v>0.95081206026031129</v>
      </c>
    </row>
    <row r="41" spans="1:13" x14ac:dyDescent="0.35">
      <c r="A41" s="84">
        <v>3</v>
      </c>
      <c r="B41" s="85" t="s">
        <v>18</v>
      </c>
      <c r="C41" s="85" t="s">
        <v>19</v>
      </c>
      <c r="D41" s="86">
        <v>30</v>
      </c>
      <c r="E41" s="375">
        <v>2</v>
      </c>
      <c r="F41" s="375">
        <v>5</v>
      </c>
      <c r="G41" s="457">
        <v>0.91200000000000003</v>
      </c>
      <c r="H41" s="457">
        <v>0.83299999999999996</v>
      </c>
      <c r="I41" s="454">
        <f t="shared" si="2"/>
        <v>0.91337719298245612</v>
      </c>
      <c r="J41" s="752"/>
      <c r="K41" s="457">
        <v>1.187379586351206</v>
      </c>
      <c r="L41" s="457">
        <v>0.97305263333180692</v>
      </c>
      <c r="M41" s="454">
        <f t="shared" si="3"/>
        <v>0.81949584152947952</v>
      </c>
    </row>
    <row r="42" spans="1:13" x14ac:dyDescent="0.35">
      <c r="A42" s="84">
        <v>4</v>
      </c>
      <c r="B42" s="85" t="s">
        <v>20</v>
      </c>
      <c r="C42" s="85" t="s">
        <v>21</v>
      </c>
      <c r="D42" s="86">
        <v>40</v>
      </c>
      <c r="E42" s="375">
        <v>7</v>
      </c>
      <c r="F42" s="375">
        <v>7</v>
      </c>
      <c r="G42" s="457">
        <v>0.877</v>
      </c>
      <c r="H42" s="457">
        <v>0.84399999999999997</v>
      </c>
      <c r="I42" s="454">
        <f t="shared" si="2"/>
        <v>0.96237172177879127</v>
      </c>
      <c r="J42" s="752"/>
      <c r="K42" s="457">
        <v>0.94070269689481034</v>
      </c>
      <c r="L42" s="457">
        <v>0.87635781941352298</v>
      </c>
      <c r="M42" s="454">
        <f t="shared" si="3"/>
        <v>0.93159913573790631</v>
      </c>
    </row>
    <row r="43" spans="1:13" x14ac:dyDescent="0.35">
      <c r="A43" s="84">
        <v>5</v>
      </c>
      <c r="B43" s="85" t="s">
        <v>22</v>
      </c>
      <c r="C43" s="85" t="s">
        <v>23</v>
      </c>
      <c r="D43" s="86">
        <v>26</v>
      </c>
      <c r="E43" s="375">
        <v>4</v>
      </c>
      <c r="F43" s="375">
        <v>8</v>
      </c>
      <c r="G43" s="457">
        <v>1.2290000000000001</v>
      </c>
      <c r="H43" s="457">
        <v>1.1639999999999999</v>
      </c>
      <c r="I43" s="454">
        <f t="shared" si="2"/>
        <v>0.94711147274206664</v>
      </c>
      <c r="J43" s="752"/>
      <c r="K43" s="457">
        <v>1.2228422808768569</v>
      </c>
      <c r="L43" s="457">
        <v>0.81398172179677519</v>
      </c>
      <c r="M43" s="454">
        <f t="shared" si="3"/>
        <v>0.66564734841609974</v>
      </c>
    </row>
    <row r="44" spans="1:13" x14ac:dyDescent="0.35">
      <c r="A44" s="84">
        <v>6</v>
      </c>
      <c r="B44" s="85" t="s">
        <v>24</v>
      </c>
      <c r="C44" s="85" t="s">
        <v>25</v>
      </c>
      <c r="D44" s="86">
        <v>38</v>
      </c>
      <c r="E44" s="375">
        <v>4</v>
      </c>
      <c r="F44" s="375">
        <v>8</v>
      </c>
      <c r="G44" s="457">
        <v>1.8919999999999999</v>
      </c>
      <c r="H44" s="457">
        <v>1.837</v>
      </c>
      <c r="I44" s="454">
        <f t="shared" si="2"/>
        <v>0.97093023255813959</v>
      </c>
      <c r="J44" s="752"/>
      <c r="K44" s="457">
        <v>1.9754931954847559</v>
      </c>
      <c r="L44" s="457">
        <v>1.4251051495814266</v>
      </c>
      <c r="M44" s="454">
        <f t="shared" si="3"/>
        <v>0.72139208215886952</v>
      </c>
    </row>
    <row r="45" spans="1:13" x14ac:dyDescent="0.35">
      <c r="A45" s="84">
        <v>7</v>
      </c>
      <c r="B45" s="85" t="s">
        <v>26</v>
      </c>
      <c r="C45" s="85" t="s">
        <v>27</v>
      </c>
      <c r="D45" s="86">
        <v>39</v>
      </c>
      <c r="E45" s="375">
        <v>2</v>
      </c>
      <c r="F45" s="375">
        <v>6</v>
      </c>
      <c r="G45" s="457">
        <v>0.81499999999999995</v>
      </c>
      <c r="H45" s="457">
        <v>0.754</v>
      </c>
      <c r="I45" s="454">
        <f t="shared" si="2"/>
        <v>0.92515337423312893</v>
      </c>
      <c r="J45" s="752"/>
      <c r="K45" s="457">
        <v>0.68123709703033186</v>
      </c>
      <c r="L45" s="457">
        <v>0.694827373657532</v>
      </c>
      <c r="M45" s="454">
        <f t="shared" si="3"/>
        <v>1.0199494077560416</v>
      </c>
    </row>
    <row r="46" spans="1:13" x14ac:dyDescent="0.35">
      <c r="A46" s="84">
        <v>8</v>
      </c>
      <c r="B46" s="85" t="s">
        <v>28</v>
      </c>
      <c r="C46" s="85" t="s">
        <v>29</v>
      </c>
      <c r="D46" s="86">
        <v>12</v>
      </c>
      <c r="E46" s="375">
        <v>2</v>
      </c>
      <c r="F46" s="375">
        <v>3</v>
      </c>
      <c r="G46" s="457">
        <v>2.004</v>
      </c>
      <c r="H46" s="457">
        <v>1.889</v>
      </c>
      <c r="I46" s="454">
        <f t="shared" si="2"/>
        <v>0.94261477045908182</v>
      </c>
      <c r="J46" s="752"/>
      <c r="K46" s="457">
        <v>2.2650941544691094</v>
      </c>
      <c r="L46" s="457">
        <v>1.7207033029983465</v>
      </c>
      <c r="M46" s="454">
        <f t="shared" si="3"/>
        <v>0.75966082893434661</v>
      </c>
    </row>
    <row r="47" spans="1:13" x14ac:dyDescent="0.35">
      <c r="A47" s="84">
        <v>9</v>
      </c>
      <c r="B47" s="85" t="s">
        <v>32</v>
      </c>
      <c r="C47" s="85" t="s">
        <v>33</v>
      </c>
      <c r="D47" s="86">
        <v>23</v>
      </c>
      <c r="E47" s="375">
        <v>2</v>
      </c>
      <c r="F47" s="375">
        <v>5</v>
      </c>
      <c r="G47" s="457">
        <v>2.431</v>
      </c>
      <c r="H47" s="457">
        <v>2.1749999999999998</v>
      </c>
      <c r="I47" s="454">
        <f t="shared" si="2"/>
        <v>0.89469354175236515</v>
      </c>
      <c r="J47" s="752"/>
      <c r="K47" s="457">
        <v>1.2140484222651911</v>
      </c>
      <c r="L47" s="457">
        <v>1.0982798076675837</v>
      </c>
      <c r="M47" s="454">
        <f t="shared" si="3"/>
        <v>0.90464250644829769</v>
      </c>
    </row>
    <row r="48" spans="1:13" x14ac:dyDescent="0.35">
      <c r="A48" s="84">
        <v>10</v>
      </c>
      <c r="B48" s="85" t="s">
        <v>30</v>
      </c>
      <c r="C48" s="85" t="s">
        <v>31</v>
      </c>
      <c r="D48" s="86">
        <v>27</v>
      </c>
      <c r="E48" s="375">
        <v>2</v>
      </c>
      <c r="F48" s="375">
        <v>5</v>
      </c>
      <c r="G48" s="457">
        <v>1.1080000000000001</v>
      </c>
      <c r="H48" s="457">
        <v>0.97299999999999998</v>
      </c>
      <c r="I48" s="454">
        <f t="shared" si="2"/>
        <v>0.87815884476534289</v>
      </c>
      <c r="J48" s="752"/>
      <c r="K48" s="457">
        <v>3.6618135307244324</v>
      </c>
      <c r="L48" s="457">
        <v>2.3368998556240976</v>
      </c>
      <c r="M48" s="454">
        <f t="shared" si="3"/>
        <v>0.63818100949607304</v>
      </c>
    </row>
    <row r="49" spans="1:13" x14ac:dyDescent="0.35">
      <c r="A49" s="84">
        <v>11</v>
      </c>
      <c r="B49" s="85" t="s">
        <v>34</v>
      </c>
      <c r="C49" s="85" t="s">
        <v>35</v>
      </c>
      <c r="D49" s="86">
        <v>23</v>
      </c>
      <c r="E49" s="375">
        <v>4</v>
      </c>
      <c r="F49" s="375">
        <v>8</v>
      </c>
      <c r="G49" s="457">
        <v>1.4710000000000001</v>
      </c>
      <c r="H49" s="457">
        <v>1.4530000000000001</v>
      </c>
      <c r="I49" s="454">
        <f t="shared" si="2"/>
        <v>0.98776342624065261</v>
      </c>
      <c r="J49" s="752"/>
      <c r="K49" s="457">
        <v>1.4953897059448977</v>
      </c>
      <c r="L49" s="457">
        <v>1.4932003353612657</v>
      </c>
      <c r="M49" s="454">
        <f t="shared" si="3"/>
        <v>0.9985359197171626</v>
      </c>
    </row>
    <row r="50" spans="1:13" x14ac:dyDescent="0.35">
      <c r="A50" s="84">
        <v>12</v>
      </c>
      <c r="B50" s="85" t="s">
        <v>36</v>
      </c>
      <c r="C50" s="85" t="s">
        <v>37</v>
      </c>
      <c r="D50" s="86">
        <v>27</v>
      </c>
      <c r="E50" s="375">
        <v>5</v>
      </c>
      <c r="F50" s="375">
        <v>6</v>
      </c>
      <c r="G50" s="457">
        <v>1.46</v>
      </c>
      <c r="H50" s="457">
        <v>1.3859999999999999</v>
      </c>
      <c r="I50" s="454">
        <f t="shared" si="2"/>
        <v>0.94931506849315062</v>
      </c>
      <c r="J50" s="752"/>
      <c r="K50" s="457">
        <v>1.5763108244601927</v>
      </c>
      <c r="L50" s="457">
        <v>1.5505647136124832</v>
      </c>
      <c r="M50" s="454">
        <f t="shared" si="3"/>
        <v>0.98366685653095975</v>
      </c>
    </row>
    <row r="51" spans="1:13" x14ac:dyDescent="0.35">
      <c r="A51" s="84">
        <v>13</v>
      </c>
      <c r="B51" s="85" t="s">
        <v>38</v>
      </c>
      <c r="C51" s="85" t="s">
        <v>37</v>
      </c>
      <c r="D51" s="86">
        <v>10</v>
      </c>
      <c r="E51" s="375">
        <v>2</v>
      </c>
      <c r="F51" s="375">
        <v>8</v>
      </c>
      <c r="G51" s="457">
        <v>1.3160000000000001</v>
      </c>
      <c r="H51" s="457">
        <v>1.286</v>
      </c>
      <c r="I51" s="454">
        <f t="shared" si="2"/>
        <v>0.9772036474164133</v>
      </c>
      <c r="J51" s="752"/>
      <c r="K51" s="457">
        <v>2.030099837392688</v>
      </c>
      <c r="L51" s="457">
        <v>1.8906684384452643</v>
      </c>
      <c r="M51" s="454">
        <f t="shared" si="3"/>
        <v>0.93131795964946273</v>
      </c>
    </row>
    <row r="52" spans="1:13" x14ac:dyDescent="0.35">
      <c r="A52" s="84">
        <v>14</v>
      </c>
      <c r="B52" s="85" t="s">
        <v>39</v>
      </c>
      <c r="C52" s="85" t="s">
        <v>40</v>
      </c>
      <c r="D52" s="86">
        <v>6</v>
      </c>
      <c r="E52" s="375">
        <v>1</v>
      </c>
      <c r="F52" s="375">
        <v>6</v>
      </c>
      <c r="G52" s="457">
        <v>1.1559999999999999</v>
      </c>
      <c r="H52" s="457">
        <v>1.256</v>
      </c>
      <c r="I52" s="454">
        <f t="shared" si="2"/>
        <v>1.0865051903114187</v>
      </c>
      <c r="J52" s="752"/>
      <c r="K52" s="457">
        <v>0.68431447098831932</v>
      </c>
      <c r="L52" s="457">
        <v>0.73469220738833207</v>
      </c>
      <c r="M52" s="454">
        <f t="shared" si="3"/>
        <v>1.0736178153988982</v>
      </c>
    </row>
    <row r="53" spans="1:13" x14ac:dyDescent="0.35">
      <c r="A53" s="84">
        <v>15</v>
      </c>
      <c r="B53" s="85" t="s">
        <v>41</v>
      </c>
      <c r="C53" s="85" t="s">
        <v>42</v>
      </c>
      <c r="D53" s="86">
        <v>35</v>
      </c>
      <c r="E53" s="375">
        <v>8</v>
      </c>
      <c r="F53" s="375">
        <v>9</v>
      </c>
      <c r="G53" s="457">
        <v>1.123</v>
      </c>
      <c r="H53" s="457">
        <v>1.042</v>
      </c>
      <c r="I53" s="454">
        <f t="shared" si="2"/>
        <v>0.92787177203918081</v>
      </c>
      <c r="J53" s="752"/>
      <c r="K53" s="457">
        <v>1.0302272529567034</v>
      </c>
      <c r="L53" s="457">
        <v>0.95569505962960766</v>
      </c>
      <c r="M53" s="454">
        <f t="shared" si="3"/>
        <v>0.92765460910377606</v>
      </c>
    </row>
    <row r="54" spans="1:13" x14ac:dyDescent="0.35">
      <c r="A54" s="84">
        <v>16</v>
      </c>
      <c r="B54" s="85" t="s">
        <v>43</v>
      </c>
      <c r="C54" s="85" t="s">
        <v>44</v>
      </c>
      <c r="D54" s="86">
        <v>37</v>
      </c>
      <c r="E54" s="375">
        <v>3</v>
      </c>
      <c r="F54" s="375">
        <v>9</v>
      </c>
      <c r="G54" s="457">
        <v>1.091</v>
      </c>
      <c r="H54" s="457">
        <v>1.048</v>
      </c>
      <c r="I54" s="454">
        <f t="shared" si="2"/>
        <v>0.96058661778185161</v>
      </c>
      <c r="J54" s="752"/>
      <c r="K54" s="457">
        <v>1.2423563095474124</v>
      </c>
      <c r="L54" s="457">
        <v>1.176677874095591</v>
      </c>
      <c r="M54" s="454">
        <f t="shared" si="3"/>
        <v>0.94713397843510139</v>
      </c>
    </row>
    <row r="55" spans="1:13" x14ac:dyDescent="0.35">
      <c r="A55" s="84">
        <v>17</v>
      </c>
      <c r="B55" s="85" t="s">
        <v>45</v>
      </c>
      <c r="C55" s="85" t="s">
        <v>46</v>
      </c>
      <c r="D55" s="86">
        <v>19</v>
      </c>
      <c r="E55" s="375">
        <v>4</v>
      </c>
      <c r="F55" s="375">
        <v>8</v>
      </c>
      <c r="G55" s="457">
        <v>1.3260000000000001</v>
      </c>
      <c r="H55" s="457">
        <v>1.3029999999999999</v>
      </c>
      <c r="I55" s="454">
        <f t="shared" si="2"/>
        <v>0.98265460030165908</v>
      </c>
      <c r="J55" s="752"/>
      <c r="K55" s="457">
        <v>1.0421038895243067</v>
      </c>
      <c r="L55" s="457">
        <v>1.0305017593328514</v>
      </c>
      <c r="M55" s="454">
        <f t="shared" si="3"/>
        <v>0.98886662807030556</v>
      </c>
    </row>
    <row r="56" spans="1:13" x14ac:dyDescent="0.35">
      <c r="A56" s="84">
        <v>18</v>
      </c>
      <c r="B56" s="85" t="s">
        <v>47</v>
      </c>
      <c r="C56" s="85" t="s">
        <v>48</v>
      </c>
      <c r="D56" s="86">
        <v>24</v>
      </c>
      <c r="E56" s="378">
        <v>3</v>
      </c>
      <c r="F56" s="378">
        <v>6</v>
      </c>
      <c r="G56" s="457">
        <v>1.5720000000000001</v>
      </c>
      <c r="H56" s="457">
        <v>1.35</v>
      </c>
      <c r="I56" s="454">
        <f t="shared" si="2"/>
        <v>0.85877862595419852</v>
      </c>
      <c r="J56" s="752"/>
      <c r="K56" s="457">
        <v>1.6267320721727094</v>
      </c>
      <c r="L56" s="457">
        <v>1.3413545828358553</v>
      </c>
      <c r="M56" s="454">
        <f t="shared" si="3"/>
        <v>0.82457007258995274</v>
      </c>
    </row>
    <row r="57" spans="1:13" x14ac:dyDescent="0.35">
      <c r="A57" s="84">
        <v>19</v>
      </c>
      <c r="B57" s="85" t="s">
        <v>49</v>
      </c>
      <c r="C57" s="85" t="s">
        <v>50</v>
      </c>
      <c r="D57" s="86">
        <v>30</v>
      </c>
      <c r="E57" s="375">
        <v>4</v>
      </c>
      <c r="F57" s="375">
        <v>6</v>
      </c>
      <c r="G57" s="457">
        <v>1.452</v>
      </c>
      <c r="H57" s="457">
        <v>1.27</v>
      </c>
      <c r="I57" s="454">
        <f t="shared" si="2"/>
        <v>0.87465564738292012</v>
      </c>
      <c r="J57" s="752"/>
      <c r="K57" s="457">
        <v>1.5658258605727509</v>
      </c>
      <c r="L57" s="457">
        <v>1.2535643214651837</v>
      </c>
      <c r="M57" s="454">
        <f t="shared" si="3"/>
        <v>0.80057709674475075</v>
      </c>
    </row>
    <row r="58" spans="1:13" x14ac:dyDescent="0.35">
      <c r="A58" s="84">
        <v>20</v>
      </c>
      <c r="B58" s="85" t="s">
        <v>51</v>
      </c>
      <c r="C58" s="85" t="s">
        <v>52</v>
      </c>
      <c r="D58" s="86">
        <v>12</v>
      </c>
      <c r="E58" s="375">
        <v>4</v>
      </c>
      <c r="F58" s="375">
        <v>6</v>
      </c>
      <c r="G58" s="457">
        <v>0.84</v>
      </c>
      <c r="H58" s="457">
        <v>0.80500000000000005</v>
      </c>
      <c r="I58" s="454">
        <f t="shared" si="2"/>
        <v>0.95833333333333348</v>
      </c>
      <c r="J58" s="752"/>
      <c r="K58" s="457">
        <v>0.69347843917242513</v>
      </c>
      <c r="L58" s="457">
        <v>0.68300497965691098</v>
      </c>
      <c r="M58" s="454">
        <f t="shared" si="3"/>
        <v>0.98489720959744209</v>
      </c>
    </row>
    <row r="59" spans="1:13" x14ac:dyDescent="0.35">
      <c r="A59" s="84">
        <v>21</v>
      </c>
      <c r="B59" s="85" t="s">
        <v>53</v>
      </c>
      <c r="C59" s="85" t="s">
        <v>54</v>
      </c>
      <c r="D59" s="86">
        <v>39</v>
      </c>
      <c r="E59" s="375">
        <v>6</v>
      </c>
      <c r="F59" s="375">
        <v>6</v>
      </c>
      <c r="G59" s="457">
        <v>0.98</v>
      </c>
      <c r="H59" s="457">
        <v>0.91600000000000004</v>
      </c>
      <c r="I59" s="454">
        <f t="shared" si="2"/>
        <v>0.93469387755102051</v>
      </c>
      <c r="J59" s="752"/>
      <c r="K59" s="457">
        <v>1.7958594643556225</v>
      </c>
      <c r="L59" s="457">
        <v>0.83958364517726169</v>
      </c>
      <c r="M59" s="454">
        <f t="shared" si="3"/>
        <v>0.467510772330125</v>
      </c>
    </row>
    <row r="60" spans="1:13" x14ac:dyDescent="0.35">
      <c r="A60" s="84">
        <v>22</v>
      </c>
      <c r="B60" s="85" t="s">
        <v>55</v>
      </c>
      <c r="C60" s="85" t="s">
        <v>56</v>
      </c>
      <c r="D60" s="86">
        <v>26</v>
      </c>
      <c r="E60" s="375">
        <v>2</v>
      </c>
      <c r="F60" s="375">
        <v>6</v>
      </c>
      <c r="G60" s="457">
        <v>1.2929999999999999</v>
      </c>
      <c r="H60" s="457">
        <v>1.2370000000000001</v>
      </c>
      <c r="I60" s="454">
        <f t="shared" si="2"/>
        <v>0.95668986852281523</v>
      </c>
      <c r="J60" s="752"/>
      <c r="K60" s="457">
        <v>1.3229990049159137</v>
      </c>
      <c r="L60" s="457">
        <v>1.224873060907427</v>
      </c>
      <c r="M60" s="454">
        <f t="shared" si="3"/>
        <v>0.92583067436643818</v>
      </c>
    </row>
    <row r="61" spans="1:13" x14ac:dyDescent="0.35">
      <c r="A61" s="84">
        <v>23</v>
      </c>
      <c r="B61" s="85" t="s">
        <v>57</v>
      </c>
      <c r="C61" s="85" t="s">
        <v>58</v>
      </c>
      <c r="D61" s="86">
        <v>14</v>
      </c>
      <c r="E61" s="375">
        <v>6</v>
      </c>
      <c r="F61" s="375">
        <v>8</v>
      </c>
      <c r="G61" s="457">
        <v>0.996</v>
      </c>
      <c r="H61" s="457">
        <v>0.97499999999999998</v>
      </c>
      <c r="I61" s="454">
        <f t="shared" si="2"/>
        <v>0.97891566265060237</v>
      </c>
      <c r="J61" s="752"/>
      <c r="K61" s="457">
        <v>0.962031891479734</v>
      </c>
      <c r="L61" s="457">
        <v>0.93977587753954117</v>
      </c>
      <c r="M61" s="454">
        <f t="shared" si="3"/>
        <v>0.97686561730717669</v>
      </c>
    </row>
    <row r="62" spans="1:13" x14ac:dyDescent="0.35">
      <c r="A62" s="84">
        <v>24</v>
      </c>
      <c r="B62" s="85" t="s">
        <v>59</v>
      </c>
      <c r="C62" s="85" t="s">
        <v>60</v>
      </c>
      <c r="D62" s="86">
        <v>12</v>
      </c>
      <c r="E62" s="375">
        <v>3</v>
      </c>
      <c r="F62" s="375">
        <v>6</v>
      </c>
      <c r="G62" s="457">
        <v>0.76300000000000001</v>
      </c>
      <c r="H62" s="457">
        <v>0.72899999999999998</v>
      </c>
      <c r="I62" s="454">
        <f t="shared" si="2"/>
        <v>0.95543905635648751</v>
      </c>
      <c r="J62" s="752"/>
      <c r="K62" s="457">
        <v>0.66642330743153277</v>
      </c>
      <c r="L62" s="457">
        <v>0.63849187015242892</v>
      </c>
      <c r="M62" s="454">
        <f t="shared" si="3"/>
        <v>0.95808754440664057</v>
      </c>
    </row>
    <row r="63" spans="1:13" x14ac:dyDescent="0.35">
      <c r="A63" s="84">
        <v>25</v>
      </c>
      <c r="B63" s="85" t="s">
        <v>61</v>
      </c>
      <c r="C63" s="85" t="s">
        <v>62</v>
      </c>
      <c r="D63" s="86">
        <v>18</v>
      </c>
      <c r="E63" s="375">
        <v>4</v>
      </c>
      <c r="F63" s="375">
        <v>7</v>
      </c>
      <c r="G63" s="457">
        <v>0.88800000000000001</v>
      </c>
      <c r="H63" s="457">
        <v>0.78200000000000003</v>
      </c>
      <c r="I63" s="454">
        <f t="shared" si="2"/>
        <v>0.88063063063063063</v>
      </c>
      <c r="J63" s="752"/>
      <c r="K63" s="457">
        <v>0.87363904106609624</v>
      </c>
      <c r="L63" s="457">
        <v>0.79435653198135914</v>
      </c>
      <c r="M63" s="454">
        <f t="shared" si="3"/>
        <v>0.90925026772156481</v>
      </c>
    </row>
    <row r="64" spans="1:13" x14ac:dyDescent="0.35">
      <c r="A64" s="84">
        <v>26</v>
      </c>
      <c r="B64" s="85" t="s">
        <v>63</v>
      </c>
      <c r="C64" s="85" t="s">
        <v>64</v>
      </c>
      <c r="D64" s="86">
        <v>21</v>
      </c>
      <c r="E64" s="375">
        <v>2</v>
      </c>
      <c r="F64" s="375">
        <v>5</v>
      </c>
      <c r="G64" s="457">
        <v>1.3009999999999999</v>
      </c>
      <c r="H64" s="457">
        <v>1.081</v>
      </c>
      <c r="I64" s="454">
        <f t="shared" si="2"/>
        <v>0.8308993082244428</v>
      </c>
      <c r="J64" s="752"/>
      <c r="K64" s="457">
        <v>0.98065539773023336</v>
      </c>
      <c r="L64" s="457">
        <v>0.7795880257864175</v>
      </c>
      <c r="M64" s="454">
        <f t="shared" si="3"/>
        <v>0.79496633332239397</v>
      </c>
    </row>
    <row r="65" spans="1:13" x14ac:dyDescent="0.35">
      <c r="A65" s="551" t="s">
        <v>65</v>
      </c>
      <c r="B65" s="551"/>
      <c r="C65" s="379" t="s">
        <v>66</v>
      </c>
      <c r="D65" s="91">
        <v>662</v>
      </c>
      <c r="E65" s="380">
        <v>142</v>
      </c>
      <c r="F65" s="380">
        <v>193</v>
      </c>
      <c r="G65" s="457">
        <v>1.1539999999999999</v>
      </c>
      <c r="H65" s="457">
        <v>1.0840000000000001</v>
      </c>
      <c r="I65" s="455">
        <f t="shared" si="2"/>
        <v>0.93934142114384767</v>
      </c>
      <c r="J65" s="752"/>
      <c r="K65" s="457">
        <v>1.2150541743534282</v>
      </c>
      <c r="L65" s="457">
        <v>1.0463553967615433</v>
      </c>
      <c r="M65" s="455">
        <f t="shared" si="3"/>
        <v>0.86115946008608601</v>
      </c>
    </row>
    <row r="71" spans="1:13" ht="15" customHeight="1" x14ac:dyDescent="0.35">
      <c r="A71" s="527" t="s">
        <v>109</v>
      </c>
      <c r="B71" s="527"/>
      <c r="C71" s="527"/>
      <c r="D71" s="527" t="s">
        <v>105</v>
      </c>
      <c r="E71" s="527"/>
      <c r="F71" s="527"/>
      <c r="G71" s="754"/>
      <c r="H71" s="754"/>
      <c r="I71" s="754"/>
      <c r="J71" s="552"/>
      <c r="K71" s="754"/>
      <c r="L71" s="754"/>
      <c r="M71" s="754"/>
    </row>
    <row r="72" spans="1:13" ht="15" customHeight="1" x14ac:dyDescent="0.35">
      <c r="A72" s="527"/>
      <c r="B72" s="527"/>
      <c r="C72" s="527"/>
      <c r="D72" s="520" t="s">
        <v>5</v>
      </c>
      <c r="E72" s="521" t="s">
        <v>97</v>
      </c>
      <c r="F72" s="521" t="s">
        <v>96</v>
      </c>
      <c r="G72" s="755" t="s">
        <v>410</v>
      </c>
      <c r="H72" s="755"/>
      <c r="I72" s="755"/>
      <c r="J72" s="552"/>
      <c r="K72" s="755" t="s">
        <v>419</v>
      </c>
      <c r="L72" s="755"/>
      <c r="M72" s="755"/>
    </row>
    <row r="73" spans="1:13" x14ac:dyDescent="0.35">
      <c r="A73" s="34" t="s">
        <v>11</v>
      </c>
      <c r="B73" s="33" t="s">
        <v>12</v>
      </c>
      <c r="C73" s="35" t="s">
        <v>13</v>
      </c>
      <c r="D73" s="520"/>
      <c r="E73" s="521"/>
      <c r="F73" s="521"/>
      <c r="G73" s="462" t="s">
        <v>420</v>
      </c>
      <c r="H73" s="462" t="s">
        <v>421</v>
      </c>
      <c r="I73" s="463" t="s">
        <v>422</v>
      </c>
      <c r="J73" s="552"/>
      <c r="K73" s="462" t="s">
        <v>420</v>
      </c>
      <c r="L73" s="462" t="s">
        <v>421</v>
      </c>
      <c r="M73" s="463" t="s">
        <v>422</v>
      </c>
    </row>
    <row r="74" spans="1:13" x14ac:dyDescent="0.35">
      <c r="A74" s="84">
        <v>1</v>
      </c>
      <c r="B74" s="85" t="s">
        <v>14</v>
      </c>
      <c r="C74" s="85" t="s">
        <v>15</v>
      </c>
      <c r="D74" s="86">
        <v>53</v>
      </c>
      <c r="E74" s="375">
        <v>53</v>
      </c>
      <c r="F74" s="375">
        <v>24</v>
      </c>
      <c r="G74" s="456">
        <v>0.43</v>
      </c>
      <c r="H74" s="456">
        <v>0.46</v>
      </c>
      <c r="I74" s="454">
        <f>H74/G74</f>
        <v>1.0697674418604652</v>
      </c>
      <c r="J74" s="552"/>
      <c r="K74" s="456">
        <v>0.42168702145986064</v>
      </c>
      <c r="L74" s="456">
        <v>0.58611617813236594</v>
      </c>
      <c r="M74" s="454">
        <f>L74/K74</f>
        <v>1.3899317463062042</v>
      </c>
    </row>
    <row r="75" spans="1:13" x14ac:dyDescent="0.35">
      <c r="A75" s="84">
        <v>2</v>
      </c>
      <c r="B75" s="85" t="s">
        <v>16</v>
      </c>
      <c r="C75" s="85" t="s">
        <v>17</v>
      </c>
      <c r="D75" s="86">
        <v>21</v>
      </c>
      <c r="E75" s="375">
        <v>3</v>
      </c>
      <c r="F75" s="375">
        <v>12</v>
      </c>
      <c r="G75" s="456">
        <v>0.44</v>
      </c>
      <c r="H75" s="456">
        <v>0.4</v>
      </c>
      <c r="I75" s="454">
        <f t="shared" ref="I75:I100" si="4">H75/G75</f>
        <v>0.90909090909090917</v>
      </c>
      <c r="J75" s="552"/>
      <c r="K75" s="456">
        <v>0.42808473474611575</v>
      </c>
      <c r="L75" s="456">
        <v>0.39888537836018023</v>
      </c>
      <c r="M75" s="454">
        <f t="shared" ref="M75:M100" si="5">L75/K75</f>
        <v>0.93179070867067293</v>
      </c>
    </row>
    <row r="76" spans="1:13" x14ac:dyDescent="0.35">
      <c r="A76" s="84">
        <v>3</v>
      </c>
      <c r="B76" s="85" t="s">
        <v>18</v>
      </c>
      <c r="C76" s="85" t="s">
        <v>19</v>
      </c>
      <c r="D76" s="86">
        <v>30</v>
      </c>
      <c r="E76" s="375">
        <v>2</v>
      </c>
      <c r="F76" s="375">
        <v>5</v>
      </c>
      <c r="G76" s="456">
        <v>0.76</v>
      </c>
      <c r="H76" s="456">
        <v>0.62</v>
      </c>
      <c r="I76" s="454">
        <f t="shared" si="4"/>
        <v>0.81578947368421051</v>
      </c>
      <c r="J76" s="552"/>
      <c r="K76" s="456">
        <v>0.58746143814880136</v>
      </c>
      <c r="L76" s="456">
        <v>0.54271365861589316</v>
      </c>
      <c r="M76" s="454">
        <f t="shared" si="5"/>
        <v>0.92382856707341221</v>
      </c>
    </row>
    <row r="77" spans="1:13" x14ac:dyDescent="0.35">
      <c r="A77" s="84">
        <v>4</v>
      </c>
      <c r="B77" s="85" t="s">
        <v>20</v>
      </c>
      <c r="C77" s="85" t="s">
        <v>21</v>
      </c>
      <c r="D77" s="86">
        <v>40</v>
      </c>
      <c r="E77" s="375">
        <v>7</v>
      </c>
      <c r="F77" s="375">
        <v>7</v>
      </c>
      <c r="G77" s="456">
        <v>0.63</v>
      </c>
      <c r="H77" s="456">
        <v>0.56999999999999995</v>
      </c>
      <c r="I77" s="454">
        <f t="shared" si="4"/>
        <v>0.90476190476190466</v>
      </c>
      <c r="J77" s="552"/>
      <c r="K77" s="456">
        <v>0.56846548965902965</v>
      </c>
      <c r="L77" s="456">
        <v>0.57536221155704703</v>
      </c>
      <c r="M77" s="454">
        <f t="shared" si="5"/>
        <v>1.0121321734097775</v>
      </c>
    </row>
    <row r="78" spans="1:13" x14ac:dyDescent="0.35">
      <c r="A78" s="84">
        <v>5</v>
      </c>
      <c r="B78" s="85" t="s">
        <v>22</v>
      </c>
      <c r="C78" s="85" t="s">
        <v>23</v>
      </c>
      <c r="D78" s="86">
        <v>26</v>
      </c>
      <c r="E78" s="375">
        <v>4</v>
      </c>
      <c r="F78" s="375">
        <v>8</v>
      </c>
      <c r="G78" s="456">
        <v>0.6</v>
      </c>
      <c r="H78" s="456">
        <v>0.44</v>
      </c>
      <c r="I78" s="454">
        <f t="shared" si="4"/>
        <v>0.73333333333333339</v>
      </c>
      <c r="J78" s="552"/>
      <c r="K78" s="456">
        <v>0.54037997918638647</v>
      </c>
      <c r="L78" s="456">
        <v>0.43307268919502007</v>
      </c>
      <c r="M78" s="454">
        <f t="shared" si="5"/>
        <v>0.80142252836063299</v>
      </c>
    </row>
    <row r="79" spans="1:13" x14ac:dyDescent="0.35">
      <c r="A79" s="84">
        <v>6</v>
      </c>
      <c r="B79" s="85" t="s">
        <v>24</v>
      </c>
      <c r="C79" s="85" t="s">
        <v>25</v>
      </c>
      <c r="D79" s="86">
        <v>38</v>
      </c>
      <c r="E79" s="375">
        <v>4</v>
      </c>
      <c r="F79" s="375">
        <v>8</v>
      </c>
      <c r="G79" s="456">
        <v>0.9</v>
      </c>
      <c r="H79" s="456">
        <v>0.68</v>
      </c>
      <c r="I79" s="454">
        <f t="shared" si="4"/>
        <v>0.75555555555555554</v>
      </c>
      <c r="J79" s="552"/>
      <c r="K79" s="456">
        <v>0.76702220383802866</v>
      </c>
      <c r="L79" s="456">
        <v>0.55100388358249242</v>
      </c>
      <c r="M79" s="454">
        <f t="shared" si="5"/>
        <v>0.71836757896365588</v>
      </c>
    </row>
    <row r="80" spans="1:13" x14ac:dyDescent="0.35">
      <c r="A80" s="84">
        <v>7</v>
      </c>
      <c r="B80" s="85" t="s">
        <v>26</v>
      </c>
      <c r="C80" s="85" t="s">
        <v>27</v>
      </c>
      <c r="D80" s="86">
        <v>39</v>
      </c>
      <c r="E80" s="375">
        <v>2</v>
      </c>
      <c r="F80" s="375">
        <v>6</v>
      </c>
      <c r="G80" s="456">
        <v>0.34</v>
      </c>
      <c r="H80" s="456">
        <v>0.24</v>
      </c>
      <c r="I80" s="454">
        <f t="shared" si="4"/>
        <v>0.70588235294117641</v>
      </c>
      <c r="J80" s="552"/>
      <c r="K80" s="456">
        <v>0.36800148141289757</v>
      </c>
      <c r="L80" s="456">
        <v>0.20561935306685783</v>
      </c>
      <c r="M80" s="454">
        <f t="shared" si="5"/>
        <v>0.55874599275363501</v>
      </c>
    </row>
    <row r="81" spans="1:13" x14ac:dyDescent="0.35">
      <c r="A81" s="84">
        <v>8</v>
      </c>
      <c r="B81" s="85" t="s">
        <v>28</v>
      </c>
      <c r="C81" s="85" t="s">
        <v>29</v>
      </c>
      <c r="D81" s="86">
        <v>12</v>
      </c>
      <c r="E81" s="375">
        <v>2</v>
      </c>
      <c r="F81" s="375">
        <v>3</v>
      </c>
      <c r="G81" s="456">
        <v>0.88</v>
      </c>
      <c r="H81" s="456">
        <v>0.61</v>
      </c>
      <c r="I81" s="454">
        <f t="shared" si="4"/>
        <v>0.69318181818181812</v>
      </c>
      <c r="J81" s="552"/>
      <c r="K81" s="456">
        <v>0.96206882508654046</v>
      </c>
      <c r="L81" s="456">
        <v>0.53030406227195326</v>
      </c>
      <c r="M81" s="454">
        <f t="shared" si="5"/>
        <v>0.55121218819687989</v>
      </c>
    </row>
    <row r="82" spans="1:13" x14ac:dyDescent="0.35">
      <c r="A82" s="84">
        <v>9</v>
      </c>
      <c r="B82" s="85" t="s">
        <v>32</v>
      </c>
      <c r="C82" s="85" t="s">
        <v>33</v>
      </c>
      <c r="D82" s="86">
        <v>23</v>
      </c>
      <c r="E82" s="375">
        <v>2</v>
      </c>
      <c r="F82" s="375">
        <v>5</v>
      </c>
      <c r="G82" s="456">
        <v>1.2</v>
      </c>
      <c r="H82" s="456">
        <v>0.79</v>
      </c>
      <c r="I82" s="454">
        <f t="shared" si="4"/>
        <v>0.65833333333333344</v>
      </c>
      <c r="J82" s="552"/>
      <c r="K82" s="456">
        <v>0.56209840338872596</v>
      </c>
      <c r="L82" s="456">
        <v>0.34914328120997984</v>
      </c>
      <c r="M82" s="454">
        <f t="shared" si="5"/>
        <v>0.62114263108576306</v>
      </c>
    </row>
    <row r="83" spans="1:13" x14ac:dyDescent="0.35">
      <c r="A83" s="84">
        <v>10</v>
      </c>
      <c r="B83" s="85" t="s">
        <v>30</v>
      </c>
      <c r="C83" s="85" t="s">
        <v>31</v>
      </c>
      <c r="D83" s="86">
        <v>27</v>
      </c>
      <c r="E83" s="375">
        <v>2</v>
      </c>
      <c r="F83" s="375">
        <v>5</v>
      </c>
      <c r="G83" s="456">
        <v>0.72</v>
      </c>
      <c r="H83" s="456">
        <v>0.45</v>
      </c>
      <c r="I83" s="454">
        <f t="shared" si="4"/>
        <v>0.625</v>
      </c>
      <c r="J83" s="552"/>
      <c r="K83" s="456">
        <v>1.3585650392518687</v>
      </c>
      <c r="L83" s="456">
        <v>1.0449440316056815</v>
      </c>
      <c r="M83" s="454">
        <f t="shared" si="5"/>
        <v>0.76915274676956857</v>
      </c>
    </row>
    <row r="84" spans="1:13" x14ac:dyDescent="0.35">
      <c r="A84" s="84">
        <v>11</v>
      </c>
      <c r="B84" s="85" t="s">
        <v>34</v>
      </c>
      <c r="C84" s="85" t="s">
        <v>35</v>
      </c>
      <c r="D84" s="86">
        <v>23</v>
      </c>
      <c r="E84" s="375">
        <v>4</v>
      </c>
      <c r="F84" s="375">
        <v>8</v>
      </c>
      <c r="G84" s="456">
        <v>0.84</v>
      </c>
      <c r="H84" s="456">
        <v>0.6</v>
      </c>
      <c r="I84" s="454">
        <f t="shared" si="4"/>
        <v>0.7142857142857143</v>
      </c>
      <c r="J84" s="552"/>
      <c r="K84" s="456">
        <v>0.6470256540250281</v>
      </c>
      <c r="L84" s="456">
        <v>0.34922003804692453</v>
      </c>
      <c r="M84" s="454">
        <f t="shared" si="5"/>
        <v>0.53973136285167467</v>
      </c>
    </row>
    <row r="85" spans="1:13" x14ac:dyDescent="0.35">
      <c r="A85" s="84">
        <v>12</v>
      </c>
      <c r="B85" s="85" t="s">
        <v>36</v>
      </c>
      <c r="C85" s="85" t="s">
        <v>37</v>
      </c>
      <c r="D85" s="86">
        <v>27</v>
      </c>
      <c r="E85" s="375">
        <v>5</v>
      </c>
      <c r="F85" s="375">
        <v>6</v>
      </c>
      <c r="G85" s="456">
        <v>0.45</v>
      </c>
      <c r="H85" s="456">
        <v>0.38</v>
      </c>
      <c r="I85" s="454">
        <f t="shared" si="4"/>
        <v>0.84444444444444444</v>
      </c>
      <c r="J85" s="552"/>
      <c r="K85" s="456">
        <v>0.39606492740924948</v>
      </c>
      <c r="L85" s="456">
        <v>0.36706869772802647</v>
      </c>
      <c r="M85" s="454">
        <f t="shared" si="5"/>
        <v>0.92678920127845221</v>
      </c>
    </row>
    <row r="86" spans="1:13" x14ac:dyDescent="0.35">
      <c r="A86" s="84">
        <v>13</v>
      </c>
      <c r="B86" s="85" t="s">
        <v>38</v>
      </c>
      <c r="C86" s="85" t="s">
        <v>37</v>
      </c>
      <c r="D86" s="86">
        <v>10</v>
      </c>
      <c r="E86" s="375">
        <v>2</v>
      </c>
      <c r="F86" s="375">
        <v>8</v>
      </c>
      <c r="G86" s="456">
        <v>0.34</v>
      </c>
      <c r="H86" s="456">
        <v>0.27</v>
      </c>
      <c r="I86" s="454">
        <f t="shared" si="4"/>
        <v>0.79411764705882348</v>
      </c>
      <c r="J86" s="552"/>
      <c r="K86" s="456">
        <v>0.65363941316736052</v>
      </c>
      <c r="L86" s="456">
        <v>0.52938556951851334</v>
      </c>
      <c r="M86" s="454">
        <f t="shared" si="5"/>
        <v>0.80990460314082569</v>
      </c>
    </row>
    <row r="87" spans="1:13" x14ac:dyDescent="0.35">
      <c r="A87" s="84">
        <v>14</v>
      </c>
      <c r="B87" s="85" t="s">
        <v>39</v>
      </c>
      <c r="C87" s="85" t="s">
        <v>40</v>
      </c>
      <c r="D87" s="86">
        <v>6</v>
      </c>
      <c r="E87" s="375">
        <v>1</v>
      </c>
      <c r="F87" s="375">
        <v>6</v>
      </c>
      <c r="G87" s="456">
        <v>0.34</v>
      </c>
      <c r="H87" s="456">
        <v>0.26</v>
      </c>
      <c r="I87" s="454">
        <f t="shared" si="4"/>
        <v>0.76470588235294112</v>
      </c>
      <c r="J87" s="552"/>
      <c r="K87" s="456">
        <v>0.25006837390184844</v>
      </c>
      <c r="L87" s="456">
        <v>0.18081569988652293</v>
      </c>
      <c r="M87" s="454">
        <f t="shared" si="5"/>
        <v>0.72306504443257946</v>
      </c>
    </row>
    <row r="88" spans="1:13" x14ac:dyDescent="0.35">
      <c r="A88" s="84">
        <v>15</v>
      </c>
      <c r="B88" s="85" t="s">
        <v>41</v>
      </c>
      <c r="C88" s="85" t="s">
        <v>42</v>
      </c>
      <c r="D88" s="86">
        <v>35</v>
      </c>
      <c r="E88" s="375">
        <v>8</v>
      </c>
      <c r="F88" s="375">
        <v>9</v>
      </c>
      <c r="G88" s="456">
        <v>0.5</v>
      </c>
      <c r="H88" s="456">
        <v>0.44</v>
      </c>
      <c r="I88" s="454">
        <f t="shared" si="4"/>
        <v>0.88</v>
      </c>
      <c r="J88" s="552"/>
      <c r="K88" s="456">
        <v>0.40428968654318687</v>
      </c>
      <c r="L88" s="456">
        <v>0.34607228776568022</v>
      </c>
      <c r="M88" s="454">
        <f t="shared" si="5"/>
        <v>0.85600078182729555</v>
      </c>
    </row>
    <row r="89" spans="1:13" x14ac:dyDescent="0.35">
      <c r="A89" s="84">
        <v>16</v>
      </c>
      <c r="B89" s="85" t="s">
        <v>43</v>
      </c>
      <c r="C89" s="85" t="s">
        <v>44</v>
      </c>
      <c r="D89" s="86">
        <v>37</v>
      </c>
      <c r="E89" s="375">
        <v>3</v>
      </c>
      <c r="F89" s="375">
        <v>9</v>
      </c>
      <c r="G89" s="456">
        <v>0.56000000000000005</v>
      </c>
      <c r="H89" s="456">
        <v>0.48</v>
      </c>
      <c r="I89" s="454">
        <f t="shared" si="4"/>
        <v>0.85714285714285698</v>
      </c>
      <c r="J89" s="552"/>
      <c r="K89" s="456">
        <v>0.6449766021950627</v>
      </c>
      <c r="L89" s="456">
        <v>0.56065627079192781</v>
      </c>
      <c r="M89" s="454">
        <f t="shared" si="5"/>
        <v>0.86926606156538755</v>
      </c>
    </row>
    <row r="90" spans="1:13" x14ac:dyDescent="0.35">
      <c r="A90" s="84">
        <v>17</v>
      </c>
      <c r="B90" s="85" t="s">
        <v>45</v>
      </c>
      <c r="C90" s="85" t="s">
        <v>46</v>
      </c>
      <c r="D90" s="86">
        <v>19</v>
      </c>
      <c r="E90" s="375">
        <v>4</v>
      </c>
      <c r="F90" s="375">
        <v>8</v>
      </c>
      <c r="G90" s="456">
        <v>0.74</v>
      </c>
      <c r="H90" s="456">
        <v>0.44</v>
      </c>
      <c r="I90" s="454">
        <f t="shared" si="4"/>
        <v>0.59459459459459463</v>
      </c>
      <c r="J90" s="552"/>
      <c r="K90" s="456">
        <v>0.56527981780073611</v>
      </c>
      <c r="L90" s="456">
        <v>0.36360006259476901</v>
      </c>
      <c r="M90" s="454">
        <f t="shared" si="5"/>
        <v>0.64322137664384083</v>
      </c>
    </row>
    <row r="91" spans="1:13" x14ac:dyDescent="0.35">
      <c r="A91" s="84">
        <v>18</v>
      </c>
      <c r="B91" s="85" t="s">
        <v>47</v>
      </c>
      <c r="C91" s="85" t="s">
        <v>48</v>
      </c>
      <c r="D91" s="86">
        <v>24</v>
      </c>
      <c r="E91" s="378">
        <v>3</v>
      </c>
      <c r="F91" s="378">
        <v>6</v>
      </c>
      <c r="G91" s="456">
        <v>0.78</v>
      </c>
      <c r="H91" s="456">
        <v>0.44</v>
      </c>
      <c r="I91" s="454">
        <f t="shared" si="4"/>
        <v>0.5641025641025641</v>
      </c>
      <c r="J91" s="552"/>
      <c r="K91" s="456">
        <v>0.90724740971834683</v>
      </c>
      <c r="L91" s="456">
        <v>0.56557126288009951</v>
      </c>
      <c r="M91" s="454">
        <f t="shared" si="5"/>
        <v>0.62339253529054439</v>
      </c>
    </row>
    <row r="92" spans="1:13" x14ac:dyDescent="0.35">
      <c r="A92" s="84">
        <v>19</v>
      </c>
      <c r="B92" s="85" t="s">
        <v>49</v>
      </c>
      <c r="C92" s="85" t="s">
        <v>50</v>
      </c>
      <c r="D92" s="86">
        <v>30</v>
      </c>
      <c r="E92" s="375">
        <v>4</v>
      </c>
      <c r="F92" s="375">
        <v>6</v>
      </c>
      <c r="G92" s="456">
        <v>0.74</v>
      </c>
      <c r="H92" s="456">
        <v>0.47</v>
      </c>
      <c r="I92" s="454">
        <f t="shared" si="4"/>
        <v>0.63513513513513509</v>
      </c>
      <c r="J92" s="552"/>
      <c r="K92" s="456">
        <v>0.95232936078006503</v>
      </c>
      <c r="L92" s="456">
        <v>0.52653726831596537</v>
      </c>
      <c r="M92" s="454">
        <f t="shared" si="5"/>
        <v>0.55289408265715134</v>
      </c>
    </row>
    <row r="93" spans="1:13" x14ac:dyDescent="0.35">
      <c r="A93" s="84">
        <v>20</v>
      </c>
      <c r="B93" s="85" t="s">
        <v>51</v>
      </c>
      <c r="C93" s="85" t="s">
        <v>52</v>
      </c>
      <c r="D93" s="86">
        <v>12</v>
      </c>
      <c r="E93" s="375">
        <v>4</v>
      </c>
      <c r="F93" s="375">
        <v>6</v>
      </c>
      <c r="G93" s="456">
        <v>0.41</v>
      </c>
      <c r="H93" s="456">
        <v>0.27</v>
      </c>
      <c r="I93" s="454">
        <f t="shared" si="4"/>
        <v>0.65853658536585369</v>
      </c>
      <c r="J93" s="552"/>
      <c r="K93" s="456">
        <v>0.35790387471499197</v>
      </c>
      <c r="L93" s="456">
        <v>0.26382578668735185</v>
      </c>
      <c r="M93" s="454">
        <f t="shared" si="5"/>
        <v>0.73714146542124781</v>
      </c>
    </row>
    <row r="94" spans="1:13" x14ac:dyDescent="0.35">
      <c r="A94" s="84">
        <v>21</v>
      </c>
      <c r="B94" s="85" t="s">
        <v>53</v>
      </c>
      <c r="C94" s="85" t="s">
        <v>54</v>
      </c>
      <c r="D94" s="86">
        <v>39</v>
      </c>
      <c r="E94" s="375">
        <v>6</v>
      </c>
      <c r="F94" s="375">
        <v>6</v>
      </c>
      <c r="G94" s="456">
        <v>0.61</v>
      </c>
      <c r="H94" s="456">
        <v>0.48</v>
      </c>
      <c r="I94" s="454">
        <f t="shared" si="4"/>
        <v>0.78688524590163933</v>
      </c>
      <c r="J94" s="552"/>
      <c r="K94" s="456">
        <v>0.58796286788112795</v>
      </c>
      <c r="L94" s="456">
        <v>0.49773550724637683</v>
      </c>
      <c r="M94" s="454">
        <f t="shared" si="5"/>
        <v>0.84654241693883137</v>
      </c>
    </row>
    <row r="95" spans="1:13" x14ac:dyDescent="0.35">
      <c r="A95" s="84">
        <v>22</v>
      </c>
      <c r="B95" s="85" t="s">
        <v>55</v>
      </c>
      <c r="C95" s="85" t="s">
        <v>56</v>
      </c>
      <c r="D95" s="86">
        <v>26</v>
      </c>
      <c r="E95" s="375">
        <v>2</v>
      </c>
      <c r="F95" s="375">
        <v>6</v>
      </c>
      <c r="G95" s="456">
        <v>1.03</v>
      </c>
      <c r="H95" s="456">
        <v>0.73</v>
      </c>
      <c r="I95" s="454">
        <f t="shared" si="4"/>
        <v>0.70873786407766992</v>
      </c>
      <c r="J95" s="552"/>
      <c r="K95" s="456">
        <v>0.89446717617794436</v>
      </c>
      <c r="L95" s="456">
        <v>0.57339920530045263</v>
      </c>
      <c r="M95" s="454">
        <f t="shared" si="5"/>
        <v>0.64105114259260554</v>
      </c>
    </row>
    <row r="96" spans="1:13" x14ac:dyDescent="0.35">
      <c r="A96" s="84">
        <v>23</v>
      </c>
      <c r="B96" s="85" t="s">
        <v>57</v>
      </c>
      <c r="C96" s="85" t="s">
        <v>58</v>
      </c>
      <c r="D96" s="86">
        <v>14</v>
      </c>
      <c r="E96" s="375">
        <v>6</v>
      </c>
      <c r="F96" s="375">
        <v>8</v>
      </c>
      <c r="G96" s="456">
        <v>0.63</v>
      </c>
      <c r="H96" s="456">
        <v>0.56000000000000005</v>
      </c>
      <c r="I96" s="454">
        <f t="shared" si="4"/>
        <v>0.88888888888888895</v>
      </c>
      <c r="J96" s="552"/>
      <c r="K96" s="456">
        <v>0.54956122240732042</v>
      </c>
      <c r="L96" s="456">
        <v>0.49898674342706961</v>
      </c>
      <c r="M96" s="454">
        <f t="shared" si="5"/>
        <v>0.90797298477736055</v>
      </c>
    </row>
    <row r="97" spans="1:13" x14ac:dyDescent="0.35">
      <c r="A97" s="84">
        <v>24</v>
      </c>
      <c r="B97" s="85" t="s">
        <v>59</v>
      </c>
      <c r="C97" s="85" t="s">
        <v>60</v>
      </c>
      <c r="D97" s="86">
        <v>12</v>
      </c>
      <c r="E97" s="375">
        <v>3</v>
      </c>
      <c r="F97" s="375">
        <v>6</v>
      </c>
      <c r="G97" s="456">
        <v>0.41</v>
      </c>
      <c r="H97" s="456">
        <v>0.3</v>
      </c>
      <c r="I97" s="454">
        <f t="shared" si="4"/>
        <v>0.73170731707317072</v>
      </c>
      <c r="J97" s="552"/>
      <c r="K97" s="456">
        <v>0.36468192164849644</v>
      </c>
      <c r="L97" s="456">
        <v>0.29089514767751717</v>
      </c>
      <c r="M97" s="454">
        <f t="shared" si="5"/>
        <v>0.79766813326683184</v>
      </c>
    </row>
    <row r="98" spans="1:13" x14ac:dyDescent="0.35">
      <c r="A98" s="84">
        <v>25</v>
      </c>
      <c r="B98" s="85" t="s">
        <v>61</v>
      </c>
      <c r="C98" s="85" t="s">
        <v>62</v>
      </c>
      <c r="D98" s="86">
        <v>18</v>
      </c>
      <c r="E98" s="375">
        <v>4</v>
      </c>
      <c r="F98" s="375">
        <v>7</v>
      </c>
      <c r="G98" s="456">
        <v>0.46</v>
      </c>
      <c r="H98" s="456">
        <v>0.28999999999999998</v>
      </c>
      <c r="I98" s="454">
        <f t="shared" si="4"/>
        <v>0.63043478260869557</v>
      </c>
      <c r="J98" s="552"/>
      <c r="K98" s="456">
        <v>0.38859752091926297</v>
      </c>
      <c r="L98" s="456">
        <v>0.253760760557665</v>
      </c>
      <c r="M98" s="454">
        <f t="shared" si="5"/>
        <v>0.6530169311357692</v>
      </c>
    </row>
    <row r="99" spans="1:13" x14ac:dyDescent="0.35">
      <c r="A99" s="84">
        <v>26</v>
      </c>
      <c r="B99" s="85" t="s">
        <v>63</v>
      </c>
      <c r="C99" s="85" t="s">
        <v>64</v>
      </c>
      <c r="D99" s="86">
        <v>21</v>
      </c>
      <c r="E99" s="375">
        <v>2</v>
      </c>
      <c r="F99" s="375">
        <v>5</v>
      </c>
      <c r="G99" s="456">
        <v>0.66</v>
      </c>
      <c r="H99" s="456">
        <v>0.36</v>
      </c>
      <c r="I99" s="454">
        <f t="shared" si="4"/>
        <v>0.54545454545454541</v>
      </c>
      <c r="J99" s="552"/>
      <c r="K99" s="456">
        <v>0.40668121786097444</v>
      </c>
      <c r="L99" s="456">
        <v>0.22684487384318572</v>
      </c>
      <c r="M99" s="454">
        <f t="shared" si="5"/>
        <v>0.55779530472620331</v>
      </c>
    </row>
    <row r="100" spans="1:13" x14ac:dyDescent="0.35">
      <c r="A100" s="551" t="s">
        <v>65</v>
      </c>
      <c r="B100" s="551"/>
      <c r="C100" s="379" t="s">
        <v>66</v>
      </c>
      <c r="D100" s="91">
        <v>662</v>
      </c>
      <c r="E100" s="380">
        <v>142</v>
      </c>
      <c r="F100" s="380">
        <v>193</v>
      </c>
      <c r="G100" s="456">
        <v>0.58199999999999996</v>
      </c>
      <c r="H100" s="456">
        <v>0.45700000000000002</v>
      </c>
      <c r="I100" s="455">
        <f t="shared" si="4"/>
        <v>0.7852233676975946</v>
      </c>
      <c r="J100" s="552"/>
      <c r="K100" s="456">
        <v>0.55229829713996659</v>
      </c>
      <c r="L100" s="456">
        <v>0.45435117939677522</v>
      </c>
      <c r="M100" s="455">
        <f t="shared" si="5"/>
        <v>0.82265540514898772</v>
      </c>
    </row>
  </sheetData>
  <mergeCells count="35">
    <mergeCell ref="K4:M4"/>
    <mergeCell ref="J6:J32"/>
    <mergeCell ref="A32:B32"/>
    <mergeCell ref="A3:C4"/>
    <mergeCell ref="D3:F3"/>
    <mergeCell ref="J3:J5"/>
    <mergeCell ref="D4:D5"/>
    <mergeCell ref="E4:E5"/>
    <mergeCell ref="F4:F5"/>
    <mergeCell ref="G4:I4"/>
    <mergeCell ref="D71:F71"/>
    <mergeCell ref="J71:J73"/>
    <mergeCell ref="A36:C37"/>
    <mergeCell ref="D36:F36"/>
    <mergeCell ref="J36:J65"/>
    <mergeCell ref="D37:D38"/>
    <mergeCell ref="E37:E38"/>
    <mergeCell ref="F37:F38"/>
    <mergeCell ref="G37:I37"/>
    <mergeCell ref="K71:M71"/>
    <mergeCell ref="K72:M72"/>
    <mergeCell ref="J74:J100"/>
    <mergeCell ref="A100:B100"/>
    <mergeCell ref="G3:I3"/>
    <mergeCell ref="G36:I36"/>
    <mergeCell ref="G71:I71"/>
    <mergeCell ref="K3:M3"/>
    <mergeCell ref="K36:M36"/>
    <mergeCell ref="D72:D73"/>
    <mergeCell ref="E72:E73"/>
    <mergeCell ref="F72:F73"/>
    <mergeCell ref="G72:I72"/>
    <mergeCell ref="K37:M37"/>
    <mergeCell ref="A65:B65"/>
    <mergeCell ref="A71:C7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3B0FA-2D30-4767-89AD-9B4984A00ADB}">
  <dimension ref="H1:AO132"/>
  <sheetViews>
    <sheetView topLeftCell="A24" workbookViewId="0">
      <selection activeCell="A34" sqref="A34:XFD135"/>
    </sheetView>
  </sheetViews>
  <sheetFormatPr baseColWidth="10" defaultRowHeight="14.5" x14ac:dyDescent="0.35"/>
  <cols>
    <col min="8" max="8" width="4.6328125" customWidth="1"/>
    <col min="9" max="9" width="15.08984375" customWidth="1"/>
    <col min="12" max="12" width="5.81640625" customWidth="1"/>
    <col min="21" max="21" width="6.7265625" customWidth="1"/>
    <col min="22" max="22" width="6" customWidth="1"/>
  </cols>
  <sheetData>
    <row r="1" spans="8:40" ht="20" customHeight="1" x14ac:dyDescent="0.35">
      <c r="H1" s="810"/>
      <c r="I1" s="811"/>
      <c r="J1" s="812"/>
      <c r="K1" s="807" t="s">
        <v>179</v>
      </c>
      <c r="L1" s="808"/>
      <c r="M1" s="809"/>
      <c r="N1" s="764" t="s">
        <v>383</v>
      </c>
      <c r="O1" s="764"/>
      <c r="P1" s="764"/>
      <c r="Q1" s="765" t="s">
        <v>384</v>
      </c>
      <c r="R1" s="766"/>
      <c r="S1" s="767"/>
      <c r="T1" s="768" t="s">
        <v>385</v>
      </c>
      <c r="U1" s="769"/>
      <c r="V1" s="770"/>
      <c r="W1" s="771" t="s">
        <v>386</v>
      </c>
      <c r="X1" s="771"/>
      <c r="Y1" s="771"/>
      <c r="Z1" s="783" t="s">
        <v>387</v>
      </c>
      <c r="AA1" s="784"/>
      <c r="AB1" s="785"/>
      <c r="AC1" s="768" t="s">
        <v>388</v>
      </c>
      <c r="AD1" s="769"/>
      <c r="AE1" s="770"/>
      <c r="AF1" s="786" t="s">
        <v>389</v>
      </c>
      <c r="AG1" s="786"/>
      <c r="AH1" s="786"/>
      <c r="AI1" s="783" t="s">
        <v>390</v>
      </c>
      <c r="AJ1" s="784"/>
      <c r="AK1" s="785"/>
      <c r="AL1" s="768" t="s">
        <v>391</v>
      </c>
      <c r="AM1" s="769"/>
      <c r="AN1" s="770"/>
    </row>
    <row r="2" spans="8:40" x14ac:dyDescent="0.35">
      <c r="H2" s="392" t="s">
        <v>11</v>
      </c>
      <c r="I2" s="31" t="s">
        <v>12</v>
      </c>
      <c r="J2" s="393" t="s">
        <v>188</v>
      </c>
      <c r="K2" s="394" t="s">
        <v>189</v>
      </c>
      <c r="L2" s="394" t="s">
        <v>190</v>
      </c>
      <c r="M2" s="393" t="s">
        <v>279</v>
      </c>
      <c r="N2" s="257" t="s">
        <v>282</v>
      </c>
      <c r="O2" s="257" t="s">
        <v>281</v>
      </c>
      <c r="P2" s="395" t="s">
        <v>280</v>
      </c>
      <c r="Q2" s="395"/>
      <c r="R2" s="395"/>
      <c r="S2" s="395"/>
      <c r="T2" s="396"/>
      <c r="U2" s="396"/>
      <c r="V2" s="396"/>
      <c r="W2" s="257" t="s">
        <v>282</v>
      </c>
      <c r="X2" s="257" t="s">
        <v>281</v>
      </c>
      <c r="Y2" s="395" t="s">
        <v>280</v>
      </c>
      <c r="Z2" s="395"/>
      <c r="AA2" s="395"/>
      <c r="AB2" s="395"/>
      <c r="AC2" s="396"/>
      <c r="AD2" s="396"/>
      <c r="AE2" s="396"/>
      <c r="AF2" s="257" t="s">
        <v>282</v>
      </c>
      <c r="AG2" s="257" t="s">
        <v>281</v>
      </c>
      <c r="AH2" s="395" t="s">
        <v>280</v>
      </c>
      <c r="AI2" s="395"/>
      <c r="AJ2" s="395"/>
      <c r="AK2" s="395"/>
      <c r="AL2" s="396"/>
      <c r="AM2" s="396"/>
      <c r="AN2" s="396"/>
    </row>
    <row r="3" spans="8:40" x14ac:dyDescent="0.35">
      <c r="H3" s="397">
        <v>1</v>
      </c>
      <c r="I3" s="398" t="s">
        <v>192</v>
      </c>
      <c r="J3" s="398" t="s">
        <v>15</v>
      </c>
      <c r="K3" s="399">
        <v>53</v>
      </c>
      <c r="L3" s="399">
        <v>53</v>
      </c>
      <c r="M3" s="398">
        <v>24</v>
      </c>
      <c r="N3" s="185">
        <f>P3-O3</f>
        <v>61815</v>
      </c>
      <c r="O3" s="391">
        <v>59530</v>
      </c>
      <c r="P3" s="400">
        <v>121345</v>
      </c>
      <c r="Q3" s="400">
        <v>856724</v>
      </c>
      <c r="R3" s="400">
        <v>854455</v>
      </c>
      <c r="S3" s="400">
        <f>SUM(Q3:R3)</f>
        <v>1711179</v>
      </c>
      <c r="T3" s="401">
        <f>N3/Q3</f>
        <v>7.2152758648059354E-2</v>
      </c>
      <c r="U3" s="401">
        <f t="shared" ref="U3:V18" si="0">O3/R3</f>
        <v>6.9670140615948173E-2</v>
      </c>
      <c r="V3" s="401">
        <f t="shared" si="0"/>
        <v>7.0913095590817793E-2</v>
      </c>
      <c r="W3" s="185">
        <f>Y3-X3</f>
        <v>672470</v>
      </c>
      <c r="X3" s="391">
        <v>704348</v>
      </c>
      <c r="Y3" s="400">
        <v>1376818</v>
      </c>
      <c r="Z3" s="400">
        <v>702639</v>
      </c>
      <c r="AA3" s="400">
        <v>739279</v>
      </c>
      <c r="AB3" s="400">
        <f>SUM(Z3:AA3)</f>
        <v>1441918</v>
      </c>
      <c r="AC3" s="402">
        <f>W3/Z3</f>
        <v>0.95706329993068984</v>
      </c>
      <c r="AD3" s="402">
        <f t="shared" ref="AD3:AE18" si="1">X3/AA3</f>
        <v>0.95274990903299028</v>
      </c>
      <c r="AE3" s="402">
        <f t="shared" si="1"/>
        <v>0.95485180155875715</v>
      </c>
      <c r="AF3" s="185">
        <f>AH3-AG3</f>
        <v>388717</v>
      </c>
      <c r="AG3" s="391">
        <v>567439</v>
      </c>
      <c r="AH3" s="400">
        <v>956156</v>
      </c>
      <c r="AI3" s="400">
        <v>921814</v>
      </c>
      <c r="AJ3" s="400">
        <v>968134</v>
      </c>
      <c r="AK3" s="400">
        <f>SUM(AI3:AJ3)</f>
        <v>1889948</v>
      </c>
      <c r="AL3" s="402">
        <f>AF3/AI3</f>
        <v>0.42168702145986064</v>
      </c>
      <c r="AM3" s="402">
        <f t="shared" ref="AM3:AN18" si="2">AG3/AJ3</f>
        <v>0.58611617813236594</v>
      </c>
      <c r="AN3" s="402">
        <f t="shared" si="2"/>
        <v>0.50591656490019832</v>
      </c>
    </row>
    <row r="4" spans="8:40" x14ac:dyDescent="0.35">
      <c r="H4" s="397">
        <v>2</v>
      </c>
      <c r="I4" s="398" t="s">
        <v>193</v>
      </c>
      <c r="J4" s="398" t="s">
        <v>17</v>
      </c>
      <c r="K4" s="399">
        <v>21</v>
      </c>
      <c r="L4" s="399">
        <v>3</v>
      </c>
      <c r="M4" s="398">
        <v>12</v>
      </c>
      <c r="N4" s="185">
        <f t="shared" ref="N4:N28" si="3">P4-O4</f>
        <v>9959</v>
      </c>
      <c r="O4" s="391">
        <v>11133</v>
      </c>
      <c r="P4" s="400">
        <v>21092</v>
      </c>
      <c r="Q4" s="400">
        <v>366030</v>
      </c>
      <c r="R4" s="403">
        <v>366526</v>
      </c>
      <c r="S4" s="400">
        <f t="shared" ref="S4:S29" si="4">SUM(Q4:R4)</f>
        <v>732556</v>
      </c>
      <c r="T4" s="401">
        <f t="shared" ref="T4:V29" si="5">N4/Q4</f>
        <v>2.7208152337240117E-2</v>
      </c>
      <c r="U4" s="401">
        <f t="shared" si="0"/>
        <v>3.037437998941412E-2</v>
      </c>
      <c r="V4" s="401">
        <f t="shared" si="0"/>
        <v>2.8792338060161952E-2</v>
      </c>
      <c r="W4" s="185">
        <f t="shared" ref="W4:W28" si="6">Y4-X4</f>
        <v>435633</v>
      </c>
      <c r="X4" s="391">
        <v>441167</v>
      </c>
      <c r="Y4" s="400">
        <v>876800</v>
      </c>
      <c r="Z4" s="400">
        <v>437220</v>
      </c>
      <c r="AA4" s="400">
        <v>465680</v>
      </c>
      <c r="AB4" s="400">
        <f t="shared" ref="AB4:AB29" si="7">SUM(Z4:AA4)</f>
        <v>902900</v>
      </c>
      <c r="AC4" s="402">
        <f t="shared" ref="AC4:AE29" si="8">W4/Z4</f>
        <v>0.9963702483875394</v>
      </c>
      <c r="AD4" s="402">
        <f t="shared" si="1"/>
        <v>0.94736084865143444</v>
      </c>
      <c r="AE4" s="402">
        <f t="shared" si="1"/>
        <v>0.97109314431276994</v>
      </c>
      <c r="AF4" s="185">
        <f t="shared" ref="AF4:AF28" si="9">AH4-AG4</f>
        <v>212732</v>
      </c>
      <c r="AG4" s="391">
        <v>192532</v>
      </c>
      <c r="AH4" s="400">
        <v>405264</v>
      </c>
      <c r="AI4" s="400">
        <v>496939</v>
      </c>
      <c r="AJ4" s="400">
        <v>482675</v>
      </c>
      <c r="AK4" s="400">
        <f t="shared" ref="AK4:AK29" si="10">SUM(AI4:AJ4)</f>
        <v>979614</v>
      </c>
      <c r="AL4" s="402">
        <f t="shared" ref="AL4:AN29" si="11">AF4/AI4</f>
        <v>0.42808473474611575</v>
      </c>
      <c r="AM4" s="402">
        <f t="shared" si="2"/>
        <v>0.39888537836018023</v>
      </c>
      <c r="AN4" s="402">
        <f t="shared" si="2"/>
        <v>0.41369764009089294</v>
      </c>
    </row>
    <row r="5" spans="8:40" x14ac:dyDescent="0.35">
      <c r="H5" s="397">
        <v>3</v>
      </c>
      <c r="I5" s="398" t="s">
        <v>194</v>
      </c>
      <c r="J5" s="398" t="s">
        <v>19</v>
      </c>
      <c r="K5" s="399">
        <v>30</v>
      </c>
      <c r="L5" s="399">
        <v>2</v>
      </c>
      <c r="M5" s="398">
        <v>5</v>
      </c>
      <c r="N5" s="185">
        <f t="shared" si="3"/>
        <v>12222</v>
      </c>
      <c r="O5" s="391">
        <v>12566</v>
      </c>
      <c r="P5" s="400">
        <v>24788</v>
      </c>
      <c r="Q5" s="400">
        <v>127236</v>
      </c>
      <c r="R5" s="400">
        <v>129570</v>
      </c>
      <c r="S5" s="400">
        <f t="shared" si="4"/>
        <v>256806</v>
      </c>
      <c r="T5" s="402">
        <f t="shared" si="5"/>
        <v>9.6057719513345283E-2</v>
      </c>
      <c r="U5" s="402">
        <f t="shared" si="0"/>
        <v>9.6982326155745924E-2</v>
      </c>
      <c r="V5" s="402">
        <f t="shared" si="0"/>
        <v>9.6524224511888357E-2</v>
      </c>
      <c r="W5" s="185">
        <f t="shared" si="6"/>
        <v>279185</v>
      </c>
      <c r="X5" s="391">
        <v>233736</v>
      </c>
      <c r="Y5" s="400">
        <v>512921</v>
      </c>
      <c r="Z5" s="400">
        <v>235127</v>
      </c>
      <c r="AA5" s="400">
        <v>240209</v>
      </c>
      <c r="AB5" s="400">
        <f t="shared" si="7"/>
        <v>475336</v>
      </c>
      <c r="AC5" s="402">
        <f t="shared" si="8"/>
        <v>1.187379586351206</v>
      </c>
      <c r="AD5" s="402">
        <f t="shared" si="1"/>
        <v>0.97305263333180692</v>
      </c>
      <c r="AE5" s="402">
        <f t="shared" si="1"/>
        <v>1.0790703838968645</v>
      </c>
      <c r="AF5" s="185">
        <f t="shared" si="9"/>
        <v>102260</v>
      </c>
      <c r="AG5" s="391">
        <v>90129</v>
      </c>
      <c r="AH5" s="400">
        <v>192389</v>
      </c>
      <c r="AI5" s="400">
        <v>174071</v>
      </c>
      <c r="AJ5" s="400">
        <v>166071</v>
      </c>
      <c r="AK5" s="400">
        <f t="shared" si="10"/>
        <v>340142</v>
      </c>
      <c r="AL5" s="402">
        <f t="shared" si="11"/>
        <v>0.58746143814880136</v>
      </c>
      <c r="AM5" s="402">
        <f t="shared" si="2"/>
        <v>0.54271365861589316</v>
      </c>
      <c r="AN5" s="402">
        <f t="shared" si="2"/>
        <v>0.56561377307124672</v>
      </c>
    </row>
    <row r="6" spans="8:40" x14ac:dyDescent="0.35">
      <c r="H6" s="397">
        <v>4</v>
      </c>
      <c r="I6" s="398" t="s">
        <v>195</v>
      </c>
      <c r="J6" s="398" t="s">
        <v>74</v>
      </c>
      <c r="K6" s="399">
        <v>40</v>
      </c>
      <c r="L6" s="399">
        <v>7</v>
      </c>
      <c r="M6" s="398">
        <v>7</v>
      </c>
      <c r="N6" s="185">
        <f t="shared" si="3"/>
        <v>46575</v>
      </c>
      <c r="O6" s="391">
        <v>59058</v>
      </c>
      <c r="P6" s="400">
        <v>105633</v>
      </c>
      <c r="Q6" s="400">
        <v>374699</v>
      </c>
      <c r="R6" s="400">
        <v>385204</v>
      </c>
      <c r="S6" s="400">
        <f t="shared" si="4"/>
        <v>759903</v>
      </c>
      <c r="T6" s="402">
        <f t="shared" si="5"/>
        <v>0.12429977128308323</v>
      </c>
      <c r="U6" s="402">
        <f t="shared" si="0"/>
        <v>0.15331616494117403</v>
      </c>
      <c r="V6" s="402">
        <f t="shared" si="0"/>
        <v>0.13900853135202781</v>
      </c>
      <c r="W6" s="185">
        <f t="shared" si="6"/>
        <v>656634</v>
      </c>
      <c r="X6" s="391">
        <v>625085</v>
      </c>
      <c r="Y6" s="400">
        <v>1281719</v>
      </c>
      <c r="Z6" s="400">
        <v>698025</v>
      </c>
      <c r="AA6" s="400">
        <v>713276</v>
      </c>
      <c r="AB6" s="400">
        <f t="shared" si="7"/>
        <v>1411301</v>
      </c>
      <c r="AC6" s="402">
        <f t="shared" si="8"/>
        <v>0.94070269689481034</v>
      </c>
      <c r="AD6" s="402">
        <f t="shared" si="1"/>
        <v>0.87635781941352298</v>
      </c>
      <c r="AE6" s="402">
        <f t="shared" si="1"/>
        <v>0.90818259180713401</v>
      </c>
      <c r="AF6" s="185">
        <f t="shared" si="9"/>
        <v>276455</v>
      </c>
      <c r="AG6" s="391">
        <v>279809</v>
      </c>
      <c r="AH6" s="400">
        <v>556264</v>
      </c>
      <c r="AI6" s="400">
        <v>486318</v>
      </c>
      <c r="AJ6" s="400">
        <v>486318</v>
      </c>
      <c r="AK6" s="400">
        <f t="shared" si="10"/>
        <v>972636</v>
      </c>
      <c r="AL6" s="402">
        <f t="shared" si="11"/>
        <v>0.56846548965902965</v>
      </c>
      <c r="AM6" s="402">
        <f t="shared" si="2"/>
        <v>0.57536221155704703</v>
      </c>
      <c r="AN6" s="402">
        <f t="shared" si="2"/>
        <v>0.57191385060803834</v>
      </c>
    </row>
    <row r="7" spans="8:40" x14ac:dyDescent="0.35">
      <c r="H7" s="397">
        <v>5</v>
      </c>
      <c r="I7" s="398" t="s">
        <v>196</v>
      </c>
      <c r="J7" s="398" t="s">
        <v>23</v>
      </c>
      <c r="K7" s="399">
        <v>27</v>
      </c>
      <c r="L7" s="399">
        <v>4</v>
      </c>
      <c r="M7" s="398">
        <v>8</v>
      </c>
      <c r="N7" s="185">
        <f t="shared" si="3"/>
        <v>10250</v>
      </c>
      <c r="O7" s="391">
        <v>13149</v>
      </c>
      <c r="P7" s="400">
        <v>23399</v>
      </c>
      <c r="Q7" s="400">
        <v>147078</v>
      </c>
      <c r="R7" s="400">
        <v>150581</v>
      </c>
      <c r="S7" s="400">
        <f t="shared" si="4"/>
        <v>297659</v>
      </c>
      <c r="T7" s="402">
        <f t="shared" si="5"/>
        <v>6.9690912305035421E-2</v>
      </c>
      <c r="U7" s="402">
        <f t="shared" si="0"/>
        <v>8.7321773663343982E-2</v>
      </c>
      <c r="V7" s="402">
        <f t="shared" si="0"/>
        <v>7.8610087381869864E-2</v>
      </c>
      <c r="W7" s="185">
        <f t="shared" si="6"/>
        <v>335702</v>
      </c>
      <c r="X7" s="391">
        <v>228632</v>
      </c>
      <c r="Y7" s="400">
        <v>564334</v>
      </c>
      <c r="Z7" s="400">
        <v>274526</v>
      </c>
      <c r="AA7" s="400">
        <v>280881</v>
      </c>
      <c r="AB7" s="400">
        <f t="shared" si="7"/>
        <v>555407</v>
      </c>
      <c r="AC7" s="402">
        <f t="shared" si="8"/>
        <v>1.2228422808768569</v>
      </c>
      <c r="AD7" s="402">
        <f t="shared" si="1"/>
        <v>0.81398172179677519</v>
      </c>
      <c r="AE7" s="402">
        <f t="shared" si="1"/>
        <v>1.0160728978928966</v>
      </c>
      <c r="AF7" s="185">
        <f t="shared" si="9"/>
        <v>103332</v>
      </c>
      <c r="AG7" s="391">
        <v>82302</v>
      </c>
      <c r="AH7" s="400">
        <v>185634</v>
      </c>
      <c r="AI7" s="400">
        <v>191221</v>
      </c>
      <c r="AJ7" s="400">
        <v>190042</v>
      </c>
      <c r="AK7" s="400">
        <f t="shared" si="10"/>
        <v>381263</v>
      </c>
      <c r="AL7" s="402">
        <f t="shared" si="11"/>
        <v>0.54037997918638647</v>
      </c>
      <c r="AM7" s="402">
        <f t="shared" si="2"/>
        <v>0.43307268919502007</v>
      </c>
      <c r="AN7" s="402">
        <f t="shared" si="2"/>
        <v>0.48689225023146754</v>
      </c>
    </row>
    <row r="8" spans="8:40" x14ac:dyDescent="0.35">
      <c r="H8" s="397">
        <v>6</v>
      </c>
      <c r="I8" s="398" t="s">
        <v>197</v>
      </c>
      <c r="J8" s="398" t="s">
        <v>76</v>
      </c>
      <c r="K8" s="399">
        <v>38</v>
      </c>
      <c r="L8" s="399">
        <v>4</v>
      </c>
      <c r="M8" s="398">
        <v>8</v>
      </c>
      <c r="N8" s="185">
        <f t="shared" si="3"/>
        <v>12264</v>
      </c>
      <c r="O8" s="391">
        <v>12026</v>
      </c>
      <c r="P8" s="400">
        <v>24290</v>
      </c>
      <c r="Q8" s="400">
        <v>94552</v>
      </c>
      <c r="R8" s="400">
        <v>94552</v>
      </c>
      <c r="S8" s="400">
        <f t="shared" si="4"/>
        <v>189104</v>
      </c>
      <c r="T8" s="402">
        <f t="shared" si="5"/>
        <v>0.12970640494119637</v>
      </c>
      <c r="U8" s="402">
        <f t="shared" si="0"/>
        <v>0.12718927151197224</v>
      </c>
      <c r="V8" s="402">
        <f t="shared" si="0"/>
        <v>0.12844783822658432</v>
      </c>
      <c r="W8" s="185">
        <f t="shared" si="6"/>
        <v>374514</v>
      </c>
      <c r="X8" s="391">
        <v>246328</v>
      </c>
      <c r="Y8" s="400">
        <v>620842</v>
      </c>
      <c r="Z8" s="400">
        <v>189580</v>
      </c>
      <c r="AA8" s="400">
        <v>172849</v>
      </c>
      <c r="AB8" s="400">
        <f t="shared" si="7"/>
        <v>362429</v>
      </c>
      <c r="AC8" s="404">
        <f t="shared" si="8"/>
        <v>1.9754931954847559</v>
      </c>
      <c r="AD8" s="402">
        <f t="shared" si="1"/>
        <v>1.4251051495814266</v>
      </c>
      <c r="AE8" s="402">
        <f t="shared" si="1"/>
        <v>1.7130030985379205</v>
      </c>
      <c r="AF8" s="185">
        <f t="shared" si="9"/>
        <v>103841</v>
      </c>
      <c r="AG8" s="391">
        <v>73494</v>
      </c>
      <c r="AH8" s="400">
        <v>177335</v>
      </c>
      <c r="AI8" s="400">
        <v>135382</v>
      </c>
      <c r="AJ8" s="400">
        <v>133382</v>
      </c>
      <c r="AK8" s="400">
        <f t="shared" si="10"/>
        <v>268764</v>
      </c>
      <c r="AL8" s="402">
        <f t="shared" si="11"/>
        <v>0.76702220383802866</v>
      </c>
      <c r="AM8" s="402">
        <f t="shared" si="2"/>
        <v>0.55100388358249242</v>
      </c>
      <c r="AN8" s="402">
        <f t="shared" si="2"/>
        <v>0.65981679093926271</v>
      </c>
    </row>
    <row r="9" spans="8:40" x14ac:dyDescent="0.35">
      <c r="H9" s="397">
        <v>7</v>
      </c>
      <c r="I9" s="398" t="s">
        <v>198</v>
      </c>
      <c r="J9" s="398" t="s">
        <v>27</v>
      </c>
      <c r="K9" s="399">
        <v>39</v>
      </c>
      <c r="L9" s="399">
        <v>2</v>
      </c>
      <c r="M9" s="398">
        <v>6</v>
      </c>
      <c r="N9" s="185">
        <f t="shared" si="3"/>
        <v>13371</v>
      </c>
      <c r="O9" s="391">
        <v>8086</v>
      </c>
      <c r="P9" s="400">
        <v>21457</v>
      </c>
      <c r="Q9" s="400">
        <v>150580</v>
      </c>
      <c r="R9" s="400">
        <v>150580</v>
      </c>
      <c r="S9" s="400">
        <f t="shared" si="4"/>
        <v>301160</v>
      </c>
      <c r="T9" s="402">
        <f t="shared" si="5"/>
        <v>8.8796652941957765E-2</v>
      </c>
      <c r="U9" s="402">
        <f t="shared" si="0"/>
        <v>5.3699030415725858E-2</v>
      </c>
      <c r="V9" s="402">
        <f t="shared" si="0"/>
        <v>7.1247841678841808E-2</v>
      </c>
      <c r="W9" s="185">
        <f t="shared" si="6"/>
        <v>188749</v>
      </c>
      <c r="X9" s="391">
        <v>191632</v>
      </c>
      <c r="Y9" s="400">
        <v>380381</v>
      </c>
      <c r="Z9" s="400">
        <v>277068</v>
      </c>
      <c r="AA9" s="400">
        <v>275798</v>
      </c>
      <c r="AB9" s="400">
        <f t="shared" si="7"/>
        <v>552866</v>
      </c>
      <c r="AC9" s="402">
        <f t="shared" si="8"/>
        <v>0.68123709703033186</v>
      </c>
      <c r="AD9" s="402">
        <f t="shared" si="1"/>
        <v>0.694827373657532</v>
      </c>
      <c r="AE9" s="402">
        <f t="shared" si="1"/>
        <v>0.68801662609022807</v>
      </c>
      <c r="AF9" s="185">
        <f t="shared" si="9"/>
        <v>79492</v>
      </c>
      <c r="AG9" s="391">
        <v>44173</v>
      </c>
      <c r="AH9" s="400">
        <v>123665</v>
      </c>
      <c r="AI9" s="400">
        <v>216010</v>
      </c>
      <c r="AJ9" s="400">
        <v>214829</v>
      </c>
      <c r="AK9" s="400">
        <f t="shared" si="10"/>
        <v>430839</v>
      </c>
      <c r="AL9" s="402">
        <f t="shared" si="11"/>
        <v>0.36800148141289757</v>
      </c>
      <c r="AM9" s="402">
        <f t="shared" si="2"/>
        <v>0.20561935306685783</v>
      </c>
      <c r="AN9" s="402">
        <f t="shared" si="2"/>
        <v>0.28703297519491039</v>
      </c>
    </row>
    <row r="10" spans="8:40" x14ac:dyDescent="0.35">
      <c r="H10" s="397">
        <v>8</v>
      </c>
      <c r="I10" s="398" t="s">
        <v>199</v>
      </c>
      <c r="J10" s="398" t="s">
        <v>29</v>
      </c>
      <c r="K10" s="399">
        <v>12</v>
      </c>
      <c r="L10" s="399">
        <v>2</v>
      </c>
      <c r="M10" s="398">
        <v>3</v>
      </c>
      <c r="N10" s="185">
        <f t="shared" si="3"/>
        <v>10017</v>
      </c>
      <c r="O10" s="391">
        <v>7485</v>
      </c>
      <c r="P10" s="400">
        <v>17502</v>
      </c>
      <c r="Q10" s="405">
        <v>87147</v>
      </c>
      <c r="R10" s="403">
        <v>79041</v>
      </c>
      <c r="S10" s="400">
        <f t="shared" si="4"/>
        <v>166188</v>
      </c>
      <c r="T10" s="404">
        <f t="shared" si="5"/>
        <v>0.11494371579056077</v>
      </c>
      <c r="U10" s="404">
        <f t="shared" si="0"/>
        <v>9.4697688541389907E-2</v>
      </c>
      <c r="V10" s="404">
        <f t="shared" si="0"/>
        <v>0.10531446313813271</v>
      </c>
      <c r="W10" s="185">
        <f t="shared" si="6"/>
        <v>438563</v>
      </c>
      <c r="X10" s="391">
        <v>264331</v>
      </c>
      <c r="Y10" s="400">
        <v>702894</v>
      </c>
      <c r="Z10" s="400">
        <v>193618</v>
      </c>
      <c r="AA10" s="400">
        <v>153618</v>
      </c>
      <c r="AB10" s="400">
        <f t="shared" si="7"/>
        <v>347236</v>
      </c>
      <c r="AC10" s="404">
        <f t="shared" si="8"/>
        <v>2.2650941544691094</v>
      </c>
      <c r="AD10" s="404">
        <f t="shared" si="1"/>
        <v>1.7207033029983465</v>
      </c>
      <c r="AE10" s="404">
        <f t="shared" si="1"/>
        <v>2.0242543975855036</v>
      </c>
      <c r="AF10" s="185">
        <f t="shared" si="9"/>
        <v>118118</v>
      </c>
      <c r="AG10" s="391">
        <v>54502</v>
      </c>
      <c r="AH10" s="400">
        <v>172620</v>
      </c>
      <c r="AI10" s="403">
        <v>122775</v>
      </c>
      <c r="AJ10" s="403">
        <v>102775</v>
      </c>
      <c r="AK10" s="403">
        <f t="shared" si="10"/>
        <v>225550</v>
      </c>
      <c r="AL10" s="404">
        <f t="shared" si="11"/>
        <v>0.96206882508654046</v>
      </c>
      <c r="AM10" s="404">
        <f t="shared" si="2"/>
        <v>0.53030406227195326</v>
      </c>
      <c r="AN10" s="404">
        <f t="shared" si="2"/>
        <v>0.76532919530037691</v>
      </c>
    </row>
    <row r="11" spans="8:40" x14ac:dyDescent="0.35">
      <c r="H11" s="397">
        <v>9</v>
      </c>
      <c r="I11" s="398" t="s">
        <v>200</v>
      </c>
      <c r="J11" s="398" t="s">
        <v>31</v>
      </c>
      <c r="K11" s="399">
        <v>27</v>
      </c>
      <c r="L11" s="399">
        <v>2</v>
      </c>
      <c r="M11" s="398">
        <v>5</v>
      </c>
      <c r="N11" s="185">
        <f t="shared" si="3"/>
        <v>9222</v>
      </c>
      <c r="O11" s="391">
        <v>10694</v>
      </c>
      <c r="P11" s="400">
        <v>19916</v>
      </c>
      <c r="Q11" s="400">
        <v>107390</v>
      </c>
      <c r="R11" s="400">
        <v>107391</v>
      </c>
      <c r="S11" s="400">
        <f t="shared" si="4"/>
        <v>214781</v>
      </c>
      <c r="T11" s="402">
        <f t="shared" si="5"/>
        <v>8.5873917496973651E-2</v>
      </c>
      <c r="U11" s="402">
        <f t="shared" si="0"/>
        <v>9.9580039295657924E-2</v>
      </c>
      <c r="V11" s="402">
        <f t="shared" si="0"/>
        <v>9.2727010303518473E-2</v>
      </c>
      <c r="W11" s="185">
        <f t="shared" si="6"/>
        <v>236079</v>
      </c>
      <c r="X11" s="391">
        <v>213566</v>
      </c>
      <c r="Y11" s="400">
        <v>449645</v>
      </c>
      <c r="Z11" s="400">
        <v>194456</v>
      </c>
      <c r="AA11" s="400">
        <v>194455</v>
      </c>
      <c r="AB11" s="400">
        <f t="shared" si="7"/>
        <v>388911</v>
      </c>
      <c r="AC11" s="402">
        <f t="shared" si="8"/>
        <v>1.2140484222651911</v>
      </c>
      <c r="AD11" s="402">
        <f t="shared" si="1"/>
        <v>1.0982798076675837</v>
      </c>
      <c r="AE11" s="402">
        <f t="shared" si="1"/>
        <v>1.1561642638032865</v>
      </c>
      <c r="AF11" s="185">
        <f t="shared" si="9"/>
        <v>86254</v>
      </c>
      <c r="AG11" s="391">
        <v>53163</v>
      </c>
      <c r="AH11" s="400">
        <v>139417</v>
      </c>
      <c r="AI11" s="400">
        <v>153450</v>
      </c>
      <c r="AJ11" s="400">
        <v>152267</v>
      </c>
      <c r="AK11" s="400">
        <f t="shared" si="10"/>
        <v>305717</v>
      </c>
      <c r="AL11" s="402">
        <f t="shared" si="11"/>
        <v>0.56209840338872596</v>
      </c>
      <c r="AM11" s="402">
        <f t="shared" si="2"/>
        <v>0.34914328120997984</v>
      </c>
      <c r="AN11" s="402">
        <f t="shared" si="2"/>
        <v>0.45603286699790985</v>
      </c>
    </row>
    <row r="12" spans="8:40" x14ac:dyDescent="0.35">
      <c r="H12" s="397">
        <v>10</v>
      </c>
      <c r="I12" s="398" t="s">
        <v>201</v>
      </c>
      <c r="J12" s="398" t="s">
        <v>33</v>
      </c>
      <c r="K12" s="399">
        <v>23</v>
      </c>
      <c r="L12" s="399">
        <v>2</v>
      </c>
      <c r="M12" s="398">
        <v>5</v>
      </c>
      <c r="N12" s="185">
        <f t="shared" si="3"/>
        <v>9433</v>
      </c>
      <c r="O12" s="391">
        <v>13104</v>
      </c>
      <c r="P12" s="400">
        <v>22537</v>
      </c>
      <c r="Q12" s="400">
        <v>99219</v>
      </c>
      <c r="R12" s="406">
        <v>94992</v>
      </c>
      <c r="S12" s="400">
        <f t="shared" si="4"/>
        <v>194211</v>
      </c>
      <c r="T12" s="404">
        <f t="shared" si="5"/>
        <v>9.50725163527147E-2</v>
      </c>
      <c r="U12" s="404">
        <f t="shared" si="0"/>
        <v>0.13794845881758463</v>
      </c>
      <c r="V12" s="404">
        <f t="shared" si="0"/>
        <v>0.11604389040785537</v>
      </c>
      <c r="W12" s="185">
        <f t="shared" si="6"/>
        <v>807342</v>
      </c>
      <c r="X12" s="391">
        <v>445121</v>
      </c>
      <c r="Y12" s="400">
        <v>1252463</v>
      </c>
      <c r="Z12" s="400">
        <v>220476</v>
      </c>
      <c r="AA12" s="400">
        <v>190475</v>
      </c>
      <c r="AB12" s="400">
        <f t="shared" si="7"/>
        <v>410951</v>
      </c>
      <c r="AC12" s="404">
        <f t="shared" si="8"/>
        <v>3.6618135307244324</v>
      </c>
      <c r="AD12" s="404">
        <f t="shared" si="1"/>
        <v>2.3368998556240976</v>
      </c>
      <c r="AE12" s="404">
        <f t="shared" si="1"/>
        <v>3.0477185844541075</v>
      </c>
      <c r="AF12" s="185">
        <f t="shared" si="9"/>
        <v>217187</v>
      </c>
      <c r="AG12" s="391">
        <v>166632</v>
      </c>
      <c r="AH12" s="400">
        <v>383819</v>
      </c>
      <c r="AI12" s="403">
        <v>159865</v>
      </c>
      <c r="AJ12" s="403">
        <v>159465</v>
      </c>
      <c r="AK12" s="403">
        <f t="shared" si="10"/>
        <v>319330</v>
      </c>
      <c r="AL12" s="404">
        <f t="shared" si="11"/>
        <v>1.3585650392518687</v>
      </c>
      <c r="AM12" s="404">
        <f t="shared" si="2"/>
        <v>1.0449440316056815</v>
      </c>
      <c r="AN12" s="404">
        <f t="shared" si="2"/>
        <v>1.2019509598221276</v>
      </c>
    </row>
    <row r="13" spans="8:40" x14ac:dyDescent="0.35">
      <c r="H13" s="397">
        <v>11</v>
      </c>
      <c r="I13" s="398" t="s">
        <v>202</v>
      </c>
      <c r="J13" s="398" t="s">
        <v>35</v>
      </c>
      <c r="K13" s="399">
        <v>23</v>
      </c>
      <c r="L13" s="399">
        <v>4</v>
      </c>
      <c r="M13" s="398">
        <v>8</v>
      </c>
      <c r="N13" s="185">
        <f t="shared" si="3"/>
        <v>4357</v>
      </c>
      <c r="O13" s="391">
        <v>5002</v>
      </c>
      <c r="P13" s="400">
        <v>9359</v>
      </c>
      <c r="Q13" s="400">
        <v>126067</v>
      </c>
      <c r="R13" s="400">
        <v>124901</v>
      </c>
      <c r="S13" s="400">
        <f t="shared" si="4"/>
        <v>250968</v>
      </c>
      <c r="T13" s="402">
        <f t="shared" si="5"/>
        <v>3.4560987411455815E-2</v>
      </c>
      <c r="U13" s="402">
        <f t="shared" si="0"/>
        <v>4.0047717792491652E-2</v>
      </c>
      <c r="V13" s="402">
        <f t="shared" si="0"/>
        <v>3.7291606898090593E-2</v>
      </c>
      <c r="W13" s="185">
        <f t="shared" si="6"/>
        <v>351605</v>
      </c>
      <c r="X13" s="391">
        <v>347296</v>
      </c>
      <c r="Y13" s="400">
        <v>698901</v>
      </c>
      <c r="Z13" s="400">
        <v>235126</v>
      </c>
      <c r="AA13" s="400">
        <v>232585</v>
      </c>
      <c r="AB13" s="400">
        <f t="shared" si="7"/>
        <v>467711</v>
      </c>
      <c r="AC13" s="402">
        <f t="shared" si="8"/>
        <v>1.4953897059448977</v>
      </c>
      <c r="AD13" s="402">
        <f t="shared" si="1"/>
        <v>1.4932003353612657</v>
      </c>
      <c r="AE13" s="402">
        <f t="shared" si="1"/>
        <v>1.4943009679053945</v>
      </c>
      <c r="AF13" s="185">
        <f t="shared" si="9"/>
        <v>125072</v>
      </c>
      <c r="AG13" s="391">
        <v>68840</v>
      </c>
      <c r="AH13" s="400">
        <v>193912</v>
      </c>
      <c r="AI13" s="400">
        <v>193303</v>
      </c>
      <c r="AJ13" s="400">
        <v>197125</v>
      </c>
      <c r="AK13" s="400">
        <f t="shared" si="10"/>
        <v>390428</v>
      </c>
      <c r="AL13" s="402">
        <f t="shared" si="11"/>
        <v>0.6470256540250281</v>
      </c>
      <c r="AM13" s="402">
        <f t="shared" si="2"/>
        <v>0.34922003804692453</v>
      </c>
      <c r="AN13" s="402">
        <f t="shared" si="2"/>
        <v>0.49666519819275257</v>
      </c>
    </row>
    <row r="14" spans="8:40" x14ac:dyDescent="0.35">
      <c r="H14" s="397">
        <v>12</v>
      </c>
      <c r="I14" s="398" t="s">
        <v>203</v>
      </c>
      <c r="J14" s="398" t="s">
        <v>37</v>
      </c>
      <c r="K14" s="399">
        <v>27</v>
      </c>
      <c r="L14" s="399">
        <v>5</v>
      </c>
      <c r="M14" s="398">
        <v>6</v>
      </c>
      <c r="N14" s="185">
        <f t="shared" si="3"/>
        <v>11097</v>
      </c>
      <c r="O14" s="391">
        <v>11904</v>
      </c>
      <c r="P14" s="400">
        <v>23001</v>
      </c>
      <c r="Q14" s="400">
        <v>196108</v>
      </c>
      <c r="R14" s="400">
        <v>192606</v>
      </c>
      <c r="S14" s="400">
        <f t="shared" si="4"/>
        <v>388714</v>
      </c>
      <c r="T14" s="402">
        <f t="shared" si="5"/>
        <v>5.6586166806045647E-2</v>
      </c>
      <c r="U14" s="402">
        <f t="shared" si="0"/>
        <v>6.1804928195383323E-2</v>
      </c>
      <c r="V14" s="402">
        <f t="shared" si="0"/>
        <v>5.9172039082718911E-2</v>
      </c>
      <c r="W14" s="185">
        <f t="shared" si="6"/>
        <v>578990</v>
      </c>
      <c r="X14" s="391">
        <v>561644</v>
      </c>
      <c r="Y14" s="400">
        <v>1140634</v>
      </c>
      <c r="Z14" s="400">
        <v>367307</v>
      </c>
      <c r="AA14" s="400">
        <v>362219</v>
      </c>
      <c r="AB14" s="400">
        <f t="shared" si="7"/>
        <v>729526</v>
      </c>
      <c r="AC14" s="402">
        <f t="shared" si="8"/>
        <v>1.5763108244601927</v>
      </c>
      <c r="AD14" s="402">
        <f t="shared" si="1"/>
        <v>1.5505647136124832</v>
      </c>
      <c r="AE14" s="402">
        <f t="shared" si="1"/>
        <v>1.5635275507658397</v>
      </c>
      <c r="AF14" s="185">
        <f t="shared" si="9"/>
        <v>122954</v>
      </c>
      <c r="AG14" s="391">
        <v>111786</v>
      </c>
      <c r="AH14" s="400">
        <v>234740</v>
      </c>
      <c r="AI14" s="400">
        <v>310439</v>
      </c>
      <c r="AJ14" s="400">
        <v>304537</v>
      </c>
      <c r="AK14" s="400">
        <f t="shared" si="10"/>
        <v>614976</v>
      </c>
      <c r="AL14" s="402">
        <f t="shared" si="11"/>
        <v>0.39606492740924948</v>
      </c>
      <c r="AM14" s="402">
        <f t="shared" si="2"/>
        <v>0.36706869772802647</v>
      </c>
      <c r="AN14" s="402">
        <f t="shared" si="2"/>
        <v>0.38170595275262775</v>
      </c>
    </row>
    <row r="15" spans="8:40" x14ac:dyDescent="0.35">
      <c r="H15" s="397">
        <v>13</v>
      </c>
      <c r="I15" s="398" t="s">
        <v>204</v>
      </c>
      <c r="J15" s="398" t="s">
        <v>79</v>
      </c>
      <c r="K15" s="399">
        <v>10</v>
      </c>
      <c r="L15" s="399">
        <v>2</v>
      </c>
      <c r="M15" s="398">
        <v>8</v>
      </c>
      <c r="N15" s="185">
        <f t="shared" si="3"/>
        <v>4142</v>
      </c>
      <c r="O15" s="391">
        <v>4626</v>
      </c>
      <c r="P15" s="400">
        <v>8768</v>
      </c>
      <c r="Q15" s="400">
        <v>60700</v>
      </c>
      <c r="R15" s="400">
        <v>60700</v>
      </c>
      <c r="S15" s="400">
        <f t="shared" si="4"/>
        <v>121400</v>
      </c>
      <c r="T15" s="402">
        <f t="shared" si="5"/>
        <v>6.8237232289950572E-2</v>
      </c>
      <c r="U15" s="402">
        <f t="shared" si="0"/>
        <v>7.621087314662274E-2</v>
      </c>
      <c r="V15" s="402">
        <f t="shared" si="0"/>
        <v>7.2224052718286649E-2</v>
      </c>
      <c r="W15" s="185">
        <f t="shared" si="6"/>
        <v>232215</v>
      </c>
      <c r="X15" s="391">
        <v>216266</v>
      </c>
      <c r="Y15" s="400">
        <v>448481</v>
      </c>
      <c r="Z15" s="400">
        <v>114386</v>
      </c>
      <c r="AA15" s="400">
        <v>114386</v>
      </c>
      <c r="AB15" s="400">
        <f t="shared" si="7"/>
        <v>228772</v>
      </c>
      <c r="AC15" s="402">
        <f t="shared" si="8"/>
        <v>2.030099837392688</v>
      </c>
      <c r="AD15" s="402">
        <f t="shared" si="1"/>
        <v>1.8906684384452643</v>
      </c>
      <c r="AE15" s="402">
        <f t="shared" si="1"/>
        <v>1.9603841379189761</v>
      </c>
      <c r="AF15" s="185">
        <f t="shared" si="9"/>
        <v>64692</v>
      </c>
      <c r="AG15" s="391">
        <v>48740</v>
      </c>
      <c r="AH15" s="400">
        <v>113432</v>
      </c>
      <c r="AI15" s="400">
        <v>98972</v>
      </c>
      <c r="AJ15" s="400">
        <v>92069</v>
      </c>
      <c r="AK15" s="400">
        <f t="shared" si="10"/>
        <v>191041</v>
      </c>
      <c r="AL15" s="402">
        <f t="shared" si="11"/>
        <v>0.65363941316736052</v>
      </c>
      <c r="AM15" s="402">
        <f t="shared" si="2"/>
        <v>0.52938556951851334</v>
      </c>
      <c r="AN15" s="402">
        <f t="shared" si="2"/>
        <v>0.59375736098533827</v>
      </c>
    </row>
    <row r="16" spans="8:40" x14ac:dyDescent="0.35">
      <c r="H16" s="397">
        <v>14</v>
      </c>
      <c r="I16" s="398" t="s">
        <v>205</v>
      </c>
      <c r="J16" s="398" t="s">
        <v>40</v>
      </c>
      <c r="K16" s="399">
        <v>6</v>
      </c>
      <c r="L16" s="399">
        <v>1</v>
      </c>
      <c r="M16" s="398">
        <v>6</v>
      </c>
      <c r="N16" s="185">
        <f t="shared" si="3"/>
        <v>2415</v>
      </c>
      <c r="O16" s="391">
        <v>3150</v>
      </c>
      <c r="P16" s="400">
        <v>5565</v>
      </c>
      <c r="Q16" s="400">
        <v>101555</v>
      </c>
      <c r="R16" s="400">
        <v>98054</v>
      </c>
      <c r="S16" s="400">
        <f t="shared" si="4"/>
        <v>199609</v>
      </c>
      <c r="T16" s="402">
        <f t="shared" si="5"/>
        <v>2.3780217616070111E-2</v>
      </c>
      <c r="U16" s="402">
        <f t="shared" si="0"/>
        <v>3.2125155526546594E-2</v>
      </c>
      <c r="V16" s="402">
        <f t="shared" si="0"/>
        <v>2.7879504431162924E-2</v>
      </c>
      <c r="W16" s="185">
        <f t="shared" si="6"/>
        <v>129590</v>
      </c>
      <c r="X16" s="391">
        <v>134661</v>
      </c>
      <c r="Y16" s="400">
        <v>264251</v>
      </c>
      <c r="Z16" s="400">
        <v>189372</v>
      </c>
      <c r="AA16" s="400">
        <v>183289</v>
      </c>
      <c r="AB16" s="400">
        <f t="shared" si="7"/>
        <v>372661</v>
      </c>
      <c r="AC16" s="402">
        <f t="shared" si="8"/>
        <v>0.68431447098831932</v>
      </c>
      <c r="AD16" s="402">
        <f t="shared" si="1"/>
        <v>0.73469220738833207</v>
      </c>
      <c r="AE16" s="402">
        <f t="shared" si="1"/>
        <v>0.70909217760914078</v>
      </c>
      <c r="AF16" s="185">
        <f t="shared" si="9"/>
        <v>37488</v>
      </c>
      <c r="AG16" s="391">
        <v>27088</v>
      </c>
      <c r="AH16" s="400">
        <v>64576</v>
      </c>
      <c r="AI16" s="400">
        <v>149911</v>
      </c>
      <c r="AJ16" s="400">
        <v>149810</v>
      </c>
      <c r="AK16" s="400">
        <f t="shared" si="10"/>
        <v>299721</v>
      </c>
      <c r="AL16" s="402">
        <f t="shared" si="11"/>
        <v>0.25006837390184844</v>
      </c>
      <c r="AM16" s="402">
        <f t="shared" si="2"/>
        <v>0.18081569988652293</v>
      </c>
      <c r="AN16" s="402">
        <f t="shared" si="2"/>
        <v>0.21545370527924304</v>
      </c>
    </row>
    <row r="17" spans="8:41" x14ac:dyDescent="0.35">
      <c r="H17" s="397">
        <v>15</v>
      </c>
      <c r="I17" s="398" t="s">
        <v>206</v>
      </c>
      <c r="J17" s="398" t="s">
        <v>42</v>
      </c>
      <c r="K17" s="399">
        <v>35</v>
      </c>
      <c r="L17" s="399">
        <v>8</v>
      </c>
      <c r="M17" s="398">
        <v>9</v>
      </c>
      <c r="N17" s="185">
        <f t="shared" si="3"/>
        <v>11696</v>
      </c>
      <c r="O17" s="391">
        <v>12623</v>
      </c>
      <c r="P17" s="400">
        <v>24319</v>
      </c>
      <c r="Q17" s="400">
        <v>434235</v>
      </c>
      <c r="R17" s="400">
        <v>433739</v>
      </c>
      <c r="S17" s="400">
        <f t="shared" si="4"/>
        <v>867974</v>
      </c>
      <c r="T17" s="402">
        <f t="shared" si="5"/>
        <v>2.6934724285237258E-2</v>
      </c>
      <c r="U17" s="402">
        <f t="shared" si="0"/>
        <v>2.9102755343651365E-2</v>
      </c>
      <c r="V17" s="402">
        <f t="shared" si="0"/>
        <v>2.8018120358443917E-2</v>
      </c>
      <c r="W17" s="185">
        <f t="shared" si="6"/>
        <v>793480</v>
      </c>
      <c r="X17" s="391">
        <v>740937</v>
      </c>
      <c r="Y17" s="400">
        <v>1534417</v>
      </c>
      <c r="Z17" s="400">
        <v>770199</v>
      </c>
      <c r="AA17" s="400">
        <v>775286</v>
      </c>
      <c r="AB17" s="400">
        <f t="shared" si="7"/>
        <v>1545485</v>
      </c>
      <c r="AC17" s="402">
        <f t="shared" si="8"/>
        <v>1.0302272529567034</v>
      </c>
      <c r="AD17" s="402">
        <f t="shared" si="1"/>
        <v>0.95569505962960766</v>
      </c>
      <c r="AE17" s="402">
        <f t="shared" si="1"/>
        <v>0.99283849406496993</v>
      </c>
      <c r="AF17" s="185">
        <f t="shared" si="9"/>
        <v>230019</v>
      </c>
      <c r="AG17" s="391">
        <v>203839</v>
      </c>
      <c r="AH17" s="400">
        <v>433858</v>
      </c>
      <c r="AI17" s="400">
        <v>568946</v>
      </c>
      <c r="AJ17" s="400">
        <v>589007</v>
      </c>
      <c r="AK17" s="400">
        <f t="shared" si="10"/>
        <v>1157953</v>
      </c>
      <c r="AL17" s="402">
        <f t="shared" si="11"/>
        <v>0.40428968654318687</v>
      </c>
      <c r="AM17" s="402">
        <f t="shared" si="2"/>
        <v>0.34607228776568022</v>
      </c>
      <c r="AN17" s="402">
        <f t="shared" si="2"/>
        <v>0.37467669240461399</v>
      </c>
    </row>
    <row r="18" spans="8:41" x14ac:dyDescent="0.35">
      <c r="H18" s="397">
        <v>16</v>
      </c>
      <c r="I18" s="398" t="s">
        <v>207</v>
      </c>
      <c r="J18" s="398" t="s">
        <v>44</v>
      </c>
      <c r="K18" s="399">
        <v>37</v>
      </c>
      <c r="L18" s="399">
        <v>3</v>
      </c>
      <c r="M18" s="398">
        <v>9</v>
      </c>
      <c r="N18" s="185">
        <f t="shared" si="3"/>
        <v>14820</v>
      </c>
      <c r="O18" s="391">
        <v>17216</v>
      </c>
      <c r="P18" s="400">
        <v>32036</v>
      </c>
      <c r="Q18" s="400">
        <v>377037</v>
      </c>
      <c r="R18" s="400">
        <v>382877</v>
      </c>
      <c r="S18" s="400">
        <f t="shared" si="4"/>
        <v>759914</v>
      </c>
      <c r="T18" s="402">
        <f t="shared" si="5"/>
        <v>3.9306487161737444E-2</v>
      </c>
      <c r="U18" s="402">
        <f t="shared" si="0"/>
        <v>4.4964832047890056E-2</v>
      </c>
      <c r="V18" s="402">
        <f t="shared" si="0"/>
        <v>4.2157402021807733E-2</v>
      </c>
      <c r="W18" s="185">
        <f t="shared" si="6"/>
        <v>795805</v>
      </c>
      <c r="X18" s="391">
        <v>771683</v>
      </c>
      <c r="Y18" s="400">
        <v>1567488</v>
      </c>
      <c r="Z18" s="400">
        <v>640561</v>
      </c>
      <c r="AA18" s="400">
        <v>655815</v>
      </c>
      <c r="AB18" s="400">
        <f t="shared" si="7"/>
        <v>1296376</v>
      </c>
      <c r="AC18" s="402">
        <f t="shared" si="8"/>
        <v>1.2423563095474124</v>
      </c>
      <c r="AD18" s="402">
        <f t="shared" si="1"/>
        <v>1.176677874095591</v>
      </c>
      <c r="AE18" s="402">
        <f t="shared" si="1"/>
        <v>1.209130684307639</v>
      </c>
      <c r="AF18" s="185">
        <f t="shared" si="9"/>
        <v>305290</v>
      </c>
      <c r="AG18" s="391">
        <v>262067</v>
      </c>
      <c r="AH18" s="400">
        <v>567357</v>
      </c>
      <c r="AI18" s="400">
        <v>473335</v>
      </c>
      <c r="AJ18" s="400">
        <v>467429</v>
      </c>
      <c r="AK18" s="400">
        <f t="shared" si="10"/>
        <v>940764</v>
      </c>
      <c r="AL18" s="402">
        <f t="shared" si="11"/>
        <v>0.6449766021950627</v>
      </c>
      <c r="AM18" s="402">
        <f t="shared" si="2"/>
        <v>0.56065627079192781</v>
      </c>
      <c r="AN18" s="402">
        <f t="shared" si="2"/>
        <v>0.60308111279768362</v>
      </c>
    </row>
    <row r="19" spans="8:41" x14ac:dyDescent="0.35">
      <c r="H19" s="397">
        <v>17</v>
      </c>
      <c r="I19" s="398" t="s">
        <v>208</v>
      </c>
      <c r="J19" s="398" t="s">
        <v>46</v>
      </c>
      <c r="K19" s="399">
        <v>19</v>
      </c>
      <c r="L19" s="399">
        <v>4</v>
      </c>
      <c r="M19" s="398">
        <v>8</v>
      </c>
      <c r="N19" s="185">
        <f t="shared" si="3"/>
        <v>2767</v>
      </c>
      <c r="O19" s="391">
        <v>6334</v>
      </c>
      <c r="P19" s="400">
        <v>9101</v>
      </c>
      <c r="Q19" s="400">
        <v>148247</v>
      </c>
      <c r="R19" s="400">
        <v>141244</v>
      </c>
      <c r="S19" s="400">
        <f t="shared" si="4"/>
        <v>289491</v>
      </c>
      <c r="T19" s="402">
        <f t="shared" si="5"/>
        <v>1.8664795914925765E-2</v>
      </c>
      <c r="U19" s="402">
        <f t="shared" si="5"/>
        <v>4.4844382770241567E-2</v>
      </c>
      <c r="V19" s="402">
        <f t="shared" si="5"/>
        <v>3.1437937621549547E-2</v>
      </c>
      <c r="W19" s="185">
        <f t="shared" si="6"/>
        <v>271516</v>
      </c>
      <c r="X19" s="391">
        <v>258016</v>
      </c>
      <c r="Y19" s="400">
        <v>529532</v>
      </c>
      <c r="Z19" s="400">
        <v>260546</v>
      </c>
      <c r="AA19" s="400">
        <v>250379</v>
      </c>
      <c r="AB19" s="400">
        <f t="shared" si="7"/>
        <v>510925</v>
      </c>
      <c r="AC19" s="402">
        <f t="shared" si="8"/>
        <v>1.0421038895243067</v>
      </c>
      <c r="AD19" s="402">
        <f t="shared" si="8"/>
        <v>1.0305017593328514</v>
      </c>
      <c r="AE19" s="402">
        <f t="shared" si="8"/>
        <v>1.036418260997211</v>
      </c>
      <c r="AF19" s="185">
        <f t="shared" si="9"/>
        <v>102756</v>
      </c>
      <c r="AG19" s="391">
        <v>67382</v>
      </c>
      <c r="AH19" s="400">
        <v>170138</v>
      </c>
      <c r="AI19" s="400">
        <v>181779</v>
      </c>
      <c r="AJ19" s="400">
        <v>185319</v>
      </c>
      <c r="AK19" s="400">
        <f t="shared" si="10"/>
        <v>367098</v>
      </c>
      <c r="AL19" s="402">
        <f t="shared" si="11"/>
        <v>0.56527981780073611</v>
      </c>
      <c r="AM19" s="402">
        <f t="shared" si="11"/>
        <v>0.36360006259476901</v>
      </c>
      <c r="AN19" s="402">
        <f t="shared" si="11"/>
        <v>0.46346752093446436</v>
      </c>
    </row>
    <row r="20" spans="8:41" x14ac:dyDescent="0.35">
      <c r="H20" s="397">
        <v>18</v>
      </c>
      <c r="I20" s="398" t="s">
        <v>209</v>
      </c>
      <c r="J20" s="398" t="s">
        <v>84</v>
      </c>
      <c r="K20" s="399">
        <v>24</v>
      </c>
      <c r="L20" s="399">
        <v>3</v>
      </c>
      <c r="M20" s="398">
        <v>6</v>
      </c>
      <c r="N20" s="185">
        <f t="shared" si="3"/>
        <v>16651</v>
      </c>
      <c r="O20" s="391">
        <v>21607</v>
      </c>
      <c r="P20" s="400">
        <v>38258</v>
      </c>
      <c r="Q20" s="400">
        <v>213616</v>
      </c>
      <c r="R20" s="400">
        <v>215966</v>
      </c>
      <c r="S20" s="400">
        <f t="shared" si="4"/>
        <v>429582</v>
      </c>
      <c r="T20" s="402">
        <f t="shared" si="5"/>
        <v>7.7948281027638386E-2</v>
      </c>
      <c r="U20" s="402">
        <f t="shared" si="5"/>
        <v>0.10004815572821647</v>
      </c>
      <c r="V20" s="402">
        <f t="shared" si="5"/>
        <v>8.9058666331457093E-2</v>
      </c>
      <c r="W20" s="185">
        <f t="shared" si="6"/>
        <v>669872</v>
      </c>
      <c r="X20" s="391">
        <v>551620</v>
      </c>
      <c r="Y20" s="400">
        <v>1221492</v>
      </c>
      <c r="Z20" s="400">
        <v>411790</v>
      </c>
      <c r="AA20" s="400">
        <v>411241</v>
      </c>
      <c r="AB20" s="400">
        <f t="shared" si="7"/>
        <v>823031</v>
      </c>
      <c r="AC20" s="402">
        <f t="shared" si="8"/>
        <v>1.6267320721727094</v>
      </c>
      <c r="AD20" s="402">
        <f t="shared" si="8"/>
        <v>1.3413545828358553</v>
      </c>
      <c r="AE20" s="402">
        <f t="shared" si="8"/>
        <v>1.4841385075410283</v>
      </c>
      <c r="AF20" s="185">
        <f t="shared" si="9"/>
        <v>269868</v>
      </c>
      <c r="AG20" s="391">
        <v>168232</v>
      </c>
      <c r="AH20" s="400">
        <v>438100</v>
      </c>
      <c r="AI20" s="400">
        <v>297458</v>
      </c>
      <c r="AJ20" s="400">
        <v>297455</v>
      </c>
      <c r="AK20" s="400">
        <f t="shared" si="10"/>
        <v>594913</v>
      </c>
      <c r="AL20" s="402">
        <f t="shared" si="11"/>
        <v>0.90724740971834683</v>
      </c>
      <c r="AM20" s="402">
        <f t="shared" si="11"/>
        <v>0.56557126288009951</v>
      </c>
      <c r="AN20" s="402">
        <f t="shared" si="11"/>
        <v>0.73641019779362693</v>
      </c>
    </row>
    <row r="21" spans="8:41" x14ac:dyDescent="0.35">
      <c r="H21" s="397">
        <v>19</v>
      </c>
      <c r="I21" s="398" t="s">
        <v>210</v>
      </c>
      <c r="J21" s="398" t="s">
        <v>50</v>
      </c>
      <c r="K21" s="399">
        <v>30</v>
      </c>
      <c r="L21" s="399">
        <v>4</v>
      </c>
      <c r="M21" s="398">
        <v>6</v>
      </c>
      <c r="N21" s="185">
        <f t="shared" si="3"/>
        <v>12604</v>
      </c>
      <c r="O21" s="391">
        <v>12562</v>
      </c>
      <c r="P21" s="400">
        <v>25166</v>
      </c>
      <c r="Q21" s="400">
        <v>179764</v>
      </c>
      <c r="R21" s="400">
        <v>182100</v>
      </c>
      <c r="S21" s="400">
        <f t="shared" si="4"/>
        <v>361864</v>
      </c>
      <c r="T21" s="402">
        <f t="shared" si="5"/>
        <v>7.011414966289134E-2</v>
      </c>
      <c r="U21" s="402">
        <f t="shared" si="5"/>
        <v>6.8984074684239435E-2</v>
      </c>
      <c r="V21" s="402">
        <f t="shared" si="5"/>
        <v>6.9545464594433268E-2</v>
      </c>
      <c r="W21" s="185">
        <f t="shared" si="6"/>
        <v>541306</v>
      </c>
      <c r="X21" s="391">
        <v>436545</v>
      </c>
      <c r="Y21" s="400">
        <v>977851</v>
      </c>
      <c r="Z21" s="400">
        <v>345700</v>
      </c>
      <c r="AA21" s="400">
        <v>348243</v>
      </c>
      <c r="AB21" s="400">
        <f t="shared" si="7"/>
        <v>693943</v>
      </c>
      <c r="AC21" s="402">
        <f t="shared" si="8"/>
        <v>1.5658258605727509</v>
      </c>
      <c r="AD21" s="402">
        <f t="shared" si="8"/>
        <v>1.2535643214651837</v>
      </c>
      <c r="AE21" s="402">
        <f t="shared" si="8"/>
        <v>1.4091229394921485</v>
      </c>
      <c r="AF21" s="185">
        <f t="shared" si="9"/>
        <v>240846</v>
      </c>
      <c r="AG21" s="391">
        <v>132382</v>
      </c>
      <c r="AH21" s="400">
        <v>373228</v>
      </c>
      <c r="AI21" s="400">
        <v>252902</v>
      </c>
      <c r="AJ21" s="400">
        <v>251420</v>
      </c>
      <c r="AK21" s="400">
        <f t="shared" si="10"/>
        <v>504322</v>
      </c>
      <c r="AL21" s="402">
        <f t="shared" si="11"/>
        <v>0.95232936078006503</v>
      </c>
      <c r="AM21" s="402">
        <f t="shared" si="11"/>
        <v>0.52653726831596537</v>
      </c>
      <c r="AN21" s="402">
        <f t="shared" si="11"/>
        <v>0.74005893060386019</v>
      </c>
    </row>
    <row r="22" spans="8:41" x14ac:dyDescent="0.35">
      <c r="H22" s="397">
        <v>20</v>
      </c>
      <c r="I22" s="398" t="s">
        <v>211</v>
      </c>
      <c r="J22" s="398" t="s">
        <v>161</v>
      </c>
      <c r="K22" s="399">
        <v>12</v>
      </c>
      <c r="L22" s="399">
        <v>4</v>
      </c>
      <c r="M22" s="398">
        <v>6</v>
      </c>
      <c r="N22" s="185">
        <f t="shared" si="3"/>
        <v>5090</v>
      </c>
      <c r="O22" s="391">
        <v>5322</v>
      </c>
      <c r="P22" s="400">
        <v>10412</v>
      </c>
      <c r="Q22" s="400">
        <v>217117</v>
      </c>
      <c r="R22" s="400">
        <v>217120</v>
      </c>
      <c r="S22" s="400">
        <f t="shared" si="4"/>
        <v>434237</v>
      </c>
      <c r="T22" s="402">
        <f t="shared" si="5"/>
        <v>2.3443581110645411E-2</v>
      </c>
      <c r="U22" s="402">
        <f t="shared" si="5"/>
        <v>2.4511790714812087E-2</v>
      </c>
      <c r="V22" s="402">
        <f t="shared" si="5"/>
        <v>2.3977689602682407E-2</v>
      </c>
      <c r="W22" s="185">
        <f t="shared" si="6"/>
        <v>270562</v>
      </c>
      <c r="X22" s="391">
        <v>263894</v>
      </c>
      <c r="Y22" s="400">
        <v>534456</v>
      </c>
      <c r="Z22" s="400">
        <v>390152</v>
      </c>
      <c r="AA22" s="400">
        <v>386372</v>
      </c>
      <c r="AB22" s="400">
        <f t="shared" si="7"/>
        <v>776524</v>
      </c>
      <c r="AC22" s="402">
        <f t="shared" si="8"/>
        <v>0.69347843917242513</v>
      </c>
      <c r="AD22" s="402">
        <f t="shared" si="8"/>
        <v>0.68300497965691098</v>
      </c>
      <c r="AE22" s="402">
        <f t="shared" si="8"/>
        <v>0.6882672010137485</v>
      </c>
      <c r="AF22" s="185">
        <f t="shared" si="9"/>
        <v>102659</v>
      </c>
      <c r="AG22" s="391">
        <v>73805</v>
      </c>
      <c r="AH22" s="400">
        <v>176464</v>
      </c>
      <c r="AI22" s="400">
        <v>286834</v>
      </c>
      <c r="AJ22" s="400">
        <v>279749</v>
      </c>
      <c r="AK22" s="400">
        <f t="shared" si="10"/>
        <v>566583</v>
      </c>
      <c r="AL22" s="402">
        <f t="shared" si="11"/>
        <v>0.35790387471499197</v>
      </c>
      <c r="AM22" s="402">
        <f t="shared" si="11"/>
        <v>0.26382578668735185</v>
      </c>
      <c r="AN22" s="402">
        <f t="shared" si="11"/>
        <v>0.31145304394943019</v>
      </c>
    </row>
    <row r="23" spans="8:41" x14ac:dyDescent="0.35">
      <c r="H23" s="397">
        <v>21</v>
      </c>
      <c r="I23" s="398" t="s">
        <v>212</v>
      </c>
      <c r="J23" s="398" t="s">
        <v>88</v>
      </c>
      <c r="K23" s="399">
        <v>39</v>
      </c>
      <c r="L23" s="399">
        <v>3</v>
      </c>
      <c r="M23" s="398">
        <v>6</v>
      </c>
      <c r="N23" s="185">
        <f t="shared" si="3"/>
        <v>6567</v>
      </c>
      <c r="O23" s="391">
        <v>8305</v>
      </c>
      <c r="P23" s="400">
        <v>14872</v>
      </c>
      <c r="Q23" s="400">
        <v>144745</v>
      </c>
      <c r="R23" s="400">
        <v>143579</v>
      </c>
      <c r="S23" s="400">
        <f t="shared" si="4"/>
        <v>288324</v>
      </c>
      <c r="T23" s="402">
        <f t="shared" si="5"/>
        <v>4.5369442813223256E-2</v>
      </c>
      <c r="U23" s="402">
        <f t="shared" si="5"/>
        <v>5.7842720732140494E-2</v>
      </c>
      <c r="V23" s="402">
        <f t="shared" si="5"/>
        <v>5.1580860420915357E-2</v>
      </c>
      <c r="W23" s="185">
        <f t="shared" si="6"/>
        <v>467904</v>
      </c>
      <c r="X23" s="391">
        <v>218751</v>
      </c>
      <c r="Y23" s="400">
        <v>686655</v>
      </c>
      <c r="Z23" s="400">
        <v>260546</v>
      </c>
      <c r="AA23" s="400">
        <v>260547</v>
      </c>
      <c r="AB23" s="400">
        <f t="shared" si="7"/>
        <v>521093</v>
      </c>
      <c r="AC23" s="402">
        <f t="shared" si="8"/>
        <v>1.7958594643556225</v>
      </c>
      <c r="AD23" s="402">
        <f t="shared" si="8"/>
        <v>0.83958364517726169</v>
      </c>
      <c r="AE23" s="402">
        <f t="shared" si="8"/>
        <v>1.3177206371991179</v>
      </c>
      <c r="AF23" s="185">
        <f t="shared" si="9"/>
        <v>114514</v>
      </c>
      <c r="AG23" s="391">
        <v>93415</v>
      </c>
      <c r="AH23" s="400">
        <v>207929</v>
      </c>
      <c r="AI23" s="400">
        <v>194764</v>
      </c>
      <c r="AJ23" s="400">
        <v>187680</v>
      </c>
      <c r="AK23" s="400">
        <f t="shared" si="10"/>
        <v>382444</v>
      </c>
      <c r="AL23" s="402">
        <f t="shared" si="11"/>
        <v>0.58796286788112795</v>
      </c>
      <c r="AM23" s="402">
        <f t="shared" si="11"/>
        <v>0.49773550724637683</v>
      </c>
      <c r="AN23" s="402">
        <f t="shared" si="11"/>
        <v>0.54368482705964793</v>
      </c>
    </row>
    <row r="24" spans="8:41" x14ac:dyDescent="0.35">
      <c r="H24" s="397">
        <v>22</v>
      </c>
      <c r="I24" s="398" t="s">
        <v>213</v>
      </c>
      <c r="J24" s="398" t="s">
        <v>56</v>
      </c>
      <c r="K24" s="399">
        <v>26</v>
      </c>
      <c r="L24" s="399">
        <v>2</v>
      </c>
      <c r="M24" s="398">
        <v>6</v>
      </c>
      <c r="N24" s="185">
        <f t="shared" si="3"/>
        <v>10403</v>
      </c>
      <c r="O24" s="391">
        <v>11003</v>
      </c>
      <c r="P24" s="400">
        <v>21406</v>
      </c>
      <c r="Q24" s="400">
        <v>168091</v>
      </c>
      <c r="R24" s="400">
        <v>168093</v>
      </c>
      <c r="S24" s="400">
        <f t="shared" si="4"/>
        <v>336184</v>
      </c>
      <c r="T24" s="402">
        <f t="shared" si="5"/>
        <v>6.1889095787400872E-2</v>
      </c>
      <c r="U24" s="402">
        <f t="shared" si="5"/>
        <v>6.5457812044522973E-2</v>
      </c>
      <c r="V24" s="402">
        <f t="shared" si="5"/>
        <v>6.3673464531328078E-2</v>
      </c>
      <c r="W24" s="185">
        <f t="shared" si="6"/>
        <v>400190</v>
      </c>
      <c r="X24" s="391">
        <v>367397</v>
      </c>
      <c r="Y24" s="400">
        <v>767587</v>
      </c>
      <c r="Z24" s="400">
        <v>302487</v>
      </c>
      <c r="AA24" s="400">
        <v>299947</v>
      </c>
      <c r="AB24" s="400">
        <f t="shared" si="7"/>
        <v>602434</v>
      </c>
      <c r="AC24" s="402">
        <f t="shared" si="8"/>
        <v>1.3229990049159137</v>
      </c>
      <c r="AD24" s="402">
        <f t="shared" si="8"/>
        <v>1.224873060907427</v>
      </c>
      <c r="AE24" s="402">
        <f t="shared" si="8"/>
        <v>1.2741428936613803</v>
      </c>
      <c r="AF24" s="185">
        <f t="shared" si="9"/>
        <v>198493</v>
      </c>
      <c r="AG24" s="391">
        <v>124536</v>
      </c>
      <c r="AH24" s="400">
        <v>323029</v>
      </c>
      <c r="AI24" s="400">
        <v>221912</v>
      </c>
      <c r="AJ24" s="400">
        <v>217189</v>
      </c>
      <c r="AK24" s="400">
        <f t="shared" si="10"/>
        <v>439101</v>
      </c>
      <c r="AL24" s="402">
        <f t="shared" si="11"/>
        <v>0.89446717617794436</v>
      </c>
      <c r="AM24" s="402">
        <f t="shared" si="11"/>
        <v>0.57339920530045263</v>
      </c>
      <c r="AN24" s="402">
        <f t="shared" si="11"/>
        <v>0.73565990512433355</v>
      </c>
    </row>
    <row r="25" spans="8:41" x14ac:dyDescent="0.35">
      <c r="H25" s="397">
        <v>23</v>
      </c>
      <c r="I25" s="398" t="s">
        <v>214</v>
      </c>
      <c r="J25" s="398" t="s">
        <v>58</v>
      </c>
      <c r="K25" s="399">
        <v>16</v>
      </c>
      <c r="L25" s="399">
        <v>6</v>
      </c>
      <c r="M25" s="398">
        <v>8</v>
      </c>
      <c r="N25" s="185">
        <f t="shared" si="3"/>
        <v>29897</v>
      </c>
      <c r="O25" s="391">
        <v>30854</v>
      </c>
      <c r="P25" s="400">
        <v>60751</v>
      </c>
      <c r="Q25" s="400">
        <v>333847</v>
      </c>
      <c r="R25" s="400">
        <v>333841</v>
      </c>
      <c r="S25" s="400">
        <f t="shared" si="4"/>
        <v>667688</v>
      </c>
      <c r="T25" s="402">
        <f t="shared" si="5"/>
        <v>8.9552998828804811E-2</v>
      </c>
      <c r="U25" s="402">
        <f t="shared" si="5"/>
        <v>9.2421242447752072E-2</v>
      </c>
      <c r="V25" s="402">
        <f t="shared" si="5"/>
        <v>9.0987107750925583E-2</v>
      </c>
      <c r="W25" s="185">
        <f t="shared" si="6"/>
        <v>577856</v>
      </c>
      <c r="X25" s="391">
        <v>561377</v>
      </c>
      <c r="Y25" s="400">
        <v>1139233</v>
      </c>
      <c r="Z25" s="400">
        <v>600662</v>
      </c>
      <c r="AA25" s="400">
        <v>597352</v>
      </c>
      <c r="AB25" s="400">
        <f t="shared" si="7"/>
        <v>1198014</v>
      </c>
      <c r="AC25" s="402">
        <f t="shared" si="8"/>
        <v>0.962031891479734</v>
      </c>
      <c r="AD25" s="402">
        <f t="shared" si="8"/>
        <v>0.93977587753954117</v>
      </c>
      <c r="AE25" s="402">
        <f t="shared" si="8"/>
        <v>0.95093463014622537</v>
      </c>
      <c r="AF25" s="185">
        <f t="shared" si="9"/>
        <v>231584</v>
      </c>
      <c r="AG25" s="391">
        <v>207325</v>
      </c>
      <c r="AH25" s="400">
        <v>438909</v>
      </c>
      <c r="AI25" s="400">
        <v>421398</v>
      </c>
      <c r="AJ25" s="400">
        <v>415492</v>
      </c>
      <c r="AK25" s="400">
        <f t="shared" si="10"/>
        <v>836890</v>
      </c>
      <c r="AL25" s="402">
        <f t="shared" si="11"/>
        <v>0.54956122240732042</v>
      </c>
      <c r="AM25" s="402">
        <f t="shared" si="11"/>
        <v>0.49898674342706961</v>
      </c>
      <c r="AN25" s="402">
        <f t="shared" si="11"/>
        <v>0.52445243699888877</v>
      </c>
    </row>
    <row r="26" spans="8:41" x14ac:dyDescent="0.35">
      <c r="H26" s="397">
        <v>24</v>
      </c>
      <c r="I26" s="398" t="s">
        <v>215</v>
      </c>
      <c r="J26" s="398" t="s">
        <v>60</v>
      </c>
      <c r="K26" s="399">
        <v>12</v>
      </c>
      <c r="L26" s="399">
        <v>3</v>
      </c>
      <c r="M26" s="398">
        <v>6</v>
      </c>
      <c r="N26" s="185">
        <f t="shared" si="3"/>
        <v>8622</v>
      </c>
      <c r="O26" s="391">
        <v>8969</v>
      </c>
      <c r="P26" s="400">
        <v>17591</v>
      </c>
      <c r="Q26" s="400">
        <v>186767</v>
      </c>
      <c r="R26" s="400">
        <v>184435</v>
      </c>
      <c r="S26" s="400">
        <f t="shared" si="4"/>
        <v>371202</v>
      </c>
      <c r="T26" s="402">
        <f t="shared" si="5"/>
        <v>4.6164472310418862E-2</v>
      </c>
      <c r="U26" s="402">
        <f t="shared" si="5"/>
        <v>4.8629598503537833E-2</v>
      </c>
      <c r="V26" s="402">
        <f t="shared" si="5"/>
        <v>4.7389292083555586E-2</v>
      </c>
      <c r="W26" s="185">
        <f t="shared" si="6"/>
        <v>222726</v>
      </c>
      <c r="X26" s="391">
        <v>210989</v>
      </c>
      <c r="Y26" s="400">
        <v>433715</v>
      </c>
      <c r="Z26" s="400">
        <v>334211</v>
      </c>
      <c r="AA26" s="400">
        <v>330449</v>
      </c>
      <c r="AB26" s="400">
        <f t="shared" si="7"/>
        <v>664660</v>
      </c>
      <c r="AC26" s="402">
        <f t="shared" si="8"/>
        <v>0.66642330743153277</v>
      </c>
      <c r="AD26" s="402">
        <f t="shared" si="8"/>
        <v>0.63849187015242892</v>
      </c>
      <c r="AE26" s="402">
        <f t="shared" si="8"/>
        <v>0.65253663527216921</v>
      </c>
      <c r="AF26" s="185">
        <f t="shared" si="9"/>
        <v>85232</v>
      </c>
      <c r="AG26" s="391">
        <v>67899</v>
      </c>
      <c r="AH26" s="400">
        <v>153131</v>
      </c>
      <c r="AI26" s="400">
        <v>233716</v>
      </c>
      <c r="AJ26" s="400">
        <v>233414</v>
      </c>
      <c r="AK26" s="400">
        <f t="shared" si="10"/>
        <v>467130</v>
      </c>
      <c r="AL26" s="402">
        <f t="shared" si="11"/>
        <v>0.36468192164849644</v>
      </c>
      <c r="AM26" s="402">
        <f t="shared" si="11"/>
        <v>0.29089514767751717</v>
      </c>
      <c r="AN26" s="402">
        <f t="shared" si="11"/>
        <v>0.32781238627362835</v>
      </c>
    </row>
    <row r="27" spans="8:41" x14ac:dyDescent="0.35">
      <c r="H27" s="397">
        <v>25</v>
      </c>
      <c r="I27" s="398" t="s">
        <v>216</v>
      </c>
      <c r="J27" s="398" t="s">
        <v>93</v>
      </c>
      <c r="K27" s="399">
        <v>18</v>
      </c>
      <c r="L27" s="399">
        <v>4</v>
      </c>
      <c r="M27" s="398">
        <v>7</v>
      </c>
      <c r="N27" s="185">
        <f t="shared" si="3"/>
        <v>3155</v>
      </c>
      <c r="O27" s="391">
        <v>3504</v>
      </c>
      <c r="P27" s="400">
        <v>6659</v>
      </c>
      <c r="Q27" s="400">
        <v>220619</v>
      </c>
      <c r="R27" s="400">
        <v>220222</v>
      </c>
      <c r="S27" s="400">
        <f t="shared" si="4"/>
        <v>440841</v>
      </c>
      <c r="T27" s="402">
        <f t="shared" si="5"/>
        <v>1.4300672199583898E-2</v>
      </c>
      <c r="U27" s="402">
        <f t="shared" si="5"/>
        <v>1.5911216862983718E-2</v>
      </c>
      <c r="V27" s="402">
        <f t="shared" si="5"/>
        <v>1.5105219342121083E-2</v>
      </c>
      <c r="W27" s="185">
        <f t="shared" si="6"/>
        <v>341426</v>
      </c>
      <c r="X27" s="391">
        <v>310228</v>
      </c>
      <c r="Y27" s="400">
        <v>651654</v>
      </c>
      <c r="Z27" s="400">
        <v>390809</v>
      </c>
      <c r="AA27" s="400">
        <v>390540</v>
      </c>
      <c r="AB27" s="400">
        <f t="shared" si="7"/>
        <v>781349</v>
      </c>
      <c r="AC27" s="402">
        <f t="shared" si="8"/>
        <v>0.87363904106609624</v>
      </c>
      <c r="AD27" s="402">
        <f t="shared" si="8"/>
        <v>0.79435653198135914</v>
      </c>
      <c r="AE27" s="402">
        <f t="shared" si="8"/>
        <v>0.83401143407107448</v>
      </c>
      <c r="AF27" s="185">
        <f t="shared" si="9"/>
        <v>108252</v>
      </c>
      <c r="AG27" s="391">
        <v>70040</v>
      </c>
      <c r="AH27" s="400">
        <v>178292</v>
      </c>
      <c r="AI27" s="400">
        <v>278571</v>
      </c>
      <c r="AJ27" s="400">
        <v>276008</v>
      </c>
      <c r="AK27" s="400">
        <f t="shared" si="10"/>
        <v>554579</v>
      </c>
      <c r="AL27" s="402">
        <f t="shared" si="11"/>
        <v>0.38859752091926297</v>
      </c>
      <c r="AM27" s="402">
        <f t="shared" si="11"/>
        <v>0.253760760557665</v>
      </c>
      <c r="AN27" s="402">
        <f t="shared" si="11"/>
        <v>0.32149071638125498</v>
      </c>
    </row>
    <row r="28" spans="8:41" x14ac:dyDescent="0.35">
      <c r="H28" s="397">
        <v>26</v>
      </c>
      <c r="I28" s="398" t="s">
        <v>217</v>
      </c>
      <c r="J28" s="398" t="s">
        <v>64</v>
      </c>
      <c r="K28" s="399">
        <v>20</v>
      </c>
      <c r="L28" s="399">
        <v>2</v>
      </c>
      <c r="M28" s="398">
        <v>5</v>
      </c>
      <c r="N28" s="185">
        <f t="shared" si="3"/>
        <v>5889</v>
      </c>
      <c r="O28" s="391">
        <v>5845</v>
      </c>
      <c r="P28" s="400">
        <v>11734</v>
      </c>
      <c r="Q28" s="400">
        <v>213616</v>
      </c>
      <c r="R28" s="400">
        <v>213618</v>
      </c>
      <c r="S28" s="400">
        <f t="shared" si="4"/>
        <v>427234</v>
      </c>
      <c r="T28" s="402">
        <f t="shared" si="5"/>
        <v>2.7568159688412853E-2</v>
      </c>
      <c r="U28" s="402">
        <f t="shared" si="5"/>
        <v>2.736192642942074E-2</v>
      </c>
      <c r="V28" s="402">
        <f t="shared" si="5"/>
        <v>2.7465042576199458E-2</v>
      </c>
      <c r="W28" s="185">
        <f t="shared" si="6"/>
        <v>376403</v>
      </c>
      <c r="X28" s="391">
        <v>297246</v>
      </c>
      <c r="Y28" s="400">
        <v>673649</v>
      </c>
      <c r="Z28" s="400">
        <v>383828</v>
      </c>
      <c r="AA28" s="400">
        <v>381286</v>
      </c>
      <c r="AB28" s="400">
        <f t="shared" si="7"/>
        <v>765114</v>
      </c>
      <c r="AC28" s="402">
        <f t="shared" si="8"/>
        <v>0.98065539773023336</v>
      </c>
      <c r="AD28" s="402">
        <f t="shared" si="8"/>
        <v>0.7795880257864175</v>
      </c>
      <c r="AE28" s="402">
        <f t="shared" si="8"/>
        <v>0.88045572293801966</v>
      </c>
      <c r="AF28" s="185">
        <f t="shared" si="9"/>
        <v>109930</v>
      </c>
      <c r="AG28" s="391">
        <v>60201</v>
      </c>
      <c r="AH28" s="400">
        <v>170131</v>
      </c>
      <c r="AI28" s="400">
        <v>270310</v>
      </c>
      <c r="AJ28" s="400">
        <v>265384</v>
      </c>
      <c r="AK28" s="400">
        <f t="shared" si="10"/>
        <v>535694</v>
      </c>
      <c r="AL28" s="402">
        <f t="shared" si="11"/>
        <v>0.40668121786097444</v>
      </c>
      <c r="AM28" s="402">
        <f t="shared" si="11"/>
        <v>0.22684487384318572</v>
      </c>
      <c r="AN28" s="402">
        <f t="shared" si="11"/>
        <v>0.31758989273727167</v>
      </c>
    </row>
    <row r="29" spans="8:41" x14ac:dyDescent="0.35">
      <c r="H29" s="407" t="s">
        <v>283</v>
      </c>
      <c r="I29" s="407"/>
      <c r="J29" s="407"/>
      <c r="K29" s="407">
        <v>664</v>
      </c>
      <c r="L29" s="407">
        <v>139</v>
      </c>
      <c r="M29" s="407">
        <v>193</v>
      </c>
      <c r="N29" s="408">
        <f>SUM(N3:N28)</f>
        <v>345300</v>
      </c>
      <c r="O29" s="408">
        <f t="shared" ref="O29:P29" si="12">SUM(O3:O28)</f>
        <v>375657</v>
      </c>
      <c r="P29" s="408">
        <f t="shared" si="12"/>
        <v>720957</v>
      </c>
      <c r="Q29" s="400">
        <f>SUM(Q3:Q28)</f>
        <v>5732786</v>
      </c>
      <c r="R29" s="400">
        <f t="shared" ref="R29" si="13">SUM(R3:R28)</f>
        <v>5725987</v>
      </c>
      <c r="S29" s="400">
        <f t="shared" si="4"/>
        <v>11458773</v>
      </c>
      <c r="T29" s="402">
        <f t="shared" si="5"/>
        <v>6.0232494288117507E-2</v>
      </c>
      <c r="U29" s="402">
        <f t="shared" si="5"/>
        <v>6.560563270576758E-2</v>
      </c>
      <c r="V29" s="402">
        <f t="shared" si="5"/>
        <v>6.2917469435863682E-2</v>
      </c>
      <c r="W29" s="408">
        <f>SUM(W3:W28)</f>
        <v>11446317</v>
      </c>
      <c r="X29" s="408">
        <f>SUM(X3:X28)</f>
        <v>9842496</v>
      </c>
      <c r="Y29" s="408">
        <f t="shared" ref="Y29:AA29" si="14">SUM(Y3:Y28)</f>
        <v>21288813</v>
      </c>
      <c r="Z29" s="388">
        <f t="shared" si="14"/>
        <v>9420417</v>
      </c>
      <c r="AA29" s="388">
        <f t="shared" si="14"/>
        <v>9406456</v>
      </c>
      <c r="AB29" s="400">
        <f t="shared" si="7"/>
        <v>18826873</v>
      </c>
      <c r="AC29" s="402">
        <f t="shared" si="8"/>
        <v>1.2150541743534282</v>
      </c>
      <c r="AD29" s="402">
        <f t="shared" si="8"/>
        <v>1.0463553967615433</v>
      </c>
      <c r="AE29" s="402">
        <f t="shared" si="8"/>
        <v>1.1307673345435538</v>
      </c>
      <c r="AF29" s="408">
        <f>SUM(AF3:AF28)</f>
        <v>4138037</v>
      </c>
      <c r="AG29" s="408">
        <f t="shared" ref="AG29:AH29" si="15">SUM(AG3:AG28)</f>
        <v>3391752</v>
      </c>
      <c r="AH29" s="408">
        <f t="shared" si="15"/>
        <v>7529789</v>
      </c>
      <c r="AI29" s="388">
        <f>SUM(AI3:AI28)</f>
        <v>7492395</v>
      </c>
      <c r="AJ29" s="388">
        <f t="shared" ref="AJ29" si="16">SUM(AJ3:AJ28)</f>
        <v>7465045</v>
      </c>
      <c r="AK29" s="400">
        <f t="shared" si="10"/>
        <v>14957440</v>
      </c>
      <c r="AL29" s="402">
        <f t="shared" si="11"/>
        <v>0.55229829713996659</v>
      </c>
      <c r="AM29" s="402">
        <f t="shared" si="11"/>
        <v>0.45435117939677522</v>
      </c>
      <c r="AN29" s="402">
        <f t="shared" si="11"/>
        <v>0.50341428747165295</v>
      </c>
    </row>
    <row r="30" spans="8:41" x14ac:dyDescent="0.35">
      <c r="H30" s="409" t="s">
        <v>67</v>
      </c>
      <c r="I30" s="409"/>
      <c r="J30" s="409"/>
      <c r="K30" s="407"/>
      <c r="L30" s="407"/>
      <c r="M30" s="407"/>
      <c r="N30" s="185"/>
      <c r="O30" s="409"/>
      <c r="P30" s="409"/>
      <c r="Q30" s="409"/>
      <c r="R30" s="409"/>
      <c r="S30" s="409"/>
      <c r="T30" s="409"/>
      <c r="U30" s="409"/>
      <c r="V30" s="409"/>
      <c r="W30" s="185"/>
      <c r="X30" s="409"/>
      <c r="Y30" s="409"/>
      <c r="Z30" s="409"/>
      <c r="AA30" s="409"/>
      <c r="AB30" s="409"/>
      <c r="AC30" s="409"/>
      <c r="AD30" s="409"/>
      <c r="AE30" s="409"/>
      <c r="AF30" s="185"/>
      <c r="AG30" s="409"/>
      <c r="AH30" s="409"/>
      <c r="AI30" s="409"/>
      <c r="AJ30" s="409"/>
      <c r="AK30" s="409"/>
      <c r="AL30" s="409"/>
      <c r="AM30" s="409"/>
      <c r="AN30" s="409"/>
      <c r="AO30" s="409"/>
    </row>
    <row r="31" spans="8:41" ht="15" thickBot="1" x14ac:dyDescent="0.4">
      <c r="Q31" s="389">
        <v>5732786</v>
      </c>
      <c r="R31" s="389">
        <v>5725987</v>
      </c>
      <c r="S31" s="390">
        <f>SUM(Q31:R31)</f>
        <v>11458773</v>
      </c>
      <c r="T31" s="410">
        <v>6.6000000000000003E-2</v>
      </c>
      <c r="U31" s="410">
        <v>6.9000000000000006E-2</v>
      </c>
      <c r="V31" s="411">
        <v>6.8000000000000005E-2</v>
      </c>
      <c r="Z31" s="389">
        <v>9420417</v>
      </c>
      <c r="AA31" s="389">
        <v>9406456</v>
      </c>
      <c r="AB31" s="390">
        <f>SUM(Z31:AA31)</f>
        <v>18826873</v>
      </c>
      <c r="AC31" s="412">
        <v>1.1539999999999999</v>
      </c>
      <c r="AD31" s="412">
        <v>1.0840000000000001</v>
      </c>
      <c r="AE31" s="413">
        <v>1.119</v>
      </c>
      <c r="AI31" s="389">
        <v>7492395</v>
      </c>
      <c r="AJ31" s="389">
        <v>7465045</v>
      </c>
      <c r="AK31" s="390">
        <f>SUM(AI31:AJ31)</f>
        <v>14957440</v>
      </c>
      <c r="AL31" s="410">
        <v>0.58199999999999996</v>
      </c>
      <c r="AM31" s="410">
        <v>0.45700000000000002</v>
      </c>
      <c r="AN31" s="413">
        <v>0.52</v>
      </c>
    </row>
    <row r="33" spans="9:37" x14ac:dyDescent="0.35">
      <c r="Z33" s="16">
        <f>Z31-Z29</f>
        <v>0</v>
      </c>
      <c r="AA33" s="16">
        <f t="shared" ref="AA33:AB33" si="17">AA31-AA29</f>
        <v>0</v>
      </c>
      <c r="AB33" s="16">
        <f t="shared" si="17"/>
        <v>0</v>
      </c>
      <c r="AI33" s="16">
        <f>AI31-AI29</f>
        <v>0</v>
      </c>
      <c r="AJ33" s="16">
        <f t="shared" ref="AJ33:AK33" si="18">AJ31-AJ29</f>
        <v>0</v>
      </c>
      <c r="AK33" s="16">
        <f t="shared" si="18"/>
        <v>0</v>
      </c>
    </row>
    <row r="34" spans="9:37" ht="15" thickBot="1" x14ac:dyDescent="0.4"/>
    <row r="35" spans="9:37" ht="15" thickBot="1" x14ac:dyDescent="0.4">
      <c r="I35" s="774" t="s">
        <v>379</v>
      </c>
      <c r="J35" s="774" t="s">
        <v>380</v>
      </c>
      <c r="K35" s="772" t="s">
        <v>392</v>
      </c>
      <c r="L35" s="777"/>
      <c r="M35" s="741" t="s">
        <v>393</v>
      </c>
      <c r="N35" s="742"/>
      <c r="O35" s="742"/>
      <c r="P35" s="742"/>
      <c r="Q35" s="742"/>
      <c r="R35" s="742"/>
      <c r="S35" s="742"/>
      <c r="T35" s="742"/>
      <c r="U35" s="743"/>
      <c r="V35" s="759"/>
      <c r="W35" s="741" t="s">
        <v>411</v>
      </c>
      <c r="X35" s="742"/>
      <c r="Y35" s="742"/>
      <c r="Z35" s="742"/>
      <c r="AA35" s="742"/>
      <c r="AB35" s="742"/>
      <c r="AC35" s="742"/>
      <c r="AD35" s="742"/>
      <c r="AE35" s="743"/>
    </row>
    <row r="36" spans="9:37" ht="15.5" customHeight="1" thickBot="1" x14ac:dyDescent="0.4">
      <c r="I36" s="775"/>
      <c r="J36" s="775"/>
      <c r="K36" s="778"/>
      <c r="L36" s="779"/>
      <c r="M36" s="787" t="s">
        <v>394</v>
      </c>
      <c r="N36" s="758"/>
      <c r="O36" s="713"/>
      <c r="P36" s="712" t="s">
        <v>395</v>
      </c>
      <c r="Q36" s="758"/>
      <c r="R36" s="713"/>
      <c r="S36" s="712" t="s">
        <v>396</v>
      </c>
      <c r="T36" s="758"/>
      <c r="U36" s="713"/>
      <c r="V36" s="760"/>
      <c r="W36" s="787" t="s">
        <v>412</v>
      </c>
      <c r="X36" s="758"/>
      <c r="Y36" s="713"/>
      <c r="Z36" s="712" t="s">
        <v>413</v>
      </c>
      <c r="AA36" s="758"/>
      <c r="AB36" s="713"/>
      <c r="AC36" s="712" t="s">
        <v>414</v>
      </c>
      <c r="AD36" s="758"/>
      <c r="AE36" s="713"/>
      <c r="AI36" s="389">
        <v>5732786</v>
      </c>
      <c r="AJ36" s="389">
        <v>5725987</v>
      </c>
      <c r="AK36" s="390">
        <f>SUM(AI36:AJ36)</f>
        <v>11458773</v>
      </c>
    </row>
    <row r="37" spans="9:37" ht="15" thickBot="1" x14ac:dyDescent="0.4">
      <c r="I37" s="776"/>
      <c r="J37" s="776"/>
      <c r="K37" s="780"/>
      <c r="L37" s="781"/>
      <c r="M37" s="414" t="s">
        <v>282</v>
      </c>
      <c r="N37" s="415" t="s">
        <v>281</v>
      </c>
      <c r="O37" s="414" t="s">
        <v>280</v>
      </c>
      <c r="P37" s="416" t="s">
        <v>282</v>
      </c>
      <c r="Q37" s="417" t="s">
        <v>281</v>
      </c>
      <c r="R37" s="416" t="s">
        <v>280</v>
      </c>
      <c r="S37" s="418" t="s">
        <v>282</v>
      </c>
      <c r="T37" s="418" t="s">
        <v>281</v>
      </c>
      <c r="U37" s="418" t="s">
        <v>280</v>
      </c>
      <c r="V37" s="782"/>
      <c r="W37" s="414" t="s">
        <v>282</v>
      </c>
      <c r="X37" s="415" t="s">
        <v>281</v>
      </c>
      <c r="Y37" s="414" t="s">
        <v>280</v>
      </c>
      <c r="Z37" s="416" t="s">
        <v>282</v>
      </c>
      <c r="AA37" s="417" t="s">
        <v>281</v>
      </c>
      <c r="AB37" s="416" t="s">
        <v>280</v>
      </c>
      <c r="AC37" s="418" t="s">
        <v>282</v>
      </c>
      <c r="AD37" s="418" t="s">
        <v>281</v>
      </c>
      <c r="AE37" s="418" t="s">
        <v>280</v>
      </c>
      <c r="AI37" s="389">
        <v>9420417</v>
      </c>
      <c r="AJ37" s="389">
        <v>9406456</v>
      </c>
      <c r="AK37" s="390">
        <f>SUM(AI37:AJ37)</f>
        <v>18826873</v>
      </c>
    </row>
    <row r="38" spans="9:37" ht="15" thickBot="1" x14ac:dyDescent="0.4">
      <c r="I38" s="419" t="s">
        <v>14</v>
      </c>
      <c r="J38" s="420" t="s">
        <v>15</v>
      </c>
      <c r="K38" s="421">
        <v>8.2000000000000003E-2</v>
      </c>
      <c r="L38" s="788"/>
      <c r="M38" s="164">
        <v>58231</v>
      </c>
      <c r="N38" s="164">
        <v>61320</v>
      </c>
      <c r="O38" s="422">
        <v>119551</v>
      </c>
      <c r="P38" s="423">
        <v>814385</v>
      </c>
      <c r="Q38" s="423">
        <v>809959</v>
      </c>
      <c r="R38" s="422">
        <v>1624343</v>
      </c>
      <c r="S38" s="446">
        <v>7.1999999999999995E-2</v>
      </c>
      <c r="T38" s="446">
        <v>7.5999999999999998E-2</v>
      </c>
      <c r="U38" s="447">
        <v>7.3999999999999996E-2</v>
      </c>
      <c r="V38" s="759"/>
      <c r="W38" s="164">
        <v>61815</v>
      </c>
      <c r="X38" s="164">
        <v>59530</v>
      </c>
      <c r="Y38" s="422">
        <v>121345</v>
      </c>
      <c r="Z38" s="423">
        <v>856724</v>
      </c>
      <c r="AA38" s="423">
        <v>854455</v>
      </c>
      <c r="AB38" s="422">
        <v>1711179</v>
      </c>
      <c r="AC38" s="446">
        <v>7.2152758648059354E-2</v>
      </c>
      <c r="AD38" s="446">
        <v>6.9670140615948173E-2</v>
      </c>
      <c r="AE38" s="447">
        <v>7.0913095590817793E-2</v>
      </c>
      <c r="AI38" s="389">
        <v>7492395</v>
      </c>
      <c r="AJ38" s="389">
        <v>7465045</v>
      </c>
      <c r="AK38" s="390">
        <f>SUM(AI38:AJ38)</f>
        <v>14957440</v>
      </c>
    </row>
    <row r="39" spans="9:37" ht="15" thickBot="1" x14ac:dyDescent="0.4">
      <c r="I39" s="419" t="s">
        <v>73</v>
      </c>
      <c r="J39" s="420" t="s">
        <v>17</v>
      </c>
      <c r="K39" s="421">
        <v>0.02</v>
      </c>
      <c r="L39" s="789"/>
      <c r="M39" s="164">
        <v>11537</v>
      </c>
      <c r="N39" s="164">
        <v>11648</v>
      </c>
      <c r="O39" s="422">
        <v>23185</v>
      </c>
      <c r="P39" s="423">
        <v>350761</v>
      </c>
      <c r="Q39" s="423">
        <v>348548</v>
      </c>
      <c r="R39" s="422">
        <v>699308</v>
      </c>
      <c r="S39" s="446">
        <v>3.3000000000000002E-2</v>
      </c>
      <c r="T39" s="446">
        <v>3.3000000000000002E-2</v>
      </c>
      <c r="U39" s="447">
        <v>3.3000000000000002E-2</v>
      </c>
      <c r="V39" s="760"/>
      <c r="W39" s="164">
        <v>9959</v>
      </c>
      <c r="X39" s="164">
        <v>11133</v>
      </c>
      <c r="Y39" s="422">
        <v>21092</v>
      </c>
      <c r="Z39" s="423">
        <v>366030</v>
      </c>
      <c r="AA39" s="423">
        <v>366526</v>
      </c>
      <c r="AB39" s="422">
        <v>732556</v>
      </c>
      <c r="AC39" s="446">
        <v>2.7208152337240117E-2</v>
      </c>
      <c r="AD39" s="446">
        <v>3.037437998941412E-2</v>
      </c>
      <c r="AE39" s="447">
        <v>2.8792338060161952E-2</v>
      </c>
    </row>
    <row r="40" spans="9:37" ht="15" thickBot="1" x14ac:dyDescent="0.4">
      <c r="I40" s="419" t="s">
        <v>18</v>
      </c>
      <c r="J40" s="420" t="s">
        <v>19</v>
      </c>
      <c r="K40" s="421">
        <v>2.1000000000000001E-2</v>
      </c>
      <c r="L40" s="789"/>
      <c r="M40" s="164">
        <v>8142</v>
      </c>
      <c r="N40" s="164">
        <v>8436</v>
      </c>
      <c r="O40" s="422">
        <v>16578</v>
      </c>
      <c r="P40" s="120">
        <v>139419</v>
      </c>
      <c r="Q40" s="120">
        <v>142739</v>
      </c>
      <c r="R40" s="422">
        <v>282158</v>
      </c>
      <c r="S40" s="446">
        <v>5.8000000000000003E-2</v>
      </c>
      <c r="T40" s="446">
        <v>5.8999999999999997E-2</v>
      </c>
      <c r="U40" s="447">
        <v>5.8999999999999997E-2</v>
      </c>
      <c r="V40" s="760"/>
      <c r="W40" s="164">
        <v>12222</v>
      </c>
      <c r="X40" s="164">
        <v>12566</v>
      </c>
      <c r="Y40" s="422">
        <v>24788</v>
      </c>
      <c r="Z40" s="120">
        <v>127236</v>
      </c>
      <c r="AA40" s="120">
        <v>129570</v>
      </c>
      <c r="AB40" s="422">
        <v>256806</v>
      </c>
      <c r="AC40" s="446">
        <v>9.6057719513345283E-2</v>
      </c>
      <c r="AD40" s="446">
        <v>9.6982326155745924E-2</v>
      </c>
      <c r="AE40" s="447">
        <v>9.6524224511888357E-2</v>
      </c>
    </row>
    <row r="41" spans="9:37" ht="15" thickBot="1" x14ac:dyDescent="0.4">
      <c r="I41" s="419" t="s">
        <v>20</v>
      </c>
      <c r="J41" s="424" t="s">
        <v>397</v>
      </c>
      <c r="K41" s="421">
        <v>7.1999999999999995E-2</v>
      </c>
      <c r="L41" s="789"/>
      <c r="M41" s="164">
        <v>46267</v>
      </c>
      <c r="N41" s="164">
        <v>51498</v>
      </c>
      <c r="O41" s="422">
        <v>97765</v>
      </c>
      <c r="P41" s="120">
        <v>355187</v>
      </c>
      <c r="Q41" s="120">
        <v>365145</v>
      </c>
      <c r="R41" s="422">
        <v>720332</v>
      </c>
      <c r="S41" s="446">
        <v>0.13</v>
      </c>
      <c r="T41" s="446">
        <v>0.14099999999999999</v>
      </c>
      <c r="U41" s="447">
        <v>0.13600000000000001</v>
      </c>
      <c r="V41" s="760"/>
      <c r="W41" s="164">
        <v>46575</v>
      </c>
      <c r="X41" s="164">
        <v>59058</v>
      </c>
      <c r="Y41" s="422">
        <v>105633</v>
      </c>
      <c r="Z41" s="120">
        <v>374699</v>
      </c>
      <c r="AA41" s="120">
        <v>385204</v>
      </c>
      <c r="AB41" s="422">
        <v>759903</v>
      </c>
      <c r="AC41" s="446">
        <v>0.12429977128308323</v>
      </c>
      <c r="AD41" s="446">
        <v>0.15331616494117403</v>
      </c>
      <c r="AE41" s="447">
        <v>0.13900853135202781</v>
      </c>
    </row>
    <row r="42" spans="9:37" ht="15" thickBot="1" x14ac:dyDescent="0.4">
      <c r="I42" s="419" t="s">
        <v>22</v>
      </c>
      <c r="J42" s="420" t="s">
        <v>23</v>
      </c>
      <c r="K42" s="421">
        <v>9.1999999999999998E-2</v>
      </c>
      <c r="L42" s="789"/>
      <c r="M42" s="164">
        <v>16543</v>
      </c>
      <c r="N42" s="164">
        <v>18281</v>
      </c>
      <c r="O42" s="422">
        <v>34824</v>
      </c>
      <c r="P42" s="120">
        <v>120609</v>
      </c>
      <c r="Q42" s="120">
        <v>122822</v>
      </c>
      <c r="R42" s="422">
        <v>243430</v>
      </c>
      <c r="S42" s="446">
        <v>0.13700000000000001</v>
      </c>
      <c r="T42" s="446">
        <v>0.14899999999999999</v>
      </c>
      <c r="U42" s="447">
        <v>0.14299999999999999</v>
      </c>
      <c r="V42" s="760"/>
      <c r="W42" s="164">
        <v>10250</v>
      </c>
      <c r="X42" s="164">
        <v>13149</v>
      </c>
      <c r="Y42" s="422">
        <v>23399</v>
      </c>
      <c r="Z42" s="120">
        <v>147078</v>
      </c>
      <c r="AA42" s="120">
        <v>150581</v>
      </c>
      <c r="AB42" s="422">
        <v>297659</v>
      </c>
      <c r="AC42" s="446">
        <v>6.9690912305035421E-2</v>
      </c>
      <c r="AD42" s="446">
        <v>8.7321773663343982E-2</v>
      </c>
      <c r="AE42" s="447">
        <v>7.8610087381869864E-2</v>
      </c>
    </row>
    <row r="43" spans="9:37" ht="15" thickBot="1" x14ac:dyDescent="0.4">
      <c r="I43" s="419" t="s">
        <v>24</v>
      </c>
      <c r="J43" s="420" t="s">
        <v>76</v>
      </c>
      <c r="K43" s="421">
        <v>9.4E-2</v>
      </c>
      <c r="L43" s="789"/>
      <c r="M43" s="164">
        <v>15950</v>
      </c>
      <c r="N43" s="164">
        <v>17274</v>
      </c>
      <c r="O43" s="422">
        <v>33224</v>
      </c>
      <c r="P43" s="120">
        <v>89627</v>
      </c>
      <c r="Q43" s="120">
        <v>89627</v>
      </c>
      <c r="R43" s="422">
        <v>179253</v>
      </c>
      <c r="S43" s="446">
        <v>0.17799999999999999</v>
      </c>
      <c r="T43" s="446">
        <v>0.193</v>
      </c>
      <c r="U43" s="447">
        <v>0.185</v>
      </c>
      <c r="V43" s="760"/>
      <c r="W43" s="164">
        <v>12264</v>
      </c>
      <c r="X43" s="164">
        <v>12026</v>
      </c>
      <c r="Y43" s="422">
        <v>24290</v>
      </c>
      <c r="Z43" s="120">
        <v>94552</v>
      </c>
      <c r="AA43" s="120">
        <v>94552</v>
      </c>
      <c r="AB43" s="422">
        <v>189104</v>
      </c>
      <c r="AC43" s="446">
        <v>0.12970640494119637</v>
      </c>
      <c r="AD43" s="446">
        <v>0.12718927151197224</v>
      </c>
      <c r="AE43" s="447">
        <v>0.12844783822658432</v>
      </c>
    </row>
    <row r="44" spans="9:37" ht="15" thickBot="1" x14ac:dyDescent="0.4">
      <c r="I44" s="419" t="s">
        <v>26</v>
      </c>
      <c r="J44" s="420" t="s">
        <v>27</v>
      </c>
      <c r="K44" s="421">
        <v>6.0999999999999999E-2</v>
      </c>
      <c r="L44" s="789"/>
      <c r="M44" s="164">
        <v>11750</v>
      </c>
      <c r="N44" s="164">
        <v>11842</v>
      </c>
      <c r="O44" s="422">
        <v>23592</v>
      </c>
      <c r="P44" s="120">
        <v>142739</v>
      </c>
      <c r="Q44" s="120">
        <v>142739</v>
      </c>
      <c r="R44" s="422">
        <v>285477</v>
      </c>
      <c r="S44" s="446">
        <v>8.2000000000000003E-2</v>
      </c>
      <c r="T44" s="446">
        <v>8.3000000000000004E-2</v>
      </c>
      <c r="U44" s="447">
        <v>8.3000000000000004E-2</v>
      </c>
      <c r="V44" s="760"/>
      <c r="W44" s="164">
        <v>13371</v>
      </c>
      <c r="X44" s="164">
        <v>8086</v>
      </c>
      <c r="Y44" s="422">
        <v>21457</v>
      </c>
      <c r="Z44" s="120">
        <v>150580</v>
      </c>
      <c r="AA44" s="120">
        <v>150580</v>
      </c>
      <c r="AB44" s="422">
        <v>301160</v>
      </c>
      <c r="AC44" s="446">
        <v>8.8796652941957765E-2</v>
      </c>
      <c r="AD44" s="446">
        <v>5.3699030415725858E-2</v>
      </c>
      <c r="AE44" s="447">
        <v>7.1247841678841808E-2</v>
      </c>
    </row>
    <row r="45" spans="9:37" ht="15" thickBot="1" x14ac:dyDescent="0.4">
      <c r="I45" s="419" t="s">
        <v>28</v>
      </c>
      <c r="J45" s="420" t="s">
        <v>29</v>
      </c>
      <c r="K45" s="421">
        <v>4.9000000000000002E-2</v>
      </c>
      <c r="L45" s="789"/>
      <c r="M45" s="164">
        <v>5530</v>
      </c>
      <c r="N45" s="164">
        <v>5808</v>
      </c>
      <c r="O45" s="422">
        <v>11338</v>
      </c>
      <c r="P45" s="120">
        <v>73029</v>
      </c>
      <c r="Q45" s="120">
        <v>73029</v>
      </c>
      <c r="R45" s="422">
        <v>146058</v>
      </c>
      <c r="S45" s="446">
        <v>7.5999999999999998E-2</v>
      </c>
      <c r="T45" s="446">
        <v>0.08</v>
      </c>
      <c r="U45" s="447">
        <v>7.8E-2</v>
      </c>
      <c r="V45" s="760"/>
      <c r="W45" s="164">
        <v>10017</v>
      </c>
      <c r="X45" s="164">
        <v>7485</v>
      </c>
      <c r="Y45" s="422">
        <v>17502</v>
      </c>
      <c r="Z45" s="120">
        <v>87147</v>
      </c>
      <c r="AA45" s="120">
        <v>79041</v>
      </c>
      <c r="AB45" s="422">
        <v>166188</v>
      </c>
      <c r="AC45" s="446">
        <v>0.11494371579056077</v>
      </c>
      <c r="AD45" s="446">
        <v>9.4697688541389907E-2</v>
      </c>
      <c r="AE45" s="447">
        <v>0.10531446313813271</v>
      </c>
    </row>
    <row r="46" spans="9:37" ht="15" thickBot="1" x14ac:dyDescent="0.4">
      <c r="I46" s="419" t="s">
        <v>32</v>
      </c>
      <c r="J46" s="420" t="s">
        <v>33</v>
      </c>
      <c r="K46" s="421">
        <v>5.8000000000000003E-2</v>
      </c>
      <c r="L46" s="789"/>
      <c r="M46" s="164">
        <v>10004</v>
      </c>
      <c r="N46" s="164">
        <v>10618</v>
      </c>
      <c r="O46" s="422">
        <v>20622</v>
      </c>
      <c r="P46" s="120">
        <v>101798</v>
      </c>
      <c r="Q46" s="120">
        <v>101798</v>
      </c>
      <c r="R46" s="422">
        <v>203596</v>
      </c>
      <c r="S46" s="446">
        <v>9.8000000000000004E-2</v>
      </c>
      <c r="T46" s="446">
        <v>0.104</v>
      </c>
      <c r="U46" s="447">
        <v>0.10100000000000001</v>
      </c>
      <c r="V46" s="760"/>
      <c r="W46" s="164">
        <v>9222</v>
      </c>
      <c r="X46" s="164">
        <v>10694</v>
      </c>
      <c r="Y46" s="422">
        <v>19916</v>
      </c>
      <c r="Z46" s="120">
        <v>107390</v>
      </c>
      <c r="AA46" s="120">
        <v>107391</v>
      </c>
      <c r="AB46" s="422">
        <v>214781</v>
      </c>
      <c r="AC46" s="446">
        <v>8.5873917496973651E-2</v>
      </c>
      <c r="AD46" s="446">
        <v>9.9580039295657924E-2</v>
      </c>
      <c r="AE46" s="447">
        <v>9.2727010303518473E-2</v>
      </c>
    </row>
    <row r="47" spans="9:37" ht="15" thickBot="1" x14ac:dyDescent="0.4">
      <c r="I47" s="419" t="s">
        <v>30</v>
      </c>
      <c r="J47" s="420" t="s">
        <v>31</v>
      </c>
      <c r="K47" s="421">
        <v>5.8999999999999997E-2</v>
      </c>
      <c r="L47" s="789"/>
      <c r="M47" s="164">
        <v>7229</v>
      </c>
      <c r="N47" s="164">
        <v>8263</v>
      </c>
      <c r="O47" s="422">
        <v>15492</v>
      </c>
      <c r="P47" s="120">
        <v>94053</v>
      </c>
      <c r="Q47" s="120">
        <v>92946</v>
      </c>
      <c r="R47" s="422">
        <v>186999</v>
      </c>
      <c r="S47" s="446">
        <v>7.6999999999999999E-2</v>
      </c>
      <c r="T47" s="446">
        <v>8.8999999999999996E-2</v>
      </c>
      <c r="U47" s="447">
        <v>8.3000000000000004E-2</v>
      </c>
      <c r="V47" s="760"/>
      <c r="W47" s="164">
        <v>9433</v>
      </c>
      <c r="X47" s="164">
        <v>13104</v>
      </c>
      <c r="Y47" s="422">
        <v>22537</v>
      </c>
      <c r="Z47" s="120">
        <v>99219</v>
      </c>
      <c r="AA47" s="120">
        <v>94992</v>
      </c>
      <c r="AB47" s="422">
        <v>194211</v>
      </c>
      <c r="AC47" s="446">
        <v>9.50725163527147E-2</v>
      </c>
      <c r="AD47" s="446">
        <v>0.13794845881758463</v>
      </c>
      <c r="AE47" s="447">
        <v>0.11604389040785537</v>
      </c>
    </row>
    <row r="48" spans="9:37" ht="15" thickBot="1" x14ac:dyDescent="0.4">
      <c r="I48" s="419" t="s">
        <v>77</v>
      </c>
      <c r="J48" s="420" t="s">
        <v>35</v>
      </c>
      <c r="K48" s="421">
        <v>5.1999999999999998E-2</v>
      </c>
      <c r="L48" s="789"/>
      <c r="M48" s="164">
        <v>7140</v>
      </c>
      <c r="N48" s="164">
        <v>7705</v>
      </c>
      <c r="O48" s="422">
        <v>14845</v>
      </c>
      <c r="P48" s="120">
        <v>119502</v>
      </c>
      <c r="Q48" s="120">
        <v>118396</v>
      </c>
      <c r="R48" s="422">
        <v>237898</v>
      </c>
      <c r="S48" s="446">
        <v>0.06</v>
      </c>
      <c r="T48" s="446">
        <v>6.5000000000000002E-2</v>
      </c>
      <c r="U48" s="447">
        <v>6.2E-2</v>
      </c>
      <c r="V48" s="760"/>
      <c r="W48" s="164">
        <v>4357</v>
      </c>
      <c r="X48" s="164">
        <v>5002</v>
      </c>
      <c r="Y48" s="422">
        <v>9359</v>
      </c>
      <c r="Z48" s="120">
        <v>126067</v>
      </c>
      <c r="AA48" s="120">
        <v>124901</v>
      </c>
      <c r="AB48" s="422">
        <v>250968</v>
      </c>
      <c r="AC48" s="446">
        <v>3.4560987411455815E-2</v>
      </c>
      <c r="AD48" s="446">
        <v>4.0047717792491652E-2</v>
      </c>
      <c r="AE48" s="447">
        <v>3.7291606898090593E-2</v>
      </c>
    </row>
    <row r="49" spans="9:31" ht="15" thickBot="1" x14ac:dyDescent="0.4">
      <c r="I49" s="419" t="s">
        <v>78</v>
      </c>
      <c r="J49" s="420" t="s">
        <v>37</v>
      </c>
      <c r="K49" s="421">
        <v>0.04</v>
      </c>
      <c r="L49" s="789"/>
      <c r="M49" s="164">
        <v>8671</v>
      </c>
      <c r="N49" s="164">
        <v>8903</v>
      </c>
      <c r="O49" s="422">
        <v>17574</v>
      </c>
      <c r="P49" s="120">
        <v>185892</v>
      </c>
      <c r="Q49" s="120">
        <v>182573</v>
      </c>
      <c r="R49" s="422">
        <v>368465</v>
      </c>
      <c r="S49" s="446">
        <v>4.7E-2</v>
      </c>
      <c r="T49" s="446">
        <v>4.9000000000000002E-2</v>
      </c>
      <c r="U49" s="447">
        <v>4.8000000000000001E-2</v>
      </c>
      <c r="V49" s="760"/>
      <c r="W49" s="164">
        <v>11097</v>
      </c>
      <c r="X49" s="164">
        <v>11904</v>
      </c>
      <c r="Y49" s="422">
        <v>23001</v>
      </c>
      <c r="Z49" s="120">
        <v>196108</v>
      </c>
      <c r="AA49" s="120">
        <v>192606</v>
      </c>
      <c r="AB49" s="422">
        <v>388714</v>
      </c>
      <c r="AC49" s="446">
        <v>5.6586166806045647E-2</v>
      </c>
      <c r="AD49" s="446">
        <v>6.1804928195383323E-2</v>
      </c>
      <c r="AE49" s="447">
        <v>5.9172039082718911E-2</v>
      </c>
    </row>
    <row r="50" spans="9:31" ht="15" thickBot="1" x14ac:dyDescent="0.4">
      <c r="I50" s="419" t="s">
        <v>38</v>
      </c>
      <c r="J50" s="420" t="s">
        <v>79</v>
      </c>
      <c r="K50" s="421">
        <v>1.9E-2</v>
      </c>
      <c r="L50" s="789"/>
      <c r="M50" s="164">
        <v>3814</v>
      </c>
      <c r="N50" s="164">
        <v>4070</v>
      </c>
      <c r="O50" s="422">
        <v>7884</v>
      </c>
      <c r="P50" s="120">
        <v>96266</v>
      </c>
      <c r="Q50" s="120">
        <v>92946</v>
      </c>
      <c r="R50" s="422">
        <v>189212</v>
      </c>
      <c r="S50" s="446">
        <v>0.04</v>
      </c>
      <c r="T50" s="446">
        <v>4.3999999999999997E-2</v>
      </c>
      <c r="U50" s="447">
        <v>4.2000000000000003E-2</v>
      </c>
      <c r="V50" s="760"/>
      <c r="W50" s="164">
        <v>4142</v>
      </c>
      <c r="X50" s="164">
        <v>4626</v>
      </c>
      <c r="Y50" s="422">
        <v>8768</v>
      </c>
      <c r="Z50" s="120">
        <v>60700</v>
      </c>
      <c r="AA50" s="120">
        <v>60700</v>
      </c>
      <c r="AB50" s="422">
        <v>121400</v>
      </c>
      <c r="AC50" s="446">
        <v>6.8237232289950572E-2</v>
      </c>
      <c r="AD50" s="446">
        <v>7.621087314662274E-2</v>
      </c>
      <c r="AE50" s="447">
        <v>7.2224052718286649E-2</v>
      </c>
    </row>
    <row r="51" spans="9:31" ht="15" thickBot="1" x14ac:dyDescent="0.4">
      <c r="I51" s="419" t="s">
        <v>39</v>
      </c>
      <c r="J51" s="420" t="s">
        <v>40</v>
      </c>
      <c r="K51" s="421">
        <v>3.2000000000000001E-2</v>
      </c>
      <c r="L51" s="789"/>
      <c r="M51" s="164">
        <v>5078</v>
      </c>
      <c r="N51" s="164">
        <v>4841</v>
      </c>
      <c r="O51" s="422">
        <v>9919</v>
      </c>
      <c r="P51" s="120">
        <v>57538</v>
      </c>
      <c r="Q51" s="120">
        <v>57538</v>
      </c>
      <c r="R51" s="422">
        <v>115076</v>
      </c>
      <c r="S51" s="446">
        <v>8.7999999999999995E-2</v>
      </c>
      <c r="T51" s="446">
        <v>8.4000000000000005E-2</v>
      </c>
      <c r="U51" s="447">
        <v>8.5999999999999993E-2</v>
      </c>
      <c r="V51" s="760"/>
      <c r="W51" s="164">
        <v>2415</v>
      </c>
      <c r="X51" s="164">
        <v>3150</v>
      </c>
      <c r="Y51" s="422">
        <v>5565</v>
      </c>
      <c r="Z51" s="120">
        <v>101555</v>
      </c>
      <c r="AA51" s="120">
        <v>98054</v>
      </c>
      <c r="AB51" s="422">
        <v>199609</v>
      </c>
      <c r="AC51" s="446">
        <v>2.3780217616070111E-2</v>
      </c>
      <c r="AD51" s="446">
        <v>3.2125155526546594E-2</v>
      </c>
      <c r="AE51" s="447">
        <v>2.7879504431162924E-2</v>
      </c>
    </row>
    <row r="52" spans="9:31" ht="15" thickBot="1" x14ac:dyDescent="0.4">
      <c r="I52" s="419" t="s">
        <v>80</v>
      </c>
      <c r="J52" s="420" t="s">
        <v>42</v>
      </c>
      <c r="K52" s="421">
        <v>2.5000000000000001E-2</v>
      </c>
      <c r="L52" s="789"/>
      <c r="M52" s="164">
        <v>12741</v>
      </c>
      <c r="N52" s="164">
        <v>13680</v>
      </c>
      <c r="O52" s="422">
        <v>26421</v>
      </c>
      <c r="P52" s="120">
        <v>411618</v>
      </c>
      <c r="Q52" s="120">
        <v>411618</v>
      </c>
      <c r="R52" s="422">
        <v>823237</v>
      </c>
      <c r="S52" s="446">
        <v>3.1E-2</v>
      </c>
      <c r="T52" s="446">
        <v>3.3000000000000002E-2</v>
      </c>
      <c r="U52" s="447">
        <v>3.2000000000000001E-2</v>
      </c>
      <c r="V52" s="760"/>
      <c r="W52" s="164">
        <v>11696</v>
      </c>
      <c r="X52" s="164">
        <v>12623</v>
      </c>
      <c r="Y52" s="422">
        <v>24319</v>
      </c>
      <c r="Z52" s="120">
        <v>434235</v>
      </c>
      <c r="AA52" s="120">
        <v>433739</v>
      </c>
      <c r="AB52" s="422">
        <v>867974</v>
      </c>
      <c r="AC52" s="446">
        <v>2.6934724285237258E-2</v>
      </c>
      <c r="AD52" s="446">
        <v>2.9102755343651365E-2</v>
      </c>
      <c r="AE52" s="447">
        <v>2.8018120358443917E-2</v>
      </c>
    </row>
    <row r="53" spans="9:31" ht="15" thickBot="1" x14ac:dyDescent="0.4">
      <c r="I53" s="419" t="s">
        <v>81</v>
      </c>
      <c r="J53" s="420" t="s">
        <v>44</v>
      </c>
      <c r="K53" s="421">
        <v>4.2999999999999997E-2</v>
      </c>
      <c r="L53" s="789"/>
      <c r="M53" s="164">
        <v>10799</v>
      </c>
      <c r="N53" s="164">
        <v>11233</v>
      </c>
      <c r="O53" s="422">
        <v>22032</v>
      </c>
      <c r="P53" s="120">
        <v>357400</v>
      </c>
      <c r="Q53" s="120">
        <v>362932</v>
      </c>
      <c r="R53" s="422">
        <v>720332</v>
      </c>
      <c r="S53" s="446">
        <v>0.03</v>
      </c>
      <c r="T53" s="446">
        <v>3.1E-2</v>
      </c>
      <c r="U53" s="447">
        <v>3.1E-2</v>
      </c>
      <c r="V53" s="760"/>
      <c r="W53" s="164">
        <v>14820</v>
      </c>
      <c r="X53" s="164">
        <v>17216</v>
      </c>
      <c r="Y53" s="422">
        <v>32036</v>
      </c>
      <c r="Z53" s="120">
        <v>377037</v>
      </c>
      <c r="AA53" s="120">
        <v>382877</v>
      </c>
      <c r="AB53" s="422">
        <v>759914</v>
      </c>
      <c r="AC53" s="446">
        <v>3.9306487161737444E-2</v>
      </c>
      <c r="AD53" s="446">
        <v>4.4964832047890056E-2</v>
      </c>
      <c r="AE53" s="447">
        <v>4.2157402021807733E-2</v>
      </c>
    </row>
    <row r="54" spans="9:31" ht="15" thickBot="1" x14ac:dyDescent="0.4">
      <c r="I54" s="419" t="s">
        <v>82</v>
      </c>
      <c r="J54" s="420" t="s">
        <v>46</v>
      </c>
      <c r="K54" s="421">
        <v>2.7E-2</v>
      </c>
      <c r="L54" s="789"/>
      <c r="M54" s="164">
        <v>5274</v>
      </c>
      <c r="N54" s="164">
        <v>4524</v>
      </c>
      <c r="O54" s="422">
        <v>9798</v>
      </c>
      <c r="P54" s="120">
        <v>140526</v>
      </c>
      <c r="Q54" s="120">
        <v>133887</v>
      </c>
      <c r="R54" s="422">
        <v>274412</v>
      </c>
      <c r="S54" s="446">
        <v>3.7999999999999999E-2</v>
      </c>
      <c r="T54" s="446">
        <v>3.4000000000000002E-2</v>
      </c>
      <c r="U54" s="447">
        <v>3.5999999999999997E-2</v>
      </c>
      <c r="V54" s="760"/>
      <c r="W54" s="164">
        <v>2767</v>
      </c>
      <c r="X54" s="164">
        <v>6334</v>
      </c>
      <c r="Y54" s="422">
        <v>9101</v>
      </c>
      <c r="Z54" s="120">
        <v>148247</v>
      </c>
      <c r="AA54" s="120">
        <v>141244</v>
      </c>
      <c r="AB54" s="422">
        <v>289491</v>
      </c>
      <c r="AC54" s="446">
        <v>1.8664795914925765E-2</v>
      </c>
      <c r="AD54" s="446">
        <v>4.4844382770241567E-2</v>
      </c>
      <c r="AE54" s="447">
        <v>3.1437937621549547E-2</v>
      </c>
    </row>
    <row r="55" spans="9:31" ht="15" thickBot="1" x14ac:dyDescent="0.4">
      <c r="I55" s="419" t="s">
        <v>47</v>
      </c>
      <c r="J55" s="420" t="s">
        <v>84</v>
      </c>
      <c r="K55" s="421">
        <v>1.4E-2</v>
      </c>
      <c r="L55" s="789"/>
      <c r="M55" s="164">
        <v>21776</v>
      </c>
      <c r="N55" s="164">
        <v>19611</v>
      </c>
      <c r="O55" s="422">
        <v>41387</v>
      </c>
      <c r="P55" s="120">
        <v>202490</v>
      </c>
      <c r="Q55" s="120">
        <v>204703</v>
      </c>
      <c r="R55" s="422">
        <v>407192</v>
      </c>
      <c r="S55" s="446">
        <v>0.108</v>
      </c>
      <c r="T55" s="446">
        <v>9.6000000000000002E-2</v>
      </c>
      <c r="U55" s="447">
        <v>0.10199999999999999</v>
      </c>
      <c r="V55" s="760"/>
      <c r="W55" s="164">
        <v>16651</v>
      </c>
      <c r="X55" s="164">
        <v>21607</v>
      </c>
      <c r="Y55" s="422">
        <v>38258</v>
      </c>
      <c r="Z55" s="120">
        <v>213616</v>
      </c>
      <c r="AA55" s="120">
        <v>215966</v>
      </c>
      <c r="AB55" s="422">
        <v>429582</v>
      </c>
      <c r="AC55" s="446">
        <v>7.7948281027638386E-2</v>
      </c>
      <c r="AD55" s="446">
        <v>0.10004815572821647</v>
      </c>
      <c r="AE55" s="447">
        <v>8.9058666331457093E-2</v>
      </c>
    </row>
    <row r="56" spans="9:31" ht="15" thickBot="1" x14ac:dyDescent="0.4">
      <c r="I56" s="419" t="s">
        <v>253</v>
      </c>
      <c r="J56" s="420" t="s">
        <v>50</v>
      </c>
      <c r="K56" s="421">
        <v>4.1000000000000002E-2</v>
      </c>
      <c r="L56" s="789"/>
      <c r="M56" s="164">
        <v>11027</v>
      </c>
      <c r="N56" s="164">
        <v>11564</v>
      </c>
      <c r="O56" s="422">
        <v>22591</v>
      </c>
      <c r="P56" s="120">
        <v>170401</v>
      </c>
      <c r="Q56" s="120">
        <v>172614</v>
      </c>
      <c r="R56" s="422">
        <v>343015</v>
      </c>
      <c r="S56" s="446">
        <v>6.5000000000000002E-2</v>
      </c>
      <c r="T56" s="446">
        <v>6.7000000000000004E-2</v>
      </c>
      <c r="U56" s="447">
        <v>6.6000000000000003E-2</v>
      </c>
      <c r="V56" s="760"/>
      <c r="W56" s="164">
        <v>12604</v>
      </c>
      <c r="X56" s="164">
        <v>12562</v>
      </c>
      <c r="Y56" s="422">
        <v>25166</v>
      </c>
      <c r="Z56" s="120">
        <v>179764</v>
      </c>
      <c r="AA56" s="120">
        <v>182100</v>
      </c>
      <c r="AB56" s="422">
        <v>361864</v>
      </c>
      <c r="AC56" s="446">
        <v>7.011414966289134E-2</v>
      </c>
      <c r="AD56" s="446">
        <v>6.8984074684239435E-2</v>
      </c>
      <c r="AE56" s="447">
        <v>6.9545464594433268E-2</v>
      </c>
    </row>
    <row r="57" spans="9:31" ht="15" thickBot="1" x14ac:dyDescent="0.4">
      <c r="I57" s="419" t="s">
        <v>381</v>
      </c>
      <c r="J57" s="420" t="s">
        <v>161</v>
      </c>
      <c r="K57" s="421">
        <v>2.7E-2</v>
      </c>
      <c r="L57" s="789"/>
      <c r="M57" s="164">
        <v>3513</v>
      </c>
      <c r="N57" s="164">
        <v>3783</v>
      </c>
      <c r="O57" s="422">
        <v>7296</v>
      </c>
      <c r="P57" s="120">
        <v>205809</v>
      </c>
      <c r="Q57" s="120">
        <v>205809</v>
      </c>
      <c r="R57" s="422">
        <v>411618</v>
      </c>
      <c r="S57" s="446">
        <v>1.7000000000000001E-2</v>
      </c>
      <c r="T57" s="446">
        <v>1.7999999999999999E-2</v>
      </c>
      <c r="U57" s="447">
        <v>1.7999999999999999E-2</v>
      </c>
      <c r="V57" s="760"/>
      <c r="W57" s="164">
        <v>5090</v>
      </c>
      <c r="X57" s="164">
        <v>5322</v>
      </c>
      <c r="Y57" s="422">
        <v>10412</v>
      </c>
      <c r="Z57" s="120">
        <v>217117</v>
      </c>
      <c r="AA57" s="120">
        <v>217120</v>
      </c>
      <c r="AB57" s="422">
        <v>434237</v>
      </c>
      <c r="AC57" s="446">
        <v>2.3443581110645411E-2</v>
      </c>
      <c r="AD57" s="446">
        <v>2.4511790714812087E-2</v>
      </c>
      <c r="AE57" s="447">
        <v>2.3977689602682407E-2</v>
      </c>
    </row>
    <row r="58" spans="9:31" ht="15" thickBot="1" x14ac:dyDescent="0.4">
      <c r="I58" s="419" t="s">
        <v>87</v>
      </c>
      <c r="J58" s="420" t="s">
        <v>54</v>
      </c>
      <c r="K58" s="421">
        <v>2.7E-2</v>
      </c>
      <c r="L58" s="789"/>
      <c r="M58" s="164">
        <v>11321</v>
      </c>
      <c r="N58" s="164">
        <v>12183</v>
      </c>
      <c r="O58" s="422">
        <v>23504</v>
      </c>
      <c r="P58" s="120">
        <v>137206</v>
      </c>
      <c r="Q58" s="120">
        <v>136100</v>
      </c>
      <c r="R58" s="422">
        <v>273306</v>
      </c>
      <c r="S58" s="446">
        <v>8.3000000000000004E-2</v>
      </c>
      <c r="T58" s="446">
        <v>0.09</v>
      </c>
      <c r="U58" s="447">
        <v>8.5999999999999993E-2</v>
      </c>
      <c r="V58" s="760"/>
      <c r="W58" s="164">
        <v>6567</v>
      </c>
      <c r="X58" s="164">
        <v>8305</v>
      </c>
      <c r="Y58" s="422">
        <v>14872</v>
      </c>
      <c r="Z58" s="120">
        <v>144745</v>
      </c>
      <c r="AA58" s="120">
        <v>143579</v>
      </c>
      <c r="AB58" s="422">
        <v>288324</v>
      </c>
      <c r="AC58" s="446">
        <v>4.5369442813223256E-2</v>
      </c>
      <c r="AD58" s="446">
        <v>5.7842720732140494E-2</v>
      </c>
      <c r="AE58" s="447">
        <v>5.1580860420915357E-2</v>
      </c>
    </row>
    <row r="59" spans="9:31" ht="15" thickBot="1" x14ac:dyDescent="0.4">
      <c r="I59" s="419" t="s">
        <v>89</v>
      </c>
      <c r="J59" s="420" t="s">
        <v>56</v>
      </c>
      <c r="K59" s="421">
        <v>7.5999999999999998E-2</v>
      </c>
      <c r="L59" s="789"/>
      <c r="M59" s="164">
        <v>12339</v>
      </c>
      <c r="N59" s="164">
        <v>12543</v>
      </c>
      <c r="O59" s="422">
        <v>24882</v>
      </c>
      <c r="P59" s="120">
        <v>159336</v>
      </c>
      <c r="Q59" s="120">
        <v>159336</v>
      </c>
      <c r="R59" s="422">
        <v>318672</v>
      </c>
      <c r="S59" s="446">
        <v>7.6999999999999999E-2</v>
      </c>
      <c r="T59" s="446">
        <v>7.9000000000000001E-2</v>
      </c>
      <c r="U59" s="447">
        <v>7.8E-2</v>
      </c>
      <c r="V59" s="760"/>
      <c r="W59" s="164">
        <v>10403</v>
      </c>
      <c r="X59" s="164">
        <v>11003</v>
      </c>
      <c r="Y59" s="422">
        <v>21406</v>
      </c>
      <c r="Z59" s="120">
        <v>168091</v>
      </c>
      <c r="AA59" s="120">
        <v>168093</v>
      </c>
      <c r="AB59" s="422">
        <v>336184</v>
      </c>
      <c r="AC59" s="446">
        <v>6.1889095787400872E-2</v>
      </c>
      <c r="AD59" s="446">
        <v>6.5457812044522973E-2</v>
      </c>
      <c r="AE59" s="447">
        <v>6.3673464531328078E-2</v>
      </c>
    </row>
    <row r="60" spans="9:31" ht="15" thickBot="1" x14ac:dyDescent="0.4">
      <c r="I60" s="419" t="s">
        <v>90</v>
      </c>
      <c r="J60" s="420" t="s">
        <v>58</v>
      </c>
      <c r="K60" s="421">
        <v>8.4000000000000005E-2</v>
      </c>
      <c r="L60" s="789"/>
      <c r="M60" s="164">
        <v>34085</v>
      </c>
      <c r="N60" s="164">
        <v>35019</v>
      </c>
      <c r="O60" s="422">
        <v>69104</v>
      </c>
      <c r="P60" s="120">
        <v>316459</v>
      </c>
      <c r="Q60" s="120">
        <v>316459</v>
      </c>
      <c r="R60" s="422">
        <v>632918</v>
      </c>
      <c r="S60" s="446">
        <v>0.108</v>
      </c>
      <c r="T60" s="446">
        <v>0.111</v>
      </c>
      <c r="U60" s="447">
        <v>0.109</v>
      </c>
      <c r="V60" s="760"/>
      <c r="W60" s="164">
        <v>29897</v>
      </c>
      <c r="X60" s="164">
        <v>30854</v>
      </c>
      <c r="Y60" s="422">
        <v>60751</v>
      </c>
      <c r="Z60" s="120">
        <v>333847</v>
      </c>
      <c r="AA60" s="120">
        <v>333841</v>
      </c>
      <c r="AB60" s="422">
        <v>667688</v>
      </c>
      <c r="AC60" s="446">
        <v>8.9552998828804811E-2</v>
      </c>
      <c r="AD60" s="446">
        <v>9.2421242447752072E-2</v>
      </c>
      <c r="AE60" s="447">
        <v>9.0987107750925583E-2</v>
      </c>
    </row>
    <row r="61" spans="9:31" ht="15" thickBot="1" x14ac:dyDescent="0.4">
      <c r="I61" s="419" t="s">
        <v>91</v>
      </c>
      <c r="J61" s="420" t="s">
        <v>60</v>
      </c>
      <c r="K61" s="421">
        <v>3.5000000000000003E-2</v>
      </c>
      <c r="L61" s="789"/>
      <c r="M61" s="164">
        <v>6769</v>
      </c>
      <c r="N61" s="164">
        <v>7398</v>
      </c>
      <c r="O61" s="422">
        <v>14167</v>
      </c>
      <c r="P61" s="120">
        <v>177040</v>
      </c>
      <c r="Q61" s="120">
        <v>174827</v>
      </c>
      <c r="R61" s="422">
        <v>351867</v>
      </c>
      <c r="S61" s="446">
        <v>3.7999999999999999E-2</v>
      </c>
      <c r="T61" s="446">
        <v>4.2000000000000003E-2</v>
      </c>
      <c r="U61" s="447">
        <v>0.04</v>
      </c>
      <c r="V61" s="760"/>
      <c r="W61" s="164">
        <v>8622</v>
      </c>
      <c r="X61" s="164">
        <v>8969</v>
      </c>
      <c r="Y61" s="422">
        <v>17591</v>
      </c>
      <c r="Z61" s="120">
        <v>186767</v>
      </c>
      <c r="AA61" s="120">
        <v>184435</v>
      </c>
      <c r="AB61" s="422">
        <v>371202</v>
      </c>
      <c r="AC61" s="446">
        <v>4.6164472310418862E-2</v>
      </c>
      <c r="AD61" s="446">
        <v>4.8629598503537833E-2</v>
      </c>
      <c r="AE61" s="447">
        <v>4.7389292083555586E-2</v>
      </c>
    </row>
    <row r="62" spans="9:31" ht="15" thickBot="1" x14ac:dyDescent="0.4">
      <c r="I62" s="419" t="s">
        <v>382</v>
      </c>
      <c r="J62" s="420" t="s">
        <v>93</v>
      </c>
      <c r="K62" s="421">
        <v>1.0999999999999999E-2</v>
      </c>
      <c r="L62" s="789"/>
      <c r="M62" s="164">
        <v>2893</v>
      </c>
      <c r="N62" s="164">
        <v>3181</v>
      </c>
      <c r="O62" s="422">
        <v>6074</v>
      </c>
      <c r="P62" s="120">
        <v>209129</v>
      </c>
      <c r="Q62" s="120">
        <v>209129</v>
      </c>
      <c r="R62" s="422">
        <v>418257</v>
      </c>
      <c r="S62" s="446">
        <v>1.4E-2</v>
      </c>
      <c r="T62" s="446">
        <v>1.4999999999999999E-2</v>
      </c>
      <c r="U62" s="447">
        <v>1.4999999999999999E-2</v>
      </c>
      <c r="V62" s="760"/>
      <c r="W62" s="164">
        <v>3155</v>
      </c>
      <c r="X62" s="164">
        <v>3504</v>
      </c>
      <c r="Y62" s="422">
        <v>6659</v>
      </c>
      <c r="Z62" s="120">
        <v>220619</v>
      </c>
      <c r="AA62" s="120">
        <v>220222</v>
      </c>
      <c r="AB62" s="422">
        <v>440841</v>
      </c>
      <c r="AC62" s="446">
        <v>1.4300672199583898E-2</v>
      </c>
      <c r="AD62" s="446">
        <v>1.5911216862983718E-2</v>
      </c>
      <c r="AE62" s="447">
        <v>1.5105219342121083E-2</v>
      </c>
    </row>
    <row r="63" spans="9:31" ht="15" thickBot="1" x14ac:dyDescent="0.4">
      <c r="I63" s="419" t="s">
        <v>398</v>
      </c>
      <c r="J63" s="420" t="s">
        <v>64</v>
      </c>
      <c r="K63" s="421">
        <v>0.01</v>
      </c>
      <c r="L63" s="789"/>
      <c r="M63" s="164">
        <v>10309</v>
      </c>
      <c r="N63" s="164">
        <v>10356</v>
      </c>
      <c r="O63" s="422">
        <v>20665</v>
      </c>
      <c r="P63" s="120">
        <v>202490</v>
      </c>
      <c r="Q63" s="120">
        <v>202490</v>
      </c>
      <c r="R63" s="422">
        <v>404979</v>
      </c>
      <c r="S63" s="446">
        <v>5.0999999999999997E-2</v>
      </c>
      <c r="T63" s="446">
        <v>5.0999999999999997E-2</v>
      </c>
      <c r="U63" s="447">
        <v>5.0999999999999997E-2</v>
      </c>
      <c r="V63" s="760"/>
      <c r="W63" s="164">
        <v>5889</v>
      </c>
      <c r="X63" s="164">
        <v>5845</v>
      </c>
      <c r="Y63" s="422">
        <v>11734</v>
      </c>
      <c r="Z63" s="120">
        <v>213616</v>
      </c>
      <c r="AA63" s="120">
        <v>213618</v>
      </c>
      <c r="AB63" s="422">
        <v>427234</v>
      </c>
      <c r="AC63" s="446">
        <v>2.7568159688412853E-2</v>
      </c>
      <c r="AD63" s="446">
        <v>2.736192642942074E-2</v>
      </c>
      <c r="AE63" s="447">
        <v>2.7465042576199458E-2</v>
      </c>
    </row>
    <row r="64" spans="9:31" ht="15" thickBot="1" x14ac:dyDescent="0.4">
      <c r="I64" s="297" t="s">
        <v>339</v>
      </c>
      <c r="J64" s="425" t="s">
        <v>399</v>
      </c>
      <c r="K64" s="426">
        <v>4.8000000000000001E-2</v>
      </c>
      <c r="L64" s="790"/>
      <c r="M64" s="429">
        <v>358732</v>
      </c>
      <c r="N64" s="429">
        <v>375582</v>
      </c>
      <c r="O64" s="427">
        <v>734314</v>
      </c>
      <c r="P64" s="428">
        <v>5430705.5</v>
      </c>
      <c r="Q64" s="428">
        <v>5430705.5</v>
      </c>
      <c r="R64" s="422">
        <v>10861411</v>
      </c>
      <c r="S64" s="446">
        <v>6.6000000000000003E-2</v>
      </c>
      <c r="T64" s="446">
        <v>6.9000000000000006E-2</v>
      </c>
      <c r="U64" s="448">
        <v>6.8000000000000005E-2</v>
      </c>
      <c r="V64" s="782"/>
      <c r="W64" s="429">
        <v>345300</v>
      </c>
      <c r="X64" s="429">
        <v>375657</v>
      </c>
      <c r="Y64" s="427">
        <v>720957</v>
      </c>
      <c r="Z64" s="428">
        <v>5732786</v>
      </c>
      <c r="AA64" s="428">
        <v>5725987</v>
      </c>
      <c r="AB64" s="422">
        <v>11458773</v>
      </c>
      <c r="AC64" s="446">
        <v>6.0232494288117507E-2</v>
      </c>
      <c r="AD64" s="446">
        <v>6.560563270576758E-2</v>
      </c>
      <c r="AE64" s="448">
        <v>6.2917469435863682E-2</v>
      </c>
    </row>
    <row r="67" spans="9:31" ht="15" thickBot="1" x14ac:dyDescent="0.4">
      <c r="I67" s="430" t="s">
        <v>400</v>
      </c>
    </row>
    <row r="68" spans="9:31" ht="15" thickBot="1" x14ac:dyDescent="0.4">
      <c r="I68" s="791" t="s">
        <v>379</v>
      </c>
      <c r="J68" s="774" t="s">
        <v>380</v>
      </c>
      <c r="K68" s="772" t="s">
        <v>401</v>
      </c>
      <c r="L68" s="795"/>
      <c r="M68" s="798" t="s">
        <v>402</v>
      </c>
      <c r="N68" s="799"/>
      <c r="O68" s="799"/>
      <c r="P68" s="799"/>
      <c r="Q68" s="799"/>
      <c r="R68" s="799"/>
      <c r="S68" s="799"/>
      <c r="T68" s="799"/>
      <c r="U68" s="800"/>
      <c r="V68" s="801"/>
      <c r="W68" s="741" t="s">
        <v>416</v>
      </c>
      <c r="X68" s="742"/>
      <c r="Y68" s="742"/>
      <c r="Z68" s="742"/>
      <c r="AA68" s="742"/>
      <c r="AB68" s="742"/>
      <c r="AC68" s="742"/>
      <c r="AD68" s="742"/>
      <c r="AE68" s="743"/>
    </row>
    <row r="69" spans="9:31" ht="15" customHeight="1" thickBot="1" x14ac:dyDescent="0.4">
      <c r="I69" s="792"/>
      <c r="J69" s="775"/>
      <c r="K69" s="778"/>
      <c r="L69" s="796"/>
      <c r="M69" s="804" t="s">
        <v>403</v>
      </c>
      <c r="N69" s="805"/>
      <c r="O69" s="806"/>
      <c r="P69" s="804" t="s">
        <v>404</v>
      </c>
      <c r="Q69" s="805"/>
      <c r="R69" s="806"/>
      <c r="S69" s="804" t="s">
        <v>405</v>
      </c>
      <c r="T69" s="805"/>
      <c r="U69" s="806"/>
      <c r="V69" s="802"/>
      <c r="W69" s="787" t="s">
        <v>412</v>
      </c>
      <c r="X69" s="758"/>
      <c r="Y69" s="713"/>
      <c r="Z69" s="712" t="s">
        <v>415</v>
      </c>
      <c r="AA69" s="758"/>
      <c r="AB69" s="713"/>
      <c r="AC69" s="712" t="s">
        <v>419</v>
      </c>
      <c r="AD69" s="758"/>
      <c r="AE69" s="713"/>
    </row>
    <row r="70" spans="9:31" ht="15" thickBot="1" x14ac:dyDescent="0.4">
      <c r="I70" s="793"/>
      <c r="J70" s="794"/>
      <c r="K70" s="773"/>
      <c r="L70" s="797"/>
      <c r="M70" s="414" t="s">
        <v>282</v>
      </c>
      <c r="N70" s="415" t="s">
        <v>281</v>
      </c>
      <c r="O70" s="414" t="s">
        <v>280</v>
      </c>
      <c r="P70" s="416" t="s">
        <v>282</v>
      </c>
      <c r="Q70" s="417" t="s">
        <v>281</v>
      </c>
      <c r="R70" s="416" t="s">
        <v>280</v>
      </c>
      <c r="S70" s="418" t="s">
        <v>282</v>
      </c>
      <c r="T70" s="418" t="s">
        <v>281</v>
      </c>
      <c r="U70" s="418" t="s">
        <v>280</v>
      </c>
      <c r="V70" s="803"/>
      <c r="W70" s="414" t="s">
        <v>282</v>
      </c>
      <c r="X70" s="415" t="s">
        <v>281</v>
      </c>
      <c r="Y70" s="414" t="s">
        <v>280</v>
      </c>
      <c r="Z70" s="416" t="s">
        <v>282</v>
      </c>
      <c r="AA70" s="417" t="s">
        <v>281</v>
      </c>
      <c r="AB70" s="416" t="s">
        <v>280</v>
      </c>
      <c r="AC70" s="418" t="s">
        <v>282</v>
      </c>
      <c r="AD70" s="418" t="s">
        <v>281</v>
      </c>
      <c r="AE70" s="418" t="s">
        <v>280</v>
      </c>
    </row>
    <row r="71" spans="9:31" ht="15" thickBot="1" x14ac:dyDescent="0.4">
      <c r="I71" s="431" t="s">
        <v>14</v>
      </c>
      <c r="J71" s="432" t="s">
        <v>15</v>
      </c>
      <c r="K71" s="433">
        <v>1.18</v>
      </c>
      <c r="L71" s="814"/>
      <c r="M71" s="149">
        <v>708264</v>
      </c>
      <c r="N71" s="149">
        <v>723136</v>
      </c>
      <c r="O71" s="422">
        <v>1431400</v>
      </c>
      <c r="P71" s="324">
        <v>730017</v>
      </c>
      <c r="Q71" s="324">
        <v>726800</v>
      </c>
      <c r="R71" s="434">
        <v>1456817</v>
      </c>
      <c r="S71" s="449">
        <v>0.97</v>
      </c>
      <c r="T71" s="449">
        <v>0.995</v>
      </c>
      <c r="U71" s="450">
        <v>0.98299999999999998</v>
      </c>
      <c r="V71" s="801"/>
      <c r="W71" s="149">
        <v>672470</v>
      </c>
      <c r="X71" s="149">
        <v>704348</v>
      </c>
      <c r="Y71" s="422">
        <v>1376818</v>
      </c>
      <c r="Z71" s="324">
        <v>702639</v>
      </c>
      <c r="AA71" s="324">
        <v>739279</v>
      </c>
      <c r="AB71" s="434">
        <v>1441918</v>
      </c>
      <c r="AC71" s="449">
        <v>0.95706329993068984</v>
      </c>
      <c r="AD71" s="449">
        <v>0.95274990903299028</v>
      </c>
      <c r="AE71" s="450">
        <v>0.95485180155875715</v>
      </c>
    </row>
    <row r="72" spans="9:31" ht="15" thickBot="1" x14ac:dyDescent="0.4">
      <c r="I72" s="431" t="s">
        <v>73</v>
      </c>
      <c r="J72" s="432" t="s">
        <v>17</v>
      </c>
      <c r="K72" s="433">
        <v>0.85</v>
      </c>
      <c r="L72" s="815"/>
      <c r="M72" s="149">
        <v>434513</v>
      </c>
      <c r="N72" s="149">
        <v>418531</v>
      </c>
      <c r="O72" s="422">
        <v>853044</v>
      </c>
      <c r="P72" s="324">
        <v>447235</v>
      </c>
      <c r="Q72" s="324">
        <v>446719</v>
      </c>
      <c r="R72" s="434">
        <v>893955</v>
      </c>
      <c r="S72" s="449">
        <v>0.97199999999999998</v>
      </c>
      <c r="T72" s="449">
        <v>0.93700000000000006</v>
      </c>
      <c r="U72" s="450">
        <v>0.95399999999999996</v>
      </c>
      <c r="V72" s="802"/>
      <c r="W72" s="149">
        <v>435633</v>
      </c>
      <c r="X72" s="149">
        <v>441167</v>
      </c>
      <c r="Y72" s="422">
        <v>876800</v>
      </c>
      <c r="Z72" s="324">
        <v>437220</v>
      </c>
      <c r="AA72" s="324">
        <v>465680</v>
      </c>
      <c r="AB72" s="434">
        <v>902900</v>
      </c>
      <c r="AC72" s="449">
        <v>0.9963702483875394</v>
      </c>
      <c r="AD72" s="449">
        <v>0.94736084865143444</v>
      </c>
      <c r="AE72" s="450">
        <v>0.97109314431276994</v>
      </c>
    </row>
    <row r="73" spans="9:31" ht="15" thickBot="1" x14ac:dyDescent="0.4">
      <c r="I73" s="431" t="s">
        <v>18</v>
      </c>
      <c r="J73" s="432" t="s">
        <v>19</v>
      </c>
      <c r="K73" s="433">
        <v>1.17</v>
      </c>
      <c r="L73" s="815"/>
      <c r="M73" s="149">
        <v>239648</v>
      </c>
      <c r="N73" s="149">
        <v>224036</v>
      </c>
      <c r="O73" s="422">
        <v>463684</v>
      </c>
      <c r="P73" s="324">
        <v>262783</v>
      </c>
      <c r="Q73" s="324">
        <v>268866</v>
      </c>
      <c r="R73" s="434">
        <v>531649</v>
      </c>
      <c r="S73" s="449">
        <v>0.91200000000000003</v>
      </c>
      <c r="T73" s="449">
        <v>0.83299999999999996</v>
      </c>
      <c r="U73" s="450">
        <v>0.872</v>
      </c>
      <c r="V73" s="802"/>
      <c r="W73" s="149">
        <v>279185</v>
      </c>
      <c r="X73" s="149">
        <v>233736</v>
      </c>
      <c r="Y73" s="422">
        <v>512921</v>
      </c>
      <c r="Z73" s="324">
        <v>235127</v>
      </c>
      <c r="AA73" s="324">
        <v>240209</v>
      </c>
      <c r="AB73" s="434">
        <v>475336</v>
      </c>
      <c r="AC73" s="449">
        <v>1.187379586351206</v>
      </c>
      <c r="AD73" s="449">
        <v>0.97305263333180692</v>
      </c>
      <c r="AE73" s="450">
        <v>1.0790703838968645</v>
      </c>
    </row>
    <row r="74" spans="9:31" ht="15" thickBot="1" x14ac:dyDescent="0.4">
      <c r="I74" s="431" t="s">
        <v>20</v>
      </c>
      <c r="J74" s="435" t="s">
        <v>406</v>
      </c>
      <c r="K74" s="433">
        <v>1.1000000000000001</v>
      </c>
      <c r="L74" s="815"/>
      <c r="M74" s="149">
        <v>586875</v>
      </c>
      <c r="N74" s="149">
        <v>577008</v>
      </c>
      <c r="O74" s="422">
        <v>1163883</v>
      </c>
      <c r="P74" s="324">
        <v>669124</v>
      </c>
      <c r="Q74" s="324">
        <v>683723</v>
      </c>
      <c r="R74" s="434">
        <v>1352847</v>
      </c>
      <c r="S74" s="449">
        <v>0.877</v>
      </c>
      <c r="T74" s="449">
        <v>0.84399999999999997</v>
      </c>
      <c r="U74" s="450">
        <v>0.86</v>
      </c>
      <c r="V74" s="802"/>
      <c r="W74" s="149">
        <v>656634</v>
      </c>
      <c r="X74" s="149">
        <v>625085</v>
      </c>
      <c r="Y74" s="422">
        <v>1281719</v>
      </c>
      <c r="Z74" s="324">
        <v>698025</v>
      </c>
      <c r="AA74" s="324">
        <v>713276</v>
      </c>
      <c r="AB74" s="434">
        <v>1411301</v>
      </c>
      <c r="AC74" s="449">
        <v>0.94070269689481034</v>
      </c>
      <c r="AD74" s="449">
        <v>0.87635781941352298</v>
      </c>
      <c r="AE74" s="450">
        <v>0.90818259180713401</v>
      </c>
    </row>
    <row r="75" spans="9:31" ht="15" thickBot="1" x14ac:dyDescent="0.4">
      <c r="I75" s="431" t="s">
        <v>22</v>
      </c>
      <c r="J75" s="432" t="s">
        <v>23</v>
      </c>
      <c r="K75" s="433">
        <v>1.42</v>
      </c>
      <c r="L75" s="815"/>
      <c r="M75" s="149">
        <v>276560</v>
      </c>
      <c r="N75" s="149">
        <v>267683</v>
      </c>
      <c r="O75" s="422">
        <v>544243</v>
      </c>
      <c r="P75" s="324">
        <v>225069</v>
      </c>
      <c r="Q75" s="324">
        <v>229935</v>
      </c>
      <c r="R75" s="434">
        <v>455004</v>
      </c>
      <c r="S75" s="449">
        <v>1.2290000000000001</v>
      </c>
      <c r="T75" s="449">
        <v>1.1639999999999999</v>
      </c>
      <c r="U75" s="450">
        <v>1.196</v>
      </c>
      <c r="V75" s="802"/>
      <c r="W75" s="149">
        <v>335702</v>
      </c>
      <c r="X75" s="149">
        <v>228632</v>
      </c>
      <c r="Y75" s="422">
        <v>564334</v>
      </c>
      <c r="Z75" s="324">
        <v>274526</v>
      </c>
      <c r="AA75" s="324">
        <v>280881</v>
      </c>
      <c r="AB75" s="434">
        <v>555407</v>
      </c>
      <c r="AC75" s="449">
        <v>1.2228422808768569</v>
      </c>
      <c r="AD75" s="449">
        <v>0.81398172179677519</v>
      </c>
      <c r="AE75" s="450">
        <v>1.0160728978928966</v>
      </c>
    </row>
    <row r="76" spans="9:31" ht="15" thickBot="1" x14ac:dyDescent="0.4">
      <c r="I76" s="431" t="s">
        <v>24</v>
      </c>
      <c r="J76" s="432" t="s">
        <v>76</v>
      </c>
      <c r="K76" s="433">
        <v>1.62</v>
      </c>
      <c r="L76" s="815"/>
      <c r="M76" s="149">
        <v>310665</v>
      </c>
      <c r="N76" s="149">
        <v>303951</v>
      </c>
      <c r="O76" s="422">
        <v>614616</v>
      </c>
      <c r="P76" s="324">
        <v>164240</v>
      </c>
      <c r="Q76" s="324">
        <v>165456</v>
      </c>
      <c r="R76" s="434">
        <v>329696</v>
      </c>
      <c r="S76" s="449">
        <v>1.8919999999999999</v>
      </c>
      <c r="T76" s="449">
        <v>1.837</v>
      </c>
      <c r="U76" s="450">
        <v>1.8640000000000001</v>
      </c>
      <c r="V76" s="802"/>
      <c r="W76" s="149">
        <v>374514</v>
      </c>
      <c r="X76" s="149">
        <v>246328</v>
      </c>
      <c r="Y76" s="422">
        <v>620842</v>
      </c>
      <c r="Z76" s="324">
        <v>189580</v>
      </c>
      <c r="AA76" s="324">
        <v>172849</v>
      </c>
      <c r="AB76" s="434">
        <v>362429</v>
      </c>
      <c r="AC76" s="449">
        <v>1.9754931954847559</v>
      </c>
      <c r="AD76" s="449">
        <v>1.4251051495814266</v>
      </c>
      <c r="AE76" s="450">
        <v>1.7130030985379205</v>
      </c>
    </row>
    <row r="77" spans="9:31" ht="15" thickBot="1" x14ac:dyDescent="0.4">
      <c r="I77" s="431" t="s">
        <v>26</v>
      </c>
      <c r="J77" s="432" t="s">
        <v>27</v>
      </c>
      <c r="K77" s="433">
        <v>1.1299999999999999</v>
      </c>
      <c r="L77" s="815"/>
      <c r="M77" s="149">
        <v>216211</v>
      </c>
      <c r="N77" s="149">
        <v>198972</v>
      </c>
      <c r="O77" s="422">
        <v>415183</v>
      </c>
      <c r="P77" s="324">
        <v>265216</v>
      </c>
      <c r="Q77" s="324">
        <v>264000</v>
      </c>
      <c r="R77" s="434">
        <v>529216</v>
      </c>
      <c r="S77" s="449">
        <v>0.81499999999999995</v>
      </c>
      <c r="T77" s="449">
        <v>0.754</v>
      </c>
      <c r="U77" s="450">
        <v>0.78500000000000003</v>
      </c>
      <c r="V77" s="802"/>
      <c r="W77" s="149">
        <v>188749</v>
      </c>
      <c r="X77" s="149">
        <v>191632</v>
      </c>
      <c r="Y77" s="422">
        <v>380381</v>
      </c>
      <c r="Z77" s="324">
        <v>277068</v>
      </c>
      <c r="AA77" s="324">
        <v>275798</v>
      </c>
      <c r="AB77" s="434">
        <v>552866</v>
      </c>
      <c r="AC77" s="449">
        <v>0.68123709703033186</v>
      </c>
      <c r="AD77" s="449">
        <v>0.694827373657532</v>
      </c>
      <c r="AE77" s="450">
        <v>0.68801662609022807</v>
      </c>
    </row>
    <row r="78" spans="9:31" ht="15" thickBot="1" x14ac:dyDescent="0.4">
      <c r="I78" s="431" t="s">
        <v>28</v>
      </c>
      <c r="J78" s="432" t="s">
        <v>29</v>
      </c>
      <c r="K78" s="433">
        <v>1.43</v>
      </c>
      <c r="L78" s="815"/>
      <c r="M78" s="149">
        <v>275497</v>
      </c>
      <c r="N78" s="149">
        <v>259662</v>
      </c>
      <c r="O78" s="422">
        <v>535159</v>
      </c>
      <c r="P78" s="324">
        <v>137475</v>
      </c>
      <c r="Q78" s="324">
        <v>137475</v>
      </c>
      <c r="R78" s="434">
        <v>274949</v>
      </c>
      <c r="S78" s="449">
        <v>2.004</v>
      </c>
      <c r="T78" s="449">
        <v>1.889</v>
      </c>
      <c r="U78" s="450">
        <v>1.946</v>
      </c>
      <c r="V78" s="802"/>
      <c r="W78" s="149">
        <v>438563</v>
      </c>
      <c r="X78" s="149">
        <v>264331</v>
      </c>
      <c r="Y78" s="422">
        <v>702894</v>
      </c>
      <c r="Z78" s="324">
        <v>193618</v>
      </c>
      <c r="AA78" s="324">
        <v>153618</v>
      </c>
      <c r="AB78" s="434">
        <v>347236</v>
      </c>
      <c r="AC78" s="449">
        <v>2.2650941544691094</v>
      </c>
      <c r="AD78" s="449">
        <v>1.7207033029983465</v>
      </c>
      <c r="AE78" s="450">
        <v>2.0242543975855036</v>
      </c>
    </row>
    <row r="79" spans="9:31" ht="15" thickBot="1" x14ac:dyDescent="0.4">
      <c r="I79" s="431" t="s">
        <v>32</v>
      </c>
      <c r="J79" s="432" t="s">
        <v>33</v>
      </c>
      <c r="K79" s="433">
        <v>1.61</v>
      </c>
      <c r="L79" s="815"/>
      <c r="M79" s="149">
        <v>452524</v>
      </c>
      <c r="N79" s="149">
        <v>404928</v>
      </c>
      <c r="O79" s="422">
        <v>857452</v>
      </c>
      <c r="P79" s="324">
        <v>186138</v>
      </c>
      <c r="Q79" s="324">
        <v>186138</v>
      </c>
      <c r="R79" s="434">
        <v>372276</v>
      </c>
      <c r="S79" s="449">
        <v>2.431</v>
      </c>
      <c r="T79" s="449">
        <v>2.1749999999999998</v>
      </c>
      <c r="U79" s="450">
        <v>2.3029999999999999</v>
      </c>
      <c r="V79" s="802"/>
      <c r="W79" s="149">
        <v>236079</v>
      </c>
      <c r="X79" s="149">
        <v>213566</v>
      </c>
      <c r="Y79" s="422">
        <v>449645</v>
      </c>
      <c r="Z79" s="324">
        <v>194456</v>
      </c>
      <c r="AA79" s="324">
        <v>194455</v>
      </c>
      <c r="AB79" s="434">
        <v>388911</v>
      </c>
      <c r="AC79" s="449">
        <v>1.2140484222651911</v>
      </c>
      <c r="AD79" s="449">
        <v>1.0982798076675837</v>
      </c>
      <c r="AE79" s="450">
        <v>1.1561642638032865</v>
      </c>
    </row>
    <row r="80" spans="9:31" ht="15" thickBot="1" x14ac:dyDescent="0.4">
      <c r="I80" s="431" t="s">
        <v>30</v>
      </c>
      <c r="J80" s="432" t="s">
        <v>31</v>
      </c>
      <c r="K80" s="433">
        <v>1.38</v>
      </c>
      <c r="L80" s="815"/>
      <c r="M80" s="149">
        <v>191423</v>
      </c>
      <c r="N80" s="149">
        <v>168156</v>
      </c>
      <c r="O80" s="422">
        <v>359579</v>
      </c>
      <c r="P80" s="324">
        <v>172756</v>
      </c>
      <c r="Q80" s="324">
        <v>172756</v>
      </c>
      <c r="R80" s="434">
        <v>345511</v>
      </c>
      <c r="S80" s="449">
        <v>1.1080000000000001</v>
      </c>
      <c r="T80" s="449">
        <v>0.97299999999999998</v>
      </c>
      <c r="U80" s="450">
        <v>1.0409999999999999</v>
      </c>
      <c r="V80" s="802"/>
      <c r="W80" s="149">
        <v>807342</v>
      </c>
      <c r="X80" s="149">
        <v>445121</v>
      </c>
      <c r="Y80" s="422">
        <v>1252463</v>
      </c>
      <c r="Z80" s="324">
        <v>220476</v>
      </c>
      <c r="AA80" s="324">
        <v>190475</v>
      </c>
      <c r="AB80" s="434">
        <v>410951</v>
      </c>
      <c r="AC80" s="449">
        <v>3.6618135307244324</v>
      </c>
      <c r="AD80" s="449">
        <v>2.3368998556240976</v>
      </c>
      <c r="AE80" s="450">
        <v>3.0477185844541075</v>
      </c>
    </row>
    <row r="81" spans="9:31" ht="15" thickBot="1" x14ac:dyDescent="0.4">
      <c r="I81" s="431" t="s">
        <v>77</v>
      </c>
      <c r="J81" s="432" t="s">
        <v>35</v>
      </c>
      <c r="K81" s="433">
        <v>1.62</v>
      </c>
      <c r="L81" s="815"/>
      <c r="M81" s="149">
        <v>331079</v>
      </c>
      <c r="N81" s="149">
        <v>323507</v>
      </c>
      <c r="O81" s="422">
        <v>654586</v>
      </c>
      <c r="P81" s="324">
        <v>225069</v>
      </c>
      <c r="Q81" s="324">
        <v>222636</v>
      </c>
      <c r="R81" s="434">
        <v>447705</v>
      </c>
      <c r="S81" s="449">
        <v>1.4710000000000001</v>
      </c>
      <c r="T81" s="449">
        <v>1.4530000000000001</v>
      </c>
      <c r="U81" s="450">
        <v>1.462</v>
      </c>
      <c r="V81" s="802"/>
      <c r="W81" s="149">
        <v>351605</v>
      </c>
      <c r="X81" s="149">
        <v>347296</v>
      </c>
      <c r="Y81" s="422">
        <v>698901</v>
      </c>
      <c r="Z81" s="324">
        <v>235126</v>
      </c>
      <c r="AA81" s="324">
        <v>232585</v>
      </c>
      <c r="AB81" s="434">
        <v>467711</v>
      </c>
      <c r="AC81" s="449">
        <v>1.4953897059448977</v>
      </c>
      <c r="AD81" s="449">
        <v>1.4932003353612657</v>
      </c>
      <c r="AE81" s="450">
        <v>1.4943009679053945</v>
      </c>
    </row>
    <row r="82" spans="9:31" ht="15" thickBot="1" x14ac:dyDescent="0.4">
      <c r="I82" s="431" t="s">
        <v>78</v>
      </c>
      <c r="J82" s="432" t="s">
        <v>37</v>
      </c>
      <c r="K82" s="433">
        <v>1.51</v>
      </c>
      <c r="L82" s="815"/>
      <c r="M82" s="149">
        <v>513260</v>
      </c>
      <c r="N82" s="149">
        <v>480695</v>
      </c>
      <c r="O82" s="422">
        <v>993955</v>
      </c>
      <c r="P82" s="324">
        <v>351594</v>
      </c>
      <c r="Q82" s="324">
        <v>346728</v>
      </c>
      <c r="R82" s="434">
        <v>698322</v>
      </c>
      <c r="S82" s="449">
        <v>1.46</v>
      </c>
      <c r="T82" s="449">
        <v>1.3859999999999999</v>
      </c>
      <c r="U82" s="450">
        <v>1.423</v>
      </c>
      <c r="V82" s="802"/>
      <c r="W82" s="149">
        <v>578990</v>
      </c>
      <c r="X82" s="149">
        <v>561644</v>
      </c>
      <c r="Y82" s="422">
        <v>1140634</v>
      </c>
      <c r="Z82" s="324">
        <v>367307</v>
      </c>
      <c r="AA82" s="324">
        <v>362219</v>
      </c>
      <c r="AB82" s="434">
        <v>729526</v>
      </c>
      <c r="AC82" s="449">
        <v>1.5763108244601927</v>
      </c>
      <c r="AD82" s="449">
        <v>1.5505647136124832</v>
      </c>
      <c r="AE82" s="450">
        <v>1.5635275507658397</v>
      </c>
    </row>
    <row r="83" spans="9:31" ht="15" thickBot="1" x14ac:dyDescent="0.4">
      <c r="I83" s="431" t="s">
        <v>38</v>
      </c>
      <c r="J83" s="432" t="s">
        <v>79</v>
      </c>
      <c r="K83" s="433">
        <v>1.3</v>
      </c>
      <c r="L83" s="815"/>
      <c r="M83" s="149">
        <v>238512</v>
      </c>
      <c r="N83" s="149">
        <v>226825</v>
      </c>
      <c r="O83" s="422">
        <v>465337</v>
      </c>
      <c r="P83" s="324">
        <v>181272</v>
      </c>
      <c r="Q83" s="324">
        <v>176405</v>
      </c>
      <c r="R83" s="434">
        <v>357677</v>
      </c>
      <c r="S83" s="449">
        <v>1.3160000000000001</v>
      </c>
      <c r="T83" s="449">
        <v>1.286</v>
      </c>
      <c r="U83" s="450">
        <v>1.3009999999999999</v>
      </c>
      <c r="V83" s="802"/>
      <c r="W83" s="149">
        <v>232215</v>
      </c>
      <c r="X83" s="149">
        <v>216266</v>
      </c>
      <c r="Y83" s="422">
        <v>448481</v>
      </c>
      <c r="Z83" s="324">
        <v>114386</v>
      </c>
      <c r="AA83" s="324">
        <v>114386</v>
      </c>
      <c r="AB83" s="434">
        <v>228772</v>
      </c>
      <c r="AC83" s="449">
        <v>2.030099837392688</v>
      </c>
      <c r="AD83" s="449">
        <v>1.8906684384452643</v>
      </c>
      <c r="AE83" s="450">
        <v>1.9603841379189761</v>
      </c>
    </row>
    <row r="84" spans="9:31" ht="15" thickBot="1" x14ac:dyDescent="0.4">
      <c r="I84" s="431" t="s">
        <v>39</v>
      </c>
      <c r="J84" s="432" t="s">
        <v>40</v>
      </c>
      <c r="K84" s="433">
        <v>1.35</v>
      </c>
      <c r="L84" s="815"/>
      <c r="M84" s="149">
        <v>126524</v>
      </c>
      <c r="N84" s="149">
        <v>137479</v>
      </c>
      <c r="O84" s="422">
        <v>264003</v>
      </c>
      <c r="P84" s="324">
        <v>109493</v>
      </c>
      <c r="Q84" s="324">
        <v>109493</v>
      </c>
      <c r="R84" s="434">
        <v>218986</v>
      </c>
      <c r="S84" s="449">
        <v>1.1559999999999999</v>
      </c>
      <c r="T84" s="449">
        <v>1.256</v>
      </c>
      <c r="U84" s="450">
        <v>1.206</v>
      </c>
      <c r="V84" s="802"/>
      <c r="W84" s="149">
        <v>129590</v>
      </c>
      <c r="X84" s="149">
        <v>134661</v>
      </c>
      <c r="Y84" s="422">
        <v>264251</v>
      </c>
      <c r="Z84" s="324">
        <v>189372</v>
      </c>
      <c r="AA84" s="324">
        <v>183289</v>
      </c>
      <c r="AB84" s="434">
        <v>372661</v>
      </c>
      <c r="AC84" s="449">
        <v>0.68431447098831932</v>
      </c>
      <c r="AD84" s="449">
        <v>0.73469220738833207</v>
      </c>
      <c r="AE84" s="450">
        <v>0.70909217760914078</v>
      </c>
    </row>
    <row r="85" spans="9:31" ht="15" thickBot="1" x14ac:dyDescent="0.4">
      <c r="I85" s="431" t="s">
        <v>80</v>
      </c>
      <c r="J85" s="432" t="s">
        <v>42</v>
      </c>
      <c r="K85" s="433">
        <v>1.23</v>
      </c>
      <c r="L85" s="815"/>
      <c r="M85" s="149">
        <v>827965</v>
      </c>
      <c r="N85" s="149">
        <v>772993</v>
      </c>
      <c r="O85" s="422">
        <v>1600958</v>
      </c>
      <c r="P85" s="324">
        <v>737253</v>
      </c>
      <c r="Q85" s="324">
        <v>742119</v>
      </c>
      <c r="R85" s="434">
        <v>1479372</v>
      </c>
      <c r="S85" s="449">
        <v>1.123</v>
      </c>
      <c r="T85" s="449">
        <v>1.042</v>
      </c>
      <c r="U85" s="450">
        <v>1.0820000000000001</v>
      </c>
      <c r="V85" s="802"/>
      <c r="W85" s="149">
        <v>793480</v>
      </c>
      <c r="X85" s="149">
        <v>740937</v>
      </c>
      <c r="Y85" s="422">
        <v>1534417</v>
      </c>
      <c r="Z85" s="324">
        <v>770199</v>
      </c>
      <c r="AA85" s="324">
        <v>775286</v>
      </c>
      <c r="AB85" s="434">
        <v>1545485</v>
      </c>
      <c r="AC85" s="449">
        <v>1.0302272529567034</v>
      </c>
      <c r="AD85" s="449">
        <v>0.95569505962960766</v>
      </c>
      <c r="AE85" s="450">
        <v>0.99283849406496993</v>
      </c>
    </row>
    <row r="86" spans="9:31" ht="15" thickBot="1" x14ac:dyDescent="0.4">
      <c r="I86" s="431" t="s">
        <v>81</v>
      </c>
      <c r="J86" s="432" t="s">
        <v>44</v>
      </c>
      <c r="K86" s="433">
        <v>1.18</v>
      </c>
      <c r="L86" s="815"/>
      <c r="M86" s="149">
        <v>669214</v>
      </c>
      <c r="N86" s="149">
        <v>658101</v>
      </c>
      <c r="O86" s="422">
        <v>1327315</v>
      </c>
      <c r="P86" s="324">
        <v>613161</v>
      </c>
      <c r="Q86" s="324">
        <v>627760</v>
      </c>
      <c r="R86" s="434">
        <v>1240921</v>
      </c>
      <c r="S86" s="449">
        <v>1.091</v>
      </c>
      <c r="T86" s="449">
        <v>1.048</v>
      </c>
      <c r="U86" s="450">
        <v>1.07</v>
      </c>
      <c r="V86" s="802"/>
      <c r="W86" s="149">
        <v>795805</v>
      </c>
      <c r="X86" s="149">
        <v>771683</v>
      </c>
      <c r="Y86" s="422">
        <v>1567488</v>
      </c>
      <c r="Z86" s="324">
        <v>640561</v>
      </c>
      <c r="AA86" s="324">
        <v>655815</v>
      </c>
      <c r="AB86" s="434">
        <v>1296376</v>
      </c>
      <c r="AC86" s="449">
        <v>1.2423563095474124</v>
      </c>
      <c r="AD86" s="449">
        <v>1.176677874095591</v>
      </c>
      <c r="AE86" s="450">
        <v>1.209130684307639</v>
      </c>
    </row>
    <row r="87" spans="9:31" ht="15" thickBot="1" x14ac:dyDescent="0.4">
      <c r="I87" s="431" t="s">
        <v>82</v>
      </c>
      <c r="J87" s="432" t="s">
        <v>46</v>
      </c>
      <c r="K87" s="433">
        <v>0.85</v>
      </c>
      <c r="L87" s="815"/>
      <c r="M87" s="149">
        <v>330680</v>
      </c>
      <c r="N87" s="149">
        <v>312294</v>
      </c>
      <c r="O87" s="422">
        <v>642974</v>
      </c>
      <c r="P87" s="324">
        <v>249401</v>
      </c>
      <c r="Q87" s="324">
        <v>239668</v>
      </c>
      <c r="R87" s="434">
        <v>489069</v>
      </c>
      <c r="S87" s="449">
        <v>1.3260000000000001</v>
      </c>
      <c r="T87" s="449">
        <v>1.3029999999999999</v>
      </c>
      <c r="U87" s="450">
        <v>1.3149999999999999</v>
      </c>
      <c r="V87" s="802"/>
      <c r="W87" s="149">
        <v>271516</v>
      </c>
      <c r="X87" s="149">
        <v>258016</v>
      </c>
      <c r="Y87" s="422">
        <v>529532</v>
      </c>
      <c r="Z87" s="324">
        <v>260546</v>
      </c>
      <c r="AA87" s="324">
        <v>250379</v>
      </c>
      <c r="AB87" s="434">
        <v>510925</v>
      </c>
      <c r="AC87" s="449">
        <v>1.0421038895243067</v>
      </c>
      <c r="AD87" s="449">
        <v>1.0305017593328514</v>
      </c>
      <c r="AE87" s="450">
        <v>1.036418260997211</v>
      </c>
    </row>
    <row r="88" spans="9:31" ht="15" thickBot="1" x14ac:dyDescent="0.4">
      <c r="I88" s="431" t="s">
        <v>47</v>
      </c>
      <c r="J88" s="432" t="s">
        <v>84</v>
      </c>
      <c r="K88" s="433">
        <v>0.95</v>
      </c>
      <c r="L88" s="815"/>
      <c r="M88" s="149">
        <v>619482</v>
      </c>
      <c r="N88" s="149">
        <v>531996</v>
      </c>
      <c r="O88" s="422">
        <v>1151478</v>
      </c>
      <c r="P88" s="324">
        <v>394175</v>
      </c>
      <c r="Q88" s="324">
        <v>394175</v>
      </c>
      <c r="R88" s="434">
        <v>788350</v>
      </c>
      <c r="S88" s="449">
        <v>1.5720000000000001</v>
      </c>
      <c r="T88" s="449">
        <v>1.35</v>
      </c>
      <c r="U88" s="450">
        <v>1.4610000000000001</v>
      </c>
      <c r="V88" s="802"/>
      <c r="W88" s="149">
        <v>669872</v>
      </c>
      <c r="X88" s="149">
        <v>551620</v>
      </c>
      <c r="Y88" s="422">
        <v>1221492</v>
      </c>
      <c r="Z88" s="324">
        <v>411790</v>
      </c>
      <c r="AA88" s="324">
        <v>411241</v>
      </c>
      <c r="AB88" s="434">
        <v>823031</v>
      </c>
      <c r="AC88" s="449">
        <v>1.6267320721727094</v>
      </c>
      <c r="AD88" s="449">
        <v>1.3413545828358553</v>
      </c>
      <c r="AE88" s="450">
        <v>1.4841385075410283</v>
      </c>
    </row>
    <row r="89" spans="9:31" ht="15" thickBot="1" x14ac:dyDescent="0.4">
      <c r="I89" s="431" t="s">
        <v>253</v>
      </c>
      <c r="J89" s="432" t="s">
        <v>50</v>
      </c>
      <c r="K89" s="433">
        <v>1.1200000000000001</v>
      </c>
      <c r="L89" s="815"/>
      <c r="M89" s="149">
        <v>480339</v>
      </c>
      <c r="N89" s="149">
        <v>423467</v>
      </c>
      <c r="O89" s="422">
        <v>903806</v>
      </c>
      <c r="P89" s="324">
        <v>330912</v>
      </c>
      <c r="Q89" s="324">
        <v>333345</v>
      </c>
      <c r="R89" s="434">
        <v>664258</v>
      </c>
      <c r="S89" s="449">
        <v>1.452</v>
      </c>
      <c r="T89" s="449">
        <v>1.27</v>
      </c>
      <c r="U89" s="450">
        <v>1.361</v>
      </c>
      <c r="V89" s="802"/>
      <c r="W89" s="149">
        <v>541306</v>
      </c>
      <c r="X89" s="149">
        <v>436545</v>
      </c>
      <c r="Y89" s="422">
        <v>977851</v>
      </c>
      <c r="Z89" s="324">
        <v>345700</v>
      </c>
      <c r="AA89" s="324">
        <v>348243</v>
      </c>
      <c r="AB89" s="434">
        <v>693943</v>
      </c>
      <c r="AC89" s="449">
        <v>1.5658258605727509</v>
      </c>
      <c r="AD89" s="449">
        <v>1.2535643214651837</v>
      </c>
      <c r="AE89" s="450">
        <v>1.4091229394921485</v>
      </c>
    </row>
    <row r="90" spans="9:31" ht="15" thickBot="1" x14ac:dyDescent="0.4">
      <c r="I90" s="431" t="s">
        <v>381</v>
      </c>
      <c r="J90" s="432" t="s">
        <v>161</v>
      </c>
      <c r="K90" s="433">
        <v>0.9</v>
      </c>
      <c r="L90" s="815"/>
      <c r="M90" s="149">
        <v>313842</v>
      </c>
      <c r="N90" s="149">
        <v>297582</v>
      </c>
      <c r="O90" s="422">
        <v>611424</v>
      </c>
      <c r="P90" s="324">
        <v>373493</v>
      </c>
      <c r="Q90" s="324">
        <v>369843</v>
      </c>
      <c r="R90" s="434">
        <v>743336</v>
      </c>
      <c r="S90" s="449">
        <v>0.84</v>
      </c>
      <c r="T90" s="449">
        <v>0.80500000000000005</v>
      </c>
      <c r="U90" s="450">
        <v>0.82299999999999995</v>
      </c>
      <c r="V90" s="802"/>
      <c r="W90" s="149">
        <v>270562</v>
      </c>
      <c r="X90" s="149">
        <v>263894</v>
      </c>
      <c r="Y90" s="422">
        <v>534456</v>
      </c>
      <c r="Z90" s="324">
        <v>390152</v>
      </c>
      <c r="AA90" s="324">
        <v>386372</v>
      </c>
      <c r="AB90" s="434">
        <v>776524</v>
      </c>
      <c r="AC90" s="449">
        <v>0.69347843917242513</v>
      </c>
      <c r="AD90" s="449">
        <v>0.68300497965691098</v>
      </c>
      <c r="AE90" s="450">
        <v>0.6882672010137485</v>
      </c>
    </row>
    <row r="91" spans="9:31" ht="15" thickBot="1" x14ac:dyDescent="0.4">
      <c r="I91" s="431" t="s">
        <v>87</v>
      </c>
      <c r="J91" s="432" t="s">
        <v>54</v>
      </c>
      <c r="K91" s="433">
        <v>0.86</v>
      </c>
      <c r="L91" s="815"/>
      <c r="M91" s="149">
        <v>244297</v>
      </c>
      <c r="N91" s="149">
        <v>228440</v>
      </c>
      <c r="O91" s="422">
        <v>472737</v>
      </c>
      <c r="P91" s="324">
        <v>249401</v>
      </c>
      <c r="Q91" s="324">
        <v>249401</v>
      </c>
      <c r="R91" s="434">
        <v>498802</v>
      </c>
      <c r="S91" s="449">
        <v>0.98</v>
      </c>
      <c r="T91" s="449">
        <v>0.91600000000000004</v>
      </c>
      <c r="U91" s="450">
        <v>0.94799999999999995</v>
      </c>
      <c r="V91" s="802"/>
      <c r="W91" s="149">
        <v>467904</v>
      </c>
      <c r="X91" s="149">
        <v>218751</v>
      </c>
      <c r="Y91" s="422">
        <v>686655</v>
      </c>
      <c r="Z91" s="324">
        <v>260546</v>
      </c>
      <c r="AA91" s="324">
        <v>260547</v>
      </c>
      <c r="AB91" s="434">
        <v>521093</v>
      </c>
      <c r="AC91" s="449">
        <v>1.7958594643556225</v>
      </c>
      <c r="AD91" s="449">
        <v>0.83958364517726169</v>
      </c>
      <c r="AE91" s="450">
        <v>1.3177206371991179</v>
      </c>
    </row>
    <row r="92" spans="9:31" ht="15" thickBot="1" x14ac:dyDescent="0.4">
      <c r="I92" s="431" t="s">
        <v>89</v>
      </c>
      <c r="J92" s="432" t="s">
        <v>56</v>
      </c>
      <c r="K92" s="433">
        <v>1.41</v>
      </c>
      <c r="L92" s="815"/>
      <c r="M92" s="149">
        <v>374450</v>
      </c>
      <c r="N92" s="149">
        <v>355227</v>
      </c>
      <c r="O92" s="422">
        <v>729677</v>
      </c>
      <c r="P92" s="324">
        <v>289548</v>
      </c>
      <c r="Q92" s="324">
        <v>287115</v>
      </c>
      <c r="R92" s="434">
        <v>576663</v>
      </c>
      <c r="S92" s="449">
        <v>1.2929999999999999</v>
      </c>
      <c r="T92" s="449">
        <v>1.2370000000000001</v>
      </c>
      <c r="U92" s="450">
        <v>1.2649999999999999</v>
      </c>
      <c r="V92" s="802"/>
      <c r="W92" s="149">
        <v>400190</v>
      </c>
      <c r="X92" s="149">
        <v>367397</v>
      </c>
      <c r="Y92" s="422">
        <v>767587</v>
      </c>
      <c r="Z92" s="324">
        <v>302487</v>
      </c>
      <c r="AA92" s="324">
        <v>299947</v>
      </c>
      <c r="AB92" s="434">
        <v>602434</v>
      </c>
      <c r="AC92" s="449">
        <v>1.3229990049159137</v>
      </c>
      <c r="AD92" s="449">
        <v>1.224873060907427</v>
      </c>
      <c r="AE92" s="450">
        <v>1.2741428936613803</v>
      </c>
    </row>
    <row r="93" spans="9:31" ht="15" thickBot="1" x14ac:dyDescent="0.4">
      <c r="I93" s="431" t="s">
        <v>90</v>
      </c>
      <c r="J93" s="432" t="s">
        <v>58</v>
      </c>
      <c r="K93" s="433">
        <v>0.76</v>
      </c>
      <c r="L93" s="815"/>
      <c r="M93" s="149">
        <v>573408</v>
      </c>
      <c r="N93" s="149">
        <v>557307</v>
      </c>
      <c r="O93" s="422">
        <v>1130715</v>
      </c>
      <c r="P93" s="324">
        <v>575447</v>
      </c>
      <c r="Q93" s="324">
        <v>571797</v>
      </c>
      <c r="R93" s="434">
        <v>1147243</v>
      </c>
      <c r="S93" s="449">
        <v>0.996</v>
      </c>
      <c r="T93" s="449">
        <v>0.97499999999999998</v>
      </c>
      <c r="U93" s="450">
        <v>0.98599999999999999</v>
      </c>
      <c r="V93" s="802"/>
      <c r="W93" s="149">
        <v>577856</v>
      </c>
      <c r="X93" s="149">
        <v>561377</v>
      </c>
      <c r="Y93" s="422">
        <v>1139233</v>
      </c>
      <c r="Z93" s="324">
        <v>600662</v>
      </c>
      <c r="AA93" s="324">
        <v>597352</v>
      </c>
      <c r="AB93" s="434">
        <v>1198014</v>
      </c>
      <c r="AC93" s="449">
        <v>0.962031891479734</v>
      </c>
      <c r="AD93" s="449">
        <v>0.93977587753954117</v>
      </c>
      <c r="AE93" s="450">
        <v>0.95093463014622537</v>
      </c>
    </row>
    <row r="94" spans="9:31" ht="15" thickBot="1" x14ac:dyDescent="0.4">
      <c r="I94" s="431" t="s">
        <v>91</v>
      </c>
      <c r="J94" s="432" t="s">
        <v>60</v>
      </c>
      <c r="K94" s="433">
        <v>0.91</v>
      </c>
      <c r="L94" s="815"/>
      <c r="M94" s="149">
        <v>243987</v>
      </c>
      <c r="N94" s="149">
        <v>230616</v>
      </c>
      <c r="O94" s="422">
        <v>474603</v>
      </c>
      <c r="P94" s="324">
        <v>319963</v>
      </c>
      <c r="Q94" s="324">
        <v>316313</v>
      </c>
      <c r="R94" s="434">
        <v>636276</v>
      </c>
      <c r="S94" s="449">
        <v>0.76300000000000001</v>
      </c>
      <c r="T94" s="449">
        <v>0.72899999999999998</v>
      </c>
      <c r="U94" s="450">
        <v>0.746</v>
      </c>
      <c r="V94" s="802"/>
      <c r="W94" s="149">
        <v>222726</v>
      </c>
      <c r="X94" s="149">
        <v>210989</v>
      </c>
      <c r="Y94" s="422">
        <v>433715</v>
      </c>
      <c r="Z94" s="324">
        <v>334211</v>
      </c>
      <c r="AA94" s="324">
        <v>330449</v>
      </c>
      <c r="AB94" s="434">
        <v>664660</v>
      </c>
      <c r="AC94" s="449">
        <v>0.66642330743153277</v>
      </c>
      <c r="AD94" s="449">
        <v>0.63849187015242892</v>
      </c>
      <c r="AE94" s="450">
        <v>0.65253663527216921</v>
      </c>
    </row>
    <row r="95" spans="9:31" ht="15" thickBot="1" x14ac:dyDescent="0.4">
      <c r="I95" s="431" t="s">
        <v>382</v>
      </c>
      <c r="J95" s="432" t="s">
        <v>93</v>
      </c>
      <c r="K95" s="433">
        <v>0.67</v>
      </c>
      <c r="L95" s="815"/>
      <c r="M95" s="149">
        <v>338131</v>
      </c>
      <c r="N95" s="149">
        <v>296992</v>
      </c>
      <c r="O95" s="422">
        <v>635123</v>
      </c>
      <c r="P95" s="324">
        <v>380792</v>
      </c>
      <c r="Q95" s="324">
        <v>379576</v>
      </c>
      <c r="R95" s="434">
        <v>760368</v>
      </c>
      <c r="S95" s="449">
        <v>0.88800000000000001</v>
      </c>
      <c r="T95" s="449">
        <v>0.78200000000000003</v>
      </c>
      <c r="U95" s="450">
        <v>0.83499999999999996</v>
      </c>
      <c r="V95" s="802"/>
      <c r="W95" s="149">
        <v>341426</v>
      </c>
      <c r="X95" s="149">
        <v>310228</v>
      </c>
      <c r="Y95" s="422">
        <v>651654</v>
      </c>
      <c r="Z95" s="324">
        <v>390809</v>
      </c>
      <c r="AA95" s="324">
        <v>390540</v>
      </c>
      <c r="AB95" s="434">
        <v>781349</v>
      </c>
      <c r="AC95" s="449">
        <v>0.87363904106609624</v>
      </c>
      <c r="AD95" s="449">
        <v>0.79435653198135914</v>
      </c>
      <c r="AE95" s="450">
        <v>0.83401143407107448</v>
      </c>
    </row>
    <row r="96" spans="9:31" ht="15" thickBot="1" x14ac:dyDescent="0.4">
      <c r="I96" s="431" t="s">
        <v>398</v>
      </c>
      <c r="J96" s="432" t="s">
        <v>64</v>
      </c>
      <c r="K96" s="433">
        <v>0.93</v>
      </c>
      <c r="L96" s="815"/>
      <c r="M96" s="149">
        <v>477834</v>
      </c>
      <c r="N96" s="149">
        <v>394507</v>
      </c>
      <c r="O96" s="422">
        <v>872341</v>
      </c>
      <c r="P96" s="324">
        <v>367410</v>
      </c>
      <c r="Q96" s="324">
        <v>364977</v>
      </c>
      <c r="R96" s="434">
        <v>732387</v>
      </c>
      <c r="S96" s="449">
        <v>1.3009999999999999</v>
      </c>
      <c r="T96" s="449">
        <v>1.081</v>
      </c>
      <c r="U96" s="450">
        <v>1.1910000000000001</v>
      </c>
      <c r="V96" s="802"/>
      <c r="W96" s="149">
        <v>376403</v>
      </c>
      <c r="X96" s="149">
        <v>297246</v>
      </c>
      <c r="Y96" s="422">
        <v>673649</v>
      </c>
      <c r="Z96" s="324">
        <v>383828</v>
      </c>
      <c r="AA96" s="324">
        <v>381286</v>
      </c>
      <c r="AB96" s="434">
        <v>765114</v>
      </c>
      <c r="AC96" s="449">
        <v>0.98065539773023336</v>
      </c>
      <c r="AD96" s="449">
        <v>0.7795880257864175</v>
      </c>
      <c r="AE96" s="450">
        <v>0.88045572293801966</v>
      </c>
    </row>
    <row r="97" spans="9:31" ht="15" thickBot="1" x14ac:dyDescent="0.4">
      <c r="I97" s="436" t="s">
        <v>339</v>
      </c>
      <c r="J97" s="437" t="s">
        <v>399</v>
      </c>
      <c r="K97" s="438">
        <v>1.1299999999999999</v>
      </c>
      <c r="L97" s="816"/>
      <c r="M97" s="429">
        <v>10395184</v>
      </c>
      <c r="N97" s="429">
        <v>9774091</v>
      </c>
      <c r="O97" s="427">
        <v>20169275</v>
      </c>
      <c r="P97" s="324">
        <v>9008436</v>
      </c>
      <c r="Q97" s="324">
        <v>9013219</v>
      </c>
      <c r="R97" s="434">
        <v>18021655</v>
      </c>
      <c r="S97" s="449">
        <v>1.1539999999999999</v>
      </c>
      <c r="T97" s="449">
        <v>1.0840000000000001</v>
      </c>
      <c r="U97" s="451">
        <v>1.119</v>
      </c>
      <c r="V97" s="803"/>
      <c r="W97" s="429">
        <v>11446317</v>
      </c>
      <c r="X97" s="429">
        <v>9842496</v>
      </c>
      <c r="Y97" s="427">
        <v>21288813</v>
      </c>
      <c r="Z97" s="324">
        <v>9420417</v>
      </c>
      <c r="AA97" s="324">
        <v>9406456</v>
      </c>
      <c r="AB97" s="434">
        <v>18826873</v>
      </c>
      <c r="AC97" s="449">
        <v>1.2150541743534282</v>
      </c>
      <c r="AD97" s="449">
        <v>1.0463553967615433</v>
      </c>
      <c r="AE97" s="451">
        <v>1.1307673345435538</v>
      </c>
    </row>
    <row r="98" spans="9:31" x14ac:dyDescent="0.35">
      <c r="I98" s="439"/>
    </row>
    <row r="99" spans="9:31" x14ac:dyDescent="0.35">
      <c r="I99" s="440"/>
    </row>
    <row r="100" spans="9:31" x14ac:dyDescent="0.35">
      <c r="I100" s="440"/>
    </row>
    <row r="101" spans="9:31" x14ac:dyDescent="0.35">
      <c r="I101" s="440"/>
    </row>
    <row r="102" spans="9:31" ht="15" thickBot="1" x14ac:dyDescent="0.4">
      <c r="I102" s="440"/>
    </row>
    <row r="103" spans="9:31" ht="15" customHeight="1" thickBot="1" x14ac:dyDescent="0.4">
      <c r="I103" s="817" t="s">
        <v>379</v>
      </c>
      <c r="J103" s="774" t="s">
        <v>380</v>
      </c>
      <c r="K103" s="772" t="s">
        <v>407</v>
      </c>
      <c r="M103" s="741" t="s">
        <v>402</v>
      </c>
      <c r="N103" s="742"/>
      <c r="O103" s="742"/>
      <c r="P103" s="742"/>
      <c r="Q103" s="742"/>
      <c r="R103" s="742"/>
      <c r="S103" s="742"/>
      <c r="T103" s="742"/>
      <c r="U103" s="820"/>
      <c r="V103" s="759"/>
      <c r="W103" s="741" t="s">
        <v>418</v>
      </c>
      <c r="X103" s="742"/>
      <c r="Y103" s="742"/>
      <c r="Z103" s="742"/>
      <c r="AA103" s="742"/>
      <c r="AB103" s="742"/>
      <c r="AC103" s="742"/>
      <c r="AD103" s="742"/>
      <c r="AE103" s="743"/>
    </row>
    <row r="104" spans="9:31" ht="15" customHeight="1" thickBot="1" x14ac:dyDescent="0.4">
      <c r="I104" s="818"/>
      <c r="J104" s="775"/>
      <c r="K104" s="773"/>
      <c r="M104" s="787" t="s">
        <v>408</v>
      </c>
      <c r="N104" s="758"/>
      <c r="O104" s="813"/>
      <c r="P104" s="787" t="s">
        <v>409</v>
      </c>
      <c r="Q104" s="758"/>
      <c r="R104" s="813"/>
      <c r="S104" s="787" t="s">
        <v>410</v>
      </c>
      <c r="T104" s="758"/>
      <c r="U104" s="813"/>
      <c r="V104" s="760"/>
      <c r="W104" s="787" t="s">
        <v>412</v>
      </c>
      <c r="X104" s="758"/>
      <c r="Y104" s="713"/>
      <c r="Z104" s="712" t="s">
        <v>417</v>
      </c>
      <c r="AA104" s="758"/>
      <c r="AB104" s="713"/>
      <c r="AC104" s="712" t="s">
        <v>419</v>
      </c>
      <c r="AD104" s="758"/>
      <c r="AE104" s="713"/>
    </row>
    <row r="105" spans="9:31" ht="15" thickBot="1" x14ac:dyDescent="0.4">
      <c r="I105" s="819"/>
      <c r="J105" s="794"/>
      <c r="K105" s="441" t="s">
        <v>280</v>
      </c>
      <c r="M105" s="414" t="s">
        <v>282</v>
      </c>
      <c r="N105" s="415" t="s">
        <v>281</v>
      </c>
      <c r="O105" s="414" t="s">
        <v>280</v>
      </c>
      <c r="P105" s="416" t="s">
        <v>282</v>
      </c>
      <c r="Q105" s="417" t="s">
        <v>281</v>
      </c>
      <c r="R105" s="416" t="s">
        <v>280</v>
      </c>
      <c r="S105" s="418" t="s">
        <v>282</v>
      </c>
      <c r="T105" s="418" t="s">
        <v>281</v>
      </c>
      <c r="U105" s="418" t="s">
        <v>280</v>
      </c>
      <c r="V105" s="782"/>
      <c r="W105" s="414" t="s">
        <v>282</v>
      </c>
      <c r="X105" s="415" t="s">
        <v>281</v>
      </c>
      <c r="Y105" s="414" t="s">
        <v>280</v>
      </c>
      <c r="Z105" s="416" t="s">
        <v>282</v>
      </c>
      <c r="AA105" s="417" t="s">
        <v>281</v>
      </c>
      <c r="AB105" s="416" t="s">
        <v>280</v>
      </c>
      <c r="AC105" s="418" t="s">
        <v>282</v>
      </c>
      <c r="AD105" s="418" t="s">
        <v>281</v>
      </c>
      <c r="AE105" s="418" t="s">
        <v>280</v>
      </c>
    </row>
    <row r="106" spans="9:31" ht="15" thickBot="1" x14ac:dyDescent="0.4">
      <c r="I106" s="419" t="s">
        <v>14</v>
      </c>
      <c r="J106" s="442" t="s">
        <v>15</v>
      </c>
      <c r="K106" s="433">
        <v>0.51</v>
      </c>
      <c r="M106" s="164">
        <v>392831</v>
      </c>
      <c r="N106" s="164">
        <v>419978</v>
      </c>
      <c r="O106" s="434">
        <v>812809</v>
      </c>
      <c r="P106" s="326">
        <v>919468</v>
      </c>
      <c r="Q106" s="326">
        <v>911666</v>
      </c>
      <c r="R106" s="434">
        <v>1831134</v>
      </c>
      <c r="S106" s="446">
        <v>0.43</v>
      </c>
      <c r="T106" s="446">
        <v>0.46</v>
      </c>
      <c r="U106" s="450">
        <v>0.44</v>
      </c>
      <c r="V106" s="759"/>
      <c r="W106" s="164">
        <v>388717</v>
      </c>
      <c r="X106" s="164">
        <v>567439</v>
      </c>
      <c r="Y106" s="434">
        <v>956156</v>
      </c>
      <c r="Z106" s="326">
        <v>921814</v>
      </c>
      <c r="AA106" s="326">
        <v>968134</v>
      </c>
      <c r="AB106" s="434">
        <v>1889948</v>
      </c>
      <c r="AC106" s="446">
        <v>0.42168702145986064</v>
      </c>
      <c r="AD106" s="446">
        <v>0.58611617813236594</v>
      </c>
      <c r="AE106" s="450">
        <v>0.50591656490019832</v>
      </c>
    </row>
    <row r="107" spans="9:31" ht="15" thickBot="1" x14ac:dyDescent="0.4">
      <c r="I107" s="419" t="s">
        <v>73</v>
      </c>
      <c r="J107" s="442" t="s">
        <v>17</v>
      </c>
      <c r="K107" s="433">
        <v>0.43</v>
      </c>
      <c r="M107" s="164">
        <v>205234</v>
      </c>
      <c r="N107" s="164">
        <v>180699</v>
      </c>
      <c r="O107" s="434">
        <v>385933</v>
      </c>
      <c r="P107" s="326">
        <v>469207</v>
      </c>
      <c r="Q107" s="326">
        <v>455833</v>
      </c>
      <c r="R107" s="434">
        <v>925040</v>
      </c>
      <c r="S107" s="446">
        <v>0.44</v>
      </c>
      <c r="T107" s="446">
        <v>0.4</v>
      </c>
      <c r="U107" s="450">
        <v>0.42</v>
      </c>
      <c r="V107" s="760"/>
      <c r="W107" s="164">
        <v>212732</v>
      </c>
      <c r="X107" s="164">
        <v>192532</v>
      </c>
      <c r="Y107" s="434">
        <v>405264</v>
      </c>
      <c r="Z107" s="326">
        <v>496939</v>
      </c>
      <c r="AA107" s="326">
        <v>482675</v>
      </c>
      <c r="AB107" s="434">
        <v>979614</v>
      </c>
      <c r="AC107" s="446">
        <v>0.42808473474611575</v>
      </c>
      <c r="AD107" s="446">
        <v>0.39888537836018023</v>
      </c>
      <c r="AE107" s="450">
        <v>0.41369764009089294</v>
      </c>
    </row>
    <row r="108" spans="9:31" ht="15" thickBot="1" x14ac:dyDescent="0.4">
      <c r="I108" s="419" t="s">
        <v>18</v>
      </c>
      <c r="J108" s="442" t="s">
        <v>19</v>
      </c>
      <c r="K108" s="433">
        <v>0.51</v>
      </c>
      <c r="M108" s="164">
        <v>136859</v>
      </c>
      <c r="N108" s="164">
        <v>110317</v>
      </c>
      <c r="O108" s="434">
        <v>247176</v>
      </c>
      <c r="P108" s="326">
        <v>180550</v>
      </c>
      <c r="Q108" s="326">
        <v>179436</v>
      </c>
      <c r="R108" s="434">
        <v>359986</v>
      </c>
      <c r="S108" s="446">
        <v>0.76</v>
      </c>
      <c r="T108" s="446">
        <v>0.62</v>
      </c>
      <c r="U108" s="450">
        <v>0.69</v>
      </c>
      <c r="V108" s="760"/>
      <c r="W108" s="164">
        <v>102260</v>
      </c>
      <c r="X108" s="164">
        <v>90129</v>
      </c>
      <c r="Y108" s="434">
        <v>192389</v>
      </c>
      <c r="Z108" s="326">
        <v>174071</v>
      </c>
      <c r="AA108" s="326">
        <v>166071</v>
      </c>
      <c r="AB108" s="434">
        <v>340142</v>
      </c>
      <c r="AC108" s="446">
        <v>0.58746143814880136</v>
      </c>
      <c r="AD108" s="446">
        <v>0.54271365861589316</v>
      </c>
      <c r="AE108" s="450">
        <v>0.56561377307124672</v>
      </c>
    </row>
    <row r="109" spans="9:31" ht="15" thickBot="1" x14ac:dyDescent="0.4">
      <c r="I109" s="419" t="s">
        <v>20</v>
      </c>
      <c r="J109" s="22" t="s">
        <v>397</v>
      </c>
      <c r="K109" s="433">
        <v>0.66</v>
      </c>
      <c r="M109" s="164">
        <v>287521</v>
      </c>
      <c r="N109" s="164">
        <v>260001</v>
      </c>
      <c r="O109" s="434">
        <v>547522</v>
      </c>
      <c r="P109" s="326">
        <v>459177</v>
      </c>
      <c r="Q109" s="326">
        <v>459177</v>
      </c>
      <c r="R109" s="434">
        <v>918353</v>
      </c>
      <c r="S109" s="446">
        <v>0.63</v>
      </c>
      <c r="T109" s="446">
        <v>0.56999999999999995</v>
      </c>
      <c r="U109" s="450">
        <v>0.6</v>
      </c>
      <c r="V109" s="760"/>
      <c r="W109" s="164">
        <v>276455</v>
      </c>
      <c r="X109" s="164">
        <v>279809</v>
      </c>
      <c r="Y109" s="434">
        <v>556264</v>
      </c>
      <c r="Z109" s="326">
        <v>486318</v>
      </c>
      <c r="AA109" s="326">
        <v>486318</v>
      </c>
      <c r="AB109" s="434">
        <v>972636</v>
      </c>
      <c r="AC109" s="446">
        <v>0.56846548965902965</v>
      </c>
      <c r="AD109" s="446">
        <v>0.57536221155704703</v>
      </c>
      <c r="AE109" s="450">
        <v>0.57191385060803834</v>
      </c>
    </row>
    <row r="110" spans="9:31" ht="15" thickBot="1" x14ac:dyDescent="0.4">
      <c r="I110" s="419" t="s">
        <v>22</v>
      </c>
      <c r="J110" s="442" t="s">
        <v>23</v>
      </c>
      <c r="K110" s="433">
        <v>1.1499999999999999</v>
      </c>
      <c r="M110" s="164">
        <v>92223</v>
      </c>
      <c r="N110" s="164">
        <v>68825</v>
      </c>
      <c r="O110" s="434">
        <v>161048</v>
      </c>
      <c r="P110" s="326">
        <v>154916</v>
      </c>
      <c r="Q110" s="326">
        <v>154916</v>
      </c>
      <c r="R110" s="434">
        <v>309833</v>
      </c>
      <c r="S110" s="446">
        <v>0.6</v>
      </c>
      <c r="T110" s="446">
        <v>0.44</v>
      </c>
      <c r="U110" s="450">
        <v>0.52</v>
      </c>
      <c r="V110" s="760"/>
      <c r="W110" s="164">
        <v>103332</v>
      </c>
      <c r="X110" s="164">
        <v>82302</v>
      </c>
      <c r="Y110" s="434">
        <v>185634</v>
      </c>
      <c r="Z110" s="326">
        <v>191221</v>
      </c>
      <c r="AA110" s="326">
        <v>190042</v>
      </c>
      <c r="AB110" s="434">
        <v>381263</v>
      </c>
      <c r="AC110" s="446">
        <v>0.54037997918638647</v>
      </c>
      <c r="AD110" s="446">
        <v>0.43307268919502007</v>
      </c>
      <c r="AE110" s="450">
        <v>0.48689225023146754</v>
      </c>
    </row>
    <row r="111" spans="9:31" ht="15" thickBot="1" x14ac:dyDescent="0.4">
      <c r="I111" s="419" t="s">
        <v>24</v>
      </c>
      <c r="J111" s="442" t="s">
        <v>76</v>
      </c>
      <c r="K111" s="433">
        <v>0.7</v>
      </c>
      <c r="M111" s="164">
        <v>112959</v>
      </c>
      <c r="N111" s="164">
        <v>85947</v>
      </c>
      <c r="O111" s="434">
        <v>198906</v>
      </c>
      <c r="P111" s="326">
        <v>125939</v>
      </c>
      <c r="Q111" s="326">
        <v>125939</v>
      </c>
      <c r="R111" s="434">
        <v>251878</v>
      </c>
      <c r="S111" s="446">
        <v>0.9</v>
      </c>
      <c r="T111" s="446">
        <v>0.68</v>
      </c>
      <c r="U111" s="450">
        <v>0.79</v>
      </c>
      <c r="V111" s="760"/>
      <c r="W111" s="164">
        <v>103841</v>
      </c>
      <c r="X111" s="164">
        <v>73494</v>
      </c>
      <c r="Y111" s="434">
        <v>177335</v>
      </c>
      <c r="Z111" s="326">
        <v>135382</v>
      </c>
      <c r="AA111" s="326">
        <v>133382</v>
      </c>
      <c r="AB111" s="434">
        <v>268764</v>
      </c>
      <c r="AC111" s="446">
        <v>0.76702220383802866</v>
      </c>
      <c r="AD111" s="446">
        <v>0.55100388358249242</v>
      </c>
      <c r="AE111" s="450">
        <v>0.65981679093926271</v>
      </c>
    </row>
    <row r="112" spans="9:31" ht="15" thickBot="1" x14ac:dyDescent="0.4">
      <c r="I112" s="419" t="s">
        <v>26</v>
      </c>
      <c r="J112" s="442" t="s">
        <v>27</v>
      </c>
      <c r="K112" s="433">
        <v>0.36</v>
      </c>
      <c r="M112" s="164">
        <v>69777</v>
      </c>
      <c r="N112" s="164">
        <v>48393</v>
      </c>
      <c r="O112" s="434">
        <v>118170</v>
      </c>
      <c r="P112" s="326">
        <v>203955</v>
      </c>
      <c r="Q112" s="326">
        <v>202840</v>
      </c>
      <c r="R112" s="434">
        <v>406795</v>
      </c>
      <c r="S112" s="446">
        <v>0.34</v>
      </c>
      <c r="T112" s="446">
        <v>0.24</v>
      </c>
      <c r="U112" s="450">
        <v>0.28999999999999998</v>
      </c>
      <c r="V112" s="760"/>
      <c r="W112" s="164">
        <v>79492</v>
      </c>
      <c r="X112" s="164">
        <v>44173</v>
      </c>
      <c r="Y112" s="434">
        <v>123665</v>
      </c>
      <c r="Z112" s="326">
        <v>216010</v>
      </c>
      <c r="AA112" s="326">
        <v>214829</v>
      </c>
      <c r="AB112" s="434">
        <v>430839</v>
      </c>
      <c r="AC112" s="446">
        <v>0.36800148141289757</v>
      </c>
      <c r="AD112" s="446">
        <v>0.20561935306685783</v>
      </c>
      <c r="AE112" s="450">
        <v>0.28703297519491039</v>
      </c>
    </row>
    <row r="113" spans="9:31" ht="15" thickBot="1" x14ac:dyDescent="0.4">
      <c r="I113" s="419" t="s">
        <v>28</v>
      </c>
      <c r="J113" s="442" t="s">
        <v>29</v>
      </c>
      <c r="K113" s="433">
        <v>0.57999999999999996</v>
      </c>
      <c r="M113" s="164">
        <v>91294</v>
      </c>
      <c r="N113" s="164">
        <v>62780</v>
      </c>
      <c r="O113" s="434">
        <v>154074</v>
      </c>
      <c r="P113" s="326">
        <v>103649</v>
      </c>
      <c r="Q113" s="326">
        <v>103649</v>
      </c>
      <c r="R113" s="434">
        <v>207298</v>
      </c>
      <c r="S113" s="446">
        <v>0.88</v>
      </c>
      <c r="T113" s="446">
        <v>0.61</v>
      </c>
      <c r="U113" s="450">
        <v>0.74</v>
      </c>
      <c r="V113" s="760"/>
      <c r="W113" s="164">
        <v>118118</v>
      </c>
      <c r="X113" s="164">
        <v>54502</v>
      </c>
      <c r="Y113" s="434">
        <v>172620</v>
      </c>
      <c r="Z113" s="326">
        <v>122775</v>
      </c>
      <c r="AA113" s="326">
        <v>102775</v>
      </c>
      <c r="AB113" s="434">
        <v>225550</v>
      </c>
      <c r="AC113" s="446">
        <v>0.96206882508654046</v>
      </c>
      <c r="AD113" s="446">
        <v>0.53030406227195326</v>
      </c>
      <c r="AE113" s="450">
        <v>0.76532919530037691</v>
      </c>
    </row>
    <row r="114" spans="9:31" ht="15" thickBot="1" x14ac:dyDescent="0.4">
      <c r="I114" s="419" t="s">
        <v>32</v>
      </c>
      <c r="J114" s="442" t="s">
        <v>33</v>
      </c>
      <c r="K114" s="433">
        <v>0.45</v>
      </c>
      <c r="M114" s="164">
        <v>173126</v>
      </c>
      <c r="N114" s="164">
        <v>114152</v>
      </c>
      <c r="O114" s="434">
        <v>287278</v>
      </c>
      <c r="P114" s="326">
        <v>144886</v>
      </c>
      <c r="Q114" s="326">
        <v>143771</v>
      </c>
      <c r="R114" s="434">
        <v>288657</v>
      </c>
      <c r="S114" s="446">
        <v>1.2</v>
      </c>
      <c r="T114" s="446">
        <v>0.79</v>
      </c>
      <c r="U114" s="450">
        <v>1</v>
      </c>
      <c r="V114" s="760"/>
      <c r="W114" s="164">
        <v>86254</v>
      </c>
      <c r="X114" s="164">
        <v>53163</v>
      </c>
      <c r="Y114" s="434">
        <v>139417</v>
      </c>
      <c r="Z114" s="326">
        <v>153450</v>
      </c>
      <c r="AA114" s="326">
        <v>152267</v>
      </c>
      <c r="AB114" s="434">
        <v>305717</v>
      </c>
      <c r="AC114" s="446">
        <v>0.56209840338872596</v>
      </c>
      <c r="AD114" s="446">
        <v>0.34914328120997984</v>
      </c>
      <c r="AE114" s="450">
        <v>0.45603286699790985</v>
      </c>
    </row>
    <row r="115" spans="9:31" ht="15" thickBot="1" x14ac:dyDescent="0.4">
      <c r="I115" s="419" t="s">
        <v>30</v>
      </c>
      <c r="J115" s="442" t="s">
        <v>31</v>
      </c>
      <c r="K115" s="433">
        <v>0.48</v>
      </c>
      <c r="M115" s="164">
        <v>94954</v>
      </c>
      <c r="N115" s="164">
        <v>59041</v>
      </c>
      <c r="O115" s="434">
        <v>153995</v>
      </c>
      <c r="P115" s="326">
        <v>132626</v>
      </c>
      <c r="Q115" s="326">
        <v>132626</v>
      </c>
      <c r="R115" s="434">
        <v>265253</v>
      </c>
      <c r="S115" s="446">
        <v>0.72</v>
      </c>
      <c r="T115" s="446">
        <v>0.45</v>
      </c>
      <c r="U115" s="450">
        <v>0.57999999999999996</v>
      </c>
      <c r="V115" s="760"/>
      <c r="W115" s="164">
        <v>217187</v>
      </c>
      <c r="X115" s="164">
        <v>166632</v>
      </c>
      <c r="Y115" s="434">
        <v>383819</v>
      </c>
      <c r="Z115" s="326">
        <v>159865</v>
      </c>
      <c r="AA115" s="326">
        <v>159465</v>
      </c>
      <c r="AB115" s="434">
        <v>319330</v>
      </c>
      <c r="AC115" s="446">
        <v>1.3585650392518687</v>
      </c>
      <c r="AD115" s="446">
        <v>1.0449440316056815</v>
      </c>
      <c r="AE115" s="450">
        <v>1.2019509598221276</v>
      </c>
    </row>
    <row r="116" spans="9:31" ht="15" thickBot="1" x14ac:dyDescent="0.4">
      <c r="I116" s="419" t="s">
        <v>77</v>
      </c>
      <c r="J116" s="442" t="s">
        <v>35</v>
      </c>
      <c r="K116" s="433">
        <v>0.57999999999999996</v>
      </c>
      <c r="M116" s="164">
        <v>156901</v>
      </c>
      <c r="N116" s="164">
        <v>112261</v>
      </c>
      <c r="O116" s="434">
        <v>269162</v>
      </c>
      <c r="P116" s="326">
        <v>187237</v>
      </c>
      <c r="Q116" s="326">
        <v>186123</v>
      </c>
      <c r="R116" s="434">
        <v>373360</v>
      </c>
      <c r="S116" s="446">
        <v>0.84</v>
      </c>
      <c r="T116" s="446">
        <v>0.6</v>
      </c>
      <c r="U116" s="450">
        <v>0.72</v>
      </c>
      <c r="V116" s="760"/>
      <c r="W116" s="164">
        <v>125072</v>
      </c>
      <c r="X116" s="164">
        <v>68840</v>
      </c>
      <c r="Y116" s="434">
        <v>193912</v>
      </c>
      <c r="Z116" s="326">
        <v>193303</v>
      </c>
      <c r="AA116" s="326">
        <v>197125</v>
      </c>
      <c r="AB116" s="434">
        <v>390428</v>
      </c>
      <c r="AC116" s="446">
        <v>0.6470256540250281</v>
      </c>
      <c r="AD116" s="446">
        <v>0.34922003804692453</v>
      </c>
      <c r="AE116" s="450">
        <v>0.49666519819275257</v>
      </c>
    </row>
    <row r="117" spans="9:31" ht="15" thickBot="1" x14ac:dyDescent="0.4">
      <c r="I117" s="419" t="s">
        <v>78</v>
      </c>
      <c r="J117" s="442" t="s">
        <v>37</v>
      </c>
      <c r="K117" s="433">
        <v>0.4</v>
      </c>
      <c r="M117" s="164">
        <v>131200</v>
      </c>
      <c r="N117" s="164">
        <v>109040</v>
      </c>
      <c r="O117" s="434">
        <v>240240</v>
      </c>
      <c r="P117" s="326">
        <v>293115</v>
      </c>
      <c r="Q117" s="326">
        <v>287543</v>
      </c>
      <c r="R117" s="434">
        <v>580658</v>
      </c>
      <c r="S117" s="446">
        <v>0.45</v>
      </c>
      <c r="T117" s="446">
        <v>0.38</v>
      </c>
      <c r="U117" s="450">
        <v>0.41</v>
      </c>
      <c r="V117" s="760"/>
      <c r="W117" s="164">
        <v>122954</v>
      </c>
      <c r="X117" s="164">
        <v>111786</v>
      </c>
      <c r="Y117" s="434">
        <v>234740</v>
      </c>
      <c r="Z117" s="326">
        <v>310439</v>
      </c>
      <c r="AA117" s="326">
        <v>304537</v>
      </c>
      <c r="AB117" s="434">
        <v>614976</v>
      </c>
      <c r="AC117" s="446">
        <v>0.39606492740924948</v>
      </c>
      <c r="AD117" s="446">
        <v>0.36706869772802647</v>
      </c>
      <c r="AE117" s="450">
        <v>0.38170595275262775</v>
      </c>
    </row>
    <row r="118" spans="9:31" ht="15" thickBot="1" x14ac:dyDescent="0.4">
      <c r="I118" s="419" t="s">
        <v>38</v>
      </c>
      <c r="J118" s="442" t="s">
        <v>79</v>
      </c>
      <c r="K118" s="433">
        <v>0.28000000000000003</v>
      </c>
      <c r="M118" s="164">
        <v>49902</v>
      </c>
      <c r="N118" s="164">
        <v>39012</v>
      </c>
      <c r="O118" s="434">
        <v>88914</v>
      </c>
      <c r="P118" s="326">
        <v>147115</v>
      </c>
      <c r="Q118" s="326">
        <v>147115</v>
      </c>
      <c r="R118" s="434">
        <v>294230</v>
      </c>
      <c r="S118" s="446">
        <v>0.34</v>
      </c>
      <c r="T118" s="446">
        <v>0.27</v>
      </c>
      <c r="U118" s="450">
        <v>0.3</v>
      </c>
      <c r="V118" s="760"/>
      <c r="W118" s="164">
        <v>64692</v>
      </c>
      <c r="X118" s="164">
        <v>48740</v>
      </c>
      <c r="Y118" s="434">
        <v>113432</v>
      </c>
      <c r="Z118" s="326">
        <v>98972</v>
      </c>
      <c r="AA118" s="326">
        <v>92069</v>
      </c>
      <c r="AB118" s="434">
        <v>191041</v>
      </c>
      <c r="AC118" s="446">
        <v>0.65363941316736052</v>
      </c>
      <c r="AD118" s="446">
        <v>0.52938556951851334</v>
      </c>
      <c r="AE118" s="450">
        <v>0.59375736098533827</v>
      </c>
    </row>
    <row r="119" spans="9:31" ht="15" thickBot="1" x14ac:dyDescent="0.4">
      <c r="I119" s="419" t="s">
        <v>39</v>
      </c>
      <c r="J119" s="442" t="s">
        <v>40</v>
      </c>
      <c r="K119" s="433">
        <v>0.23</v>
      </c>
      <c r="M119" s="164">
        <v>31193</v>
      </c>
      <c r="N119" s="164">
        <v>22577</v>
      </c>
      <c r="O119" s="434">
        <v>53770</v>
      </c>
      <c r="P119" s="326">
        <v>92504</v>
      </c>
      <c r="Q119" s="326">
        <v>86932</v>
      </c>
      <c r="R119" s="434">
        <v>179436</v>
      </c>
      <c r="S119" s="446">
        <v>0.34</v>
      </c>
      <c r="T119" s="446">
        <v>0.26</v>
      </c>
      <c r="U119" s="450">
        <v>0.3</v>
      </c>
      <c r="V119" s="760"/>
      <c r="W119" s="164">
        <v>37488</v>
      </c>
      <c r="X119" s="164">
        <v>27088</v>
      </c>
      <c r="Y119" s="434">
        <v>64576</v>
      </c>
      <c r="Z119" s="326">
        <v>149911</v>
      </c>
      <c r="AA119" s="326">
        <v>149810</v>
      </c>
      <c r="AB119" s="434">
        <v>299721</v>
      </c>
      <c r="AC119" s="446">
        <v>0.25006837390184844</v>
      </c>
      <c r="AD119" s="446">
        <v>0.18081569988652293</v>
      </c>
      <c r="AE119" s="450">
        <v>0.21545370527924304</v>
      </c>
    </row>
    <row r="120" spans="9:31" ht="15" thickBot="1" x14ac:dyDescent="0.4">
      <c r="I120" s="419" t="s">
        <v>80</v>
      </c>
      <c r="J120" s="442" t="s">
        <v>42</v>
      </c>
      <c r="K120" s="433">
        <v>0.54</v>
      </c>
      <c r="M120" s="164">
        <v>269905</v>
      </c>
      <c r="N120" s="164">
        <v>243378</v>
      </c>
      <c r="O120" s="434">
        <v>513283</v>
      </c>
      <c r="P120" s="326">
        <v>537192</v>
      </c>
      <c r="Q120" s="326">
        <v>556139</v>
      </c>
      <c r="R120" s="434">
        <v>1093331</v>
      </c>
      <c r="S120" s="446">
        <v>0.5</v>
      </c>
      <c r="T120" s="446">
        <v>0.44</v>
      </c>
      <c r="U120" s="450">
        <v>0.47</v>
      </c>
      <c r="V120" s="760"/>
      <c r="W120" s="164">
        <v>230019</v>
      </c>
      <c r="X120" s="164">
        <v>203839</v>
      </c>
      <c r="Y120" s="434">
        <v>433858</v>
      </c>
      <c r="Z120" s="326">
        <v>568946</v>
      </c>
      <c r="AA120" s="326">
        <v>589007</v>
      </c>
      <c r="AB120" s="434">
        <v>1157953</v>
      </c>
      <c r="AC120" s="446">
        <v>0.40428968654318687</v>
      </c>
      <c r="AD120" s="446">
        <v>0.34607228776568022</v>
      </c>
      <c r="AE120" s="450">
        <v>0.37467669240461399</v>
      </c>
    </row>
    <row r="121" spans="9:31" ht="15" thickBot="1" x14ac:dyDescent="0.4">
      <c r="I121" s="419" t="s">
        <v>81</v>
      </c>
      <c r="J121" s="442" t="s">
        <v>44</v>
      </c>
      <c r="K121" s="433">
        <v>0.49</v>
      </c>
      <c r="M121" s="164">
        <v>248460</v>
      </c>
      <c r="N121" s="164">
        <v>213301</v>
      </c>
      <c r="O121" s="434">
        <v>461761</v>
      </c>
      <c r="P121" s="326">
        <v>446917</v>
      </c>
      <c r="Q121" s="326">
        <v>441345</v>
      </c>
      <c r="R121" s="434">
        <v>888262</v>
      </c>
      <c r="S121" s="446">
        <v>0.56000000000000005</v>
      </c>
      <c r="T121" s="446">
        <v>0.48</v>
      </c>
      <c r="U121" s="450">
        <v>0.52</v>
      </c>
      <c r="V121" s="760"/>
      <c r="W121" s="164">
        <v>305290</v>
      </c>
      <c r="X121" s="164">
        <v>262067</v>
      </c>
      <c r="Y121" s="434">
        <v>567357</v>
      </c>
      <c r="Z121" s="326">
        <v>473335</v>
      </c>
      <c r="AA121" s="326">
        <v>467429</v>
      </c>
      <c r="AB121" s="434">
        <v>940764</v>
      </c>
      <c r="AC121" s="446">
        <v>0.6449766021950627</v>
      </c>
      <c r="AD121" s="446">
        <v>0.56065627079192781</v>
      </c>
      <c r="AE121" s="450">
        <v>0.60308111279768362</v>
      </c>
    </row>
    <row r="122" spans="9:31" ht="15" thickBot="1" x14ac:dyDescent="0.4">
      <c r="I122" s="419" t="s">
        <v>82</v>
      </c>
      <c r="J122" s="442" t="s">
        <v>46</v>
      </c>
      <c r="K122" s="433">
        <v>0.35</v>
      </c>
      <c r="M122" s="164">
        <v>126200</v>
      </c>
      <c r="N122" s="164">
        <v>76421</v>
      </c>
      <c r="O122" s="434">
        <v>202621</v>
      </c>
      <c r="P122" s="326">
        <v>171634</v>
      </c>
      <c r="Q122" s="326">
        <v>174978</v>
      </c>
      <c r="R122" s="434">
        <v>346612</v>
      </c>
      <c r="S122" s="446">
        <v>0.74</v>
      </c>
      <c r="T122" s="446">
        <v>0.44</v>
      </c>
      <c r="U122" s="450">
        <v>0.59</v>
      </c>
      <c r="V122" s="760"/>
      <c r="W122" s="164">
        <v>102756</v>
      </c>
      <c r="X122" s="164">
        <v>67382</v>
      </c>
      <c r="Y122" s="434">
        <v>170138</v>
      </c>
      <c r="Z122" s="326">
        <v>181779</v>
      </c>
      <c r="AA122" s="326">
        <v>185319</v>
      </c>
      <c r="AB122" s="434">
        <v>367098</v>
      </c>
      <c r="AC122" s="446">
        <v>0.56527981780073611</v>
      </c>
      <c r="AD122" s="446">
        <v>0.36360006259476901</v>
      </c>
      <c r="AE122" s="450">
        <v>0.46346752093446436</v>
      </c>
    </row>
    <row r="123" spans="9:31" ht="15" thickBot="1" x14ac:dyDescent="0.4">
      <c r="I123" s="419" t="s">
        <v>47</v>
      </c>
      <c r="J123" s="442" t="s">
        <v>84</v>
      </c>
      <c r="K123" s="433">
        <v>0.43</v>
      </c>
      <c r="M123" s="164">
        <v>218906</v>
      </c>
      <c r="N123" s="164">
        <v>124811</v>
      </c>
      <c r="O123" s="434">
        <v>343717</v>
      </c>
      <c r="P123" s="326">
        <v>280856</v>
      </c>
      <c r="Q123" s="326">
        <v>280856</v>
      </c>
      <c r="R123" s="434">
        <v>561711</v>
      </c>
      <c r="S123" s="446">
        <v>0.78</v>
      </c>
      <c r="T123" s="446">
        <v>0.44</v>
      </c>
      <c r="U123" s="450">
        <v>0.61</v>
      </c>
      <c r="V123" s="760"/>
      <c r="W123" s="164">
        <v>269868</v>
      </c>
      <c r="X123" s="164">
        <v>168232</v>
      </c>
      <c r="Y123" s="434">
        <v>438100</v>
      </c>
      <c r="Z123" s="326">
        <v>297458</v>
      </c>
      <c r="AA123" s="326">
        <v>297455</v>
      </c>
      <c r="AB123" s="434">
        <v>594913</v>
      </c>
      <c r="AC123" s="446">
        <v>0.90724740971834683</v>
      </c>
      <c r="AD123" s="446">
        <v>0.56557126288009951</v>
      </c>
      <c r="AE123" s="450">
        <v>0.73641019779362693</v>
      </c>
    </row>
    <row r="124" spans="9:31" ht="15" thickBot="1" x14ac:dyDescent="0.4">
      <c r="I124" s="419" t="s">
        <v>253</v>
      </c>
      <c r="J124" s="442" t="s">
        <v>50</v>
      </c>
      <c r="K124" s="433">
        <v>0.46</v>
      </c>
      <c r="M124" s="164">
        <v>176610</v>
      </c>
      <c r="N124" s="164">
        <v>111630</v>
      </c>
      <c r="O124" s="434">
        <v>288240</v>
      </c>
      <c r="P124" s="326">
        <v>238504</v>
      </c>
      <c r="Q124" s="326">
        <v>237390</v>
      </c>
      <c r="R124" s="434">
        <v>475894</v>
      </c>
      <c r="S124" s="446">
        <v>0.74</v>
      </c>
      <c r="T124" s="446">
        <v>0.47</v>
      </c>
      <c r="U124" s="450">
        <v>0.61</v>
      </c>
      <c r="V124" s="760"/>
      <c r="W124" s="164">
        <v>240846</v>
      </c>
      <c r="X124" s="164">
        <v>132382</v>
      </c>
      <c r="Y124" s="434">
        <v>373228</v>
      </c>
      <c r="Z124" s="326">
        <v>252902</v>
      </c>
      <c r="AA124" s="326">
        <v>251420</v>
      </c>
      <c r="AB124" s="434">
        <v>504322</v>
      </c>
      <c r="AC124" s="446">
        <v>0.95232936078006503</v>
      </c>
      <c r="AD124" s="446">
        <v>0.52653726831596537</v>
      </c>
      <c r="AE124" s="450">
        <v>0.74005893060386019</v>
      </c>
    </row>
    <row r="125" spans="9:31" ht="15" thickBot="1" x14ac:dyDescent="0.4">
      <c r="I125" s="419" t="s">
        <v>381</v>
      </c>
      <c r="J125" s="442" t="s">
        <v>161</v>
      </c>
      <c r="K125" s="433">
        <v>0.32</v>
      </c>
      <c r="M125" s="164">
        <v>109618</v>
      </c>
      <c r="N125" s="164">
        <v>71801</v>
      </c>
      <c r="O125" s="434">
        <v>181419</v>
      </c>
      <c r="P125" s="326">
        <v>270825</v>
      </c>
      <c r="Q125" s="326">
        <v>264138</v>
      </c>
      <c r="R125" s="434">
        <v>534963</v>
      </c>
      <c r="S125" s="446">
        <v>0.41</v>
      </c>
      <c r="T125" s="446">
        <v>0.27</v>
      </c>
      <c r="U125" s="450">
        <v>0.34</v>
      </c>
      <c r="V125" s="760"/>
      <c r="W125" s="164">
        <v>102659</v>
      </c>
      <c r="X125" s="164">
        <v>73805</v>
      </c>
      <c r="Y125" s="434">
        <v>176464</v>
      </c>
      <c r="Z125" s="326">
        <v>286834</v>
      </c>
      <c r="AA125" s="326">
        <v>279749</v>
      </c>
      <c r="AB125" s="434">
        <v>566583</v>
      </c>
      <c r="AC125" s="446">
        <v>0.35790387471499197</v>
      </c>
      <c r="AD125" s="446">
        <v>0.26382578668735185</v>
      </c>
      <c r="AE125" s="450">
        <v>0.31145304394943019</v>
      </c>
    </row>
    <row r="126" spans="9:31" ht="15" thickBot="1" x14ac:dyDescent="0.4">
      <c r="I126" s="419" t="s">
        <v>87</v>
      </c>
      <c r="J126" s="442" t="s">
        <v>54</v>
      </c>
      <c r="K126" s="433">
        <v>0.28000000000000003</v>
      </c>
      <c r="M126" s="164">
        <v>111774</v>
      </c>
      <c r="N126" s="164">
        <v>85496</v>
      </c>
      <c r="O126" s="434">
        <v>197270</v>
      </c>
      <c r="P126" s="326">
        <v>183894</v>
      </c>
      <c r="Q126" s="326">
        <v>177207</v>
      </c>
      <c r="R126" s="434">
        <v>361100</v>
      </c>
      <c r="S126" s="446">
        <v>0.61</v>
      </c>
      <c r="T126" s="446">
        <v>0.48</v>
      </c>
      <c r="U126" s="450">
        <v>0.55000000000000004</v>
      </c>
      <c r="V126" s="760"/>
      <c r="W126" s="164">
        <v>114514</v>
      </c>
      <c r="X126" s="164">
        <v>93415</v>
      </c>
      <c r="Y126" s="434">
        <v>207929</v>
      </c>
      <c r="Z126" s="326">
        <v>194764</v>
      </c>
      <c r="AA126" s="326">
        <v>187680</v>
      </c>
      <c r="AB126" s="434">
        <v>382444</v>
      </c>
      <c r="AC126" s="446">
        <v>0.58796286788112795</v>
      </c>
      <c r="AD126" s="446">
        <v>0.49773550724637683</v>
      </c>
      <c r="AE126" s="450">
        <v>0.54368482705964793</v>
      </c>
    </row>
    <row r="127" spans="9:31" ht="15" thickBot="1" x14ac:dyDescent="0.4">
      <c r="I127" s="419" t="s">
        <v>89</v>
      </c>
      <c r="J127" s="442" t="s">
        <v>56</v>
      </c>
      <c r="K127" s="433">
        <v>0.54</v>
      </c>
      <c r="M127" s="164">
        <v>215845</v>
      </c>
      <c r="N127" s="164">
        <v>150046</v>
      </c>
      <c r="O127" s="434">
        <v>365891</v>
      </c>
      <c r="P127" s="326">
        <v>209527</v>
      </c>
      <c r="Q127" s="326">
        <v>205069</v>
      </c>
      <c r="R127" s="434">
        <v>414596</v>
      </c>
      <c r="S127" s="446">
        <v>1.03</v>
      </c>
      <c r="T127" s="446">
        <v>0.73</v>
      </c>
      <c r="U127" s="450">
        <v>0.88</v>
      </c>
      <c r="V127" s="760"/>
      <c r="W127" s="164">
        <v>198493</v>
      </c>
      <c r="X127" s="164">
        <v>124536</v>
      </c>
      <c r="Y127" s="434">
        <v>323029</v>
      </c>
      <c r="Z127" s="326">
        <v>221912</v>
      </c>
      <c r="AA127" s="326">
        <v>217189</v>
      </c>
      <c r="AB127" s="434">
        <v>439101</v>
      </c>
      <c r="AC127" s="446">
        <v>0.89446717617794436</v>
      </c>
      <c r="AD127" s="446">
        <v>0.57339920530045263</v>
      </c>
      <c r="AE127" s="450">
        <v>0.73565990512433355</v>
      </c>
    </row>
    <row r="128" spans="9:31" ht="15" thickBot="1" x14ac:dyDescent="0.4">
      <c r="I128" s="419" t="s">
        <v>90</v>
      </c>
      <c r="J128" s="442" t="s">
        <v>58</v>
      </c>
      <c r="K128" s="433">
        <v>0.68</v>
      </c>
      <c r="M128" s="164">
        <v>249535</v>
      </c>
      <c r="N128" s="164">
        <v>219778</v>
      </c>
      <c r="O128" s="434">
        <v>469313</v>
      </c>
      <c r="P128" s="326">
        <v>397879</v>
      </c>
      <c r="Q128" s="326">
        <v>392306</v>
      </c>
      <c r="R128" s="434">
        <v>790185</v>
      </c>
      <c r="S128" s="446">
        <v>0.63</v>
      </c>
      <c r="T128" s="446">
        <v>0.56000000000000005</v>
      </c>
      <c r="U128" s="450">
        <v>0.59</v>
      </c>
      <c r="V128" s="760"/>
      <c r="W128" s="164">
        <v>231584</v>
      </c>
      <c r="X128" s="164">
        <v>207325</v>
      </c>
      <c r="Y128" s="434">
        <v>438909</v>
      </c>
      <c r="Z128" s="326">
        <v>421398</v>
      </c>
      <c r="AA128" s="326">
        <v>415492</v>
      </c>
      <c r="AB128" s="434">
        <v>836890</v>
      </c>
      <c r="AC128" s="446">
        <v>0.54956122240732042</v>
      </c>
      <c r="AD128" s="446">
        <v>0.49898674342706961</v>
      </c>
      <c r="AE128" s="450">
        <v>0.52445243699888877</v>
      </c>
    </row>
    <row r="129" spans="9:31" ht="15" thickBot="1" x14ac:dyDescent="0.4">
      <c r="I129" s="419" t="s">
        <v>91</v>
      </c>
      <c r="J129" s="442" t="s">
        <v>60</v>
      </c>
      <c r="K129" s="433">
        <v>0.28000000000000003</v>
      </c>
      <c r="M129" s="164">
        <v>89472</v>
      </c>
      <c r="N129" s="164">
        <v>66382</v>
      </c>
      <c r="O129" s="434">
        <v>155854</v>
      </c>
      <c r="P129" s="326">
        <v>220672</v>
      </c>
      <c r="Q129" s="326">
        <v>220672</v>
      </c>
      <c r="R129" s="434">
        <v>441345</v>
      </c>
      <c r="S129" s="446">
        <v>0.41</v>
      </c>
      <c r="T129" s="446">
        <v>0.3</v>
      </c>
      <c r="U129" s="450">
        <v>0.35</v>
      </c>
      <c r="V129" s="760"/>
      <c r="W129" s="164">
        <v>85232</v>
      </c>
      <c r="X129" s="164">
        <v>67899</v>
      </c>
      <c r="Y129" s="434">
        <v>153131</v>
      </c>
      <c r="Z129" s="326">
        <v>233716</v>
      </c>
      <c r="AA129" s="326">
        <v>233414</v>
      </c>
      <c r="AB129" s="434">
        <v>467130</v>
      </c>
      <c r="AC129" s="446">
        <v>0.36468192164849644</v>
      </c>
      <c r="AD129" s="446">
        <v>0.29089514767751717</v>
      </c>
      <c r="AE129" s="450">
        <v>0.32781238627362835</v>
      </c>
    </row>
    <row r="130" spans="9:31" ht="15" thickBot="1" x14ac:dyDescent="0.4">
      <c r="I130" s="419" t="s">
        <v>382</v>
      </c>
      <c r="J130" s="442" t="s">
        <v>93</v>
      </c>
      <c r="K130" s="433">
        <v>0.24</v>
      </c>
      <c r="M130" s="164">
        <v>119725</v>
      </c>
      <c r="N130" s="164">
        <v>74222</v>
      </c>
      <c r="O130" s="434">
        <v>193947</v>
      </c>
      <c r="P130" s="326">
        <v>263024</v>
      </c>
      <c r="Q130" s="326">
        <v>260795</v>
      </c>
      <c r="R130" s="434">
        <v>523818</v>
      </c>
      <c r="S130" s="446">
        <v>0.46</v>
      </c>
      <c r="T130" s="446">
        <v>0.28999999999999998</v>
      </c>
      <c r="U130" s="450">
        <v>0.37</v>
      </c>
      <c r="V130" s="760"/>
      <c r="W130" s="164">
        <v>108252</v>
      </c>
      <c r="X130" s="164">
        <v>70040</v>
      </c>
      <c r="Y130" s="434">
        <v>178292</v>
      </c>
      <c r="Z130" s="326">
        <v>278571</v>
      </c>
      <c r="AA130" s="326">
        <v>276008</v>
      </c>
      <c r="AB130" s="434">
        <v>554579</v>
      </c>
      <c r="AC130" s="446">
        <v>0.38859752091926297</v>
      </c>
      <c r="AD130" s="446">
        <v>0.253760760557665</v>
      </c>
      <c r="AE130" s="450">
        <v>0.32149071638125498</v>
      </c>
    </row>
    <row r="131" spans="9:31" ht="15" thickBot="1" x14ac:dyDescent="0.4">
      <c r="I131" s="419" t="s">
        <v>398</v>
      </c>
      <c r="J131" s="442" t="s">
        <v>64</v>
      </c>
      <c r="K131" s="433">
        <v>0.32</v>
      </c>
      <c r="M131" s="164">
        <v>167153</v>
      </c>
      <c r="N131" s="164">
        <v>89948</v>
      </c>
      <c r="O131" s="434">
        <v>257101</v>
      </c>
      <c r="P131" s="326">
        <v>255222</v>
      </c>
      <c r="Q131" s="326">
        <v>250764</v>
      </c>
      <c r="R131" s="434">
        <v>505986</v>
      </c>
      <c r="S131" s="446">
        <v>0.66</v>
      </c>
      <c r="T131" s="446">
        <v>0.36</v>
      </c>
      <c r="U131" s="450">
        <v>0.51</v>
      </c>
      <c r="V131" s="760"/>
      <c r="W131" s="164">
        <v>109930</v>
      </c>
      <c r="X131" s="164">
        <v>60201</v>
      </c>
      <c r="Y131" s="434">
        <v>170131</v>
      </c>
      <c r="Z131" s="326">
        <v>270310</v>
      </c>
      <c r="AA131" s="326">
        <v>265384</v>
      </c>
      <c r="AB131" s="434">
        <v>535694</v>
      </c>
      <c r="AC131" s="446">
        <v>0.40668121786097444</v>
      </c>
      <c r="AD131" s="446">
        <v>0.22684487384318572</v>
      </c>
      <c r="AE131" s="450">
        <v>0.31758989273727167</v>
      </c>
    </row>
    <row r="132" spans="9:31" ht="15" thickBot="1" x14ac:dyDescent="0.4">
      <c r="I132" s="297" t="s">
        <v>339</v>
      </c>
      <c r="J132" s="443" t="s">
        <v>399</v>
      </c>
      <c r="K132" s="438">
        <v>0.48</v>
      </c>
      <c r="M132" s="444">
        <v>4129177</v>
      </c>
      <c r="N132" s="444">
        <v>3220237</v>
      </c>
      <c r="O132" s="434">
        <v>7349414</v>
      </c>
      <c r="P132" s="326">
        <v>7090491</v>
      </c>
      <c r="Q132" s="326">
        <v>7039223</v>
      </c>
      <c r="R132" s="434">
        <v>14129714</v>
      </c>
      <c r="S132" s="446">
        <v>0.58199999999999996</v>
      </c>
      <c r="T132" s="446">
        <v>0.45700000000000002</v>
      </c>
      <c r="U132" s="451">
        <v>0.52</v>
      </c>
      <c r="V132" s="782"/>
      <c r="W132" s="444">
        <v>4138037</v>
      </c>
      <c r="X132" s="444">
        <v>3391752</v>
      </c>
      <c r="Y132" s="434">
        <v>7529789</v>
      </c>
      <c r="Z132" s="326">
        <v>7492395</v>
      </c>
      <c r="AA132" s="326">
        <v>7465045</v>
      </c>
      <c r="AB132" s="434">
        <v>14957440</v>
      </c>
      <c r="AC132" s="446">
        <v>0.55229829713996659</v>
      </c>
      <c r="AD132" s="446">
        <v>0.45435117939677522</v>
      </c>
      <c r="AE132" s="451">
        <v>0.50341428747165295</v>
      </c>
    </row>
  </sheetData>
  <mergeCells count="52">
    <mergeCell ref="V106:V132"/>
    <mergeCell ref="K1:M1"/>
    <mergeCell ref="H1:J1"/>
    <mergeCell ref="W103:AE103"/>
    <mergeCell ref="M104:O104"/>
    <mergeCell ref="P104:R104"/>
    <mergeCell ref="S104:U104"/>
    <mergeCell ref="W104:Y104"/>
    <mergeCell ref="Z104:AB104"/>
    <mergeCell ref="AC104:AE104"/>
    <mergeCell ref="L71:L97"/>
    <mergeCell ref="V71:V97"/>
    <mergeCell ref="I103:I105"/>
    <mergeCell ref="J103:J105"/>
    <mergeCell ref="M103:U103"/>
    <mergeCell ref="V103:V105"/>
    <mergeCell ref="I68:I70"/>
    <mergeCell ref="J68:J70"/>
    <mergeCell ref="K68:L70"/>
    <mergeCell ref="M68:U68"/>
    <mergeCell ref="V68:V70"/>
    <mergeCell ref="M69:O69"/>
    <mergeCell ref="P69:R69"/>
    <mergeCell ref="S69:U69"/>
    <mergeCell ref="Z1:AB1"/>
    <mergeCell ref="AC1:AE1"/>
    <mergeCell ref="AF1:AH1"/>
    <mergeCell ref="AI1:AK1"/>
    <mergeCell ref="AL1:AN1"/>
    <mergeCell ref="I35:I37"/>
    <mergeCell ref="J35:J37"/>
    <mergeCell ref="K35:L37"/>
    <mergeCell ref="M35:U35"/>
    <mergeCell ref="V35:V37"/>
    <mergeCell ref="M36:O36"/>
    <mergeCell ref="P36:R36"/>
    <mergeCell ref="S36:U36"/>
    <mergeCell ref="N1:P1"/>
    <mergeCell ref="Q1:S1"/>
    <mergeCell ref="T1:V1"/>
    <mergeCell ref="W1:Y1"/>
    <mergeCell ref="K103:K104"/>
    <mergeCell ref="W35:AE35"/>
    <mergeCell ref="W36:Y36"/>
    <mergeCell ref="Z36:AB36"/>
    <mergeCell ref="AC36:AE36"/>
    <mergeCell ref="L38:L64"/>
    <mergeCell ref="V38:V64"/>
    <mergeCell ref="W68:AE68"/>
    <mergeCell ref="W69:Y69"/>
    <mergeCell ref="Z69:AB69"/>
    <mergeCell ref="AC69:AE6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C9A6E-4DBE-492E-ABF7-C2CD61DBAC93}">
  <dimension ref="A2:AD100"/>
  <sheetViews>
    <sheetView topLeftCell="A37" workbookViewId="0">
      <selection activeCell="E30" sqref="E30"/>
    </sheetView>
  </sheetViews>
  <sheetFormatPr baseColWidth="10" defaultRowHeight="14.5" x14ac:dyDescent="0.35"/>
  <sheetData>
    <row r="2" spans="25:25" x14ac:dyDescent="0.35">
      <c r="Y2" s="2"/>
    </row>
    <row r="3" spans="25:25" ht="15" customHeight="1" x14ac:dyDescent="0.35">
      <c r="Y3" s="2"/>
    </row>
    <row r="4" spans="25:25" x14ac:dyDescent="0.35">
      <c r="Y4" s="2"/>
    </row>
    <row r="5" spans="25:25" x14ac:dyDescent="0.35">
      <c r="Y5" s="2"/>
    </row>
    <row r="6" spans="25:25" x14ac:dyDescent="0.35">
      <c r="Y6" s="2"/>
    </row>
    <row r="7" spans="25:25" x14ac:dyDescent="0.35">
      <c r="Y7" s="2"/>
    </row>
    <row r="8" spans="25:25" x14ac:dyDescent="0.35">
      <c r="Y8" s="2"/>
    </row>
    <row r="9" spans="25:25" x14ac:dyDescent="0.35">
      <c r="Y9" s="2"/>
    </row>
    <row r="10" spans="25:25" x14ac:dyDescent="0.35">
      <c r="Y10" s="2"/>
    </row>
    <row r="11" spans="25:25" x14ac:dyDescent="0.35">
      <c r="Y11" s="2"/>
    </row>
    <row r="12" spans="25:25" x14ac:dyDescent="0.35">
      <c r="Y12" s="2"/>
    </row>
    <row r="13" spans="25:25" x14ac:dyDescent="0.35">
      <c r="Y13" s="2"/>
    </row>
    <row r="14" spans="25:25" x14ac:dyDescent="0.35">
      <c r="Y14" s="2"/>
    </row>
    <row r="15" spans="25:25" x14ac:dyDescent="0.35">
      <c r="Y15" s="2"/>
    </row>
    <row r="16" spans="25:25" x14ac:dyDescent="0.35">
      <c r="Y16" s="2"/>
    </row>
    <row r="17" spans="25:25" x14ac:dyDescent="0.35">
      <c r="Y17" s="2"/>
    </row>
    <row r="18" spans="25:25" x14ac:dyDescent="0.35">
      <c r="Y18" s="2"/>
    </row>
    <row r="19" spans="25:25" x14ac:dyDescent="0.35">
      <c r="Y19" s="2"/>
    </row>
    <row r="20" spans="25:25" x14ac:dyDescent="0.35">
      <c r="Y20" s="2"/>
    </row>
    <row r="21" spans="25:25" x14ac:dyDescent="0.35">
      <c r="Y21" s="2"/>
    </row>
    <row r="22" spans="25:25" x14ac:dyDescent="0.35">
      <c r="Y22" s="2"/>
    </row>
    <row r="23" spans="25:25" x14ac:dyDescent="0.35">
      <c r="Y23" s="2"/>
    </row>
    <row r="24" spans="25:25" x14ac:dyDescent="0.35">
      <c r="Y24" s="2"/>
    </row>
    <row r="25" spans="25:25" x14ac:dyDescent="0.35">
      <c r="Y25" s="2"/>
    </row>
    <row r="26" spans="25:25" x14ac:dyDescent="0.35">
      <c r="Y26" s="2"/>
    </row>
    <row r="27" spans="25:25" x14ac:dyDescent="0.35">
      <c r="Y27" s="2"/>
    </row>
    <row r="28" spans="25:25" x14ac:dyDescent="0.35">
      <c r="Y28" s="2"/>
    </row>
    <row r="29" spans="25:25" x14ac:dyDescent="0.35">
      <c r="Y29" s="2"/>
    </row>
    <row r="30" spans="25:25" x14ac:dyDescent="0.35">
      <c r="Y30" s="2"/>
    </row>
    <row r="31" spans="25:25" x14ac:dyDescent="0.35">
      <c r="Y31" s="2"/>
    </row>
    <row r="32" spans="25:25" x14ac:dyDescent="0.35">
      <c r="Y32" s="2"/>
    </row>
    <row r="33" spans="1:30" x14ac:dyDescent="0.35">
      <c r="Y33" s="2"/>
    </row>
    <row r="38" spans="1:30" x14ac:dyDescent="0.35">
      <c r="A38" s="527" t="s">
        <v>109</v>
      </c>
      <c r="B38" s="527"/>
      <c r="C38" s="527"/>
      <c r="D38" s="527" t="s">
        <v>105</v>
      </c>
      <c r="E38" s="527"/>
      <c r="F38" s="527"/>
      <c r="G38" s="527" t="s">
        <v>163</v>
      </c>
      <c r="H38" s="527"/>
      <c r="I38" s="527"/>
      <c r="J38" s="527"/>
      <c r="K38" s="527" t="s">
        <v>164</v>
      </c>
      <c r="L38" s="527"/>
      <c r="M38" s="527"/>
      <c r="N38" s="527"/>
      <c r="O38" s="519" t="s">
        <v>103</v>
      </c>
      <c r="P38" s="527" t="s">
        <v>272</v>
      </c>
      <c r="Q38" s="527"/>
      <c r="R38" s="527"/>
      <c r="T38" s="519" t="s">
        <v>0</v>
      </c>
      <c r="U38" s="519"/>
      <c r="V38" s="519"/>
      <c r="W38" s="527" t="s">
        <v>1</v>
      </c>
      <c r="X38" s="527"/>
      <c r="Y38" s="527"/>
      <c r="Z38" s="518"/>
      <c r="AA38" s="518"/>
      <c r="AB38" s="518"/>
      <c r="AC38" s="518"/>
      <c r="AD38" s="518"/>
    </row>
    <row r="39" spans="1:30" ht="27" x14ac:dyDescent="0.35">
      <c r="A39" s="527"/>
      <c r="B39" s="527"/>
      <c r="C39" s="527"/>
      <c r="D39" s="520" t="s">
        <v>5</v>
      </c>
      <c r="E39" s="521" t="s">
        <v>97</v>
      </c>
      <c r="F39" s="521" t="s">
        <v>96</v>
      </c>
      <c r="G39" s="528" t="s">
        <v>163</v>
      </c>
      <c r="H39" s="528"/>
      <c r="I39" s="528"/>
      <c r="J39" s="519" t="s">
        <v>423</v>
      </c>
      <c r="K39" s="528" t="s">
        <v>164</v>
      </c>
      <c r="L39" s="528"/>
      <c r="M39" s="528"/>
      <c r="N39" s="519" t="s">
        <v>423</v>
      </c>
      <c r="O39" s="519"/>
      <c r="P39" s="527"/>
      <c r="Q39" s="527"/>
      <c r="R39" s="527"/>
      <c r="T39" s="519"/>
      <c r="U39" s="519"/>
      <c r="V39" s="519"/>
      <c r="W39" s="527"/>
      <c r="X39" s="527"/>
      <c r="Y39" s="527"/>
      <c r="Z39" s="31" t="s">
        <v>2</v>
      </c>
      <c r="AA39" s="31" t="s">
        <v>2</v>
      </c>
      <c r="AB39" s="31" t="s">
        <v>3</v>
      </c>
      <c r="AC39" s="31" t="s">
        <v>3</v>
      </c>
      <c r="AD39" s="519" t="s">
        <v>4</v>
      </c>
    </row>
    <row r="40" spans="1:30" x14ac:dyDescent="0.35">
      <c r="A40" s="469" t="s">
        <v>11</v>
      </c>
      <c r="B40" s="23" t="s">
        <v>12</v>
      </c>
      <c r="C40" s="35" t="s">
        <v>13</v>
      </c>
      <c r="D40" s="520"/>
      <c r="E40" s="521"/>
      <c r="F40" s="521"/>
      <c r="G40" s="23" t="s">
        <v>107</v>
      </c>
      <c r="H40" s="23" t="s">
        <v>108</v>
      </c>
      <c r="I40" s="23" t="s">
        <v>10</v>
      </c>
      <c r="J40" s="519"/>
      <c r="K40" s="23" t="s">
        <v>98</v>
      </c>
      <c r="L40" s="23" t="s">
        <v>99</v>
      </c>
      <c r="M40" s="23" t="s">
        <v>10</v>
      </c>
      <c r="N40" s="519"/>
      <c r="O40" s="519"/>
      <c r="P40" s="23" t="s">
        <v>107</v>
      </c>
      <c r="Q40" s="23" t="s">
        <v>108</v>
      </c>
      <c r="R40" s="23" t="s">
        <v>10</v>
      </c>
      <c r="T40" s="519"/>
      <c r="U40" s="519"/>
      <c r="V40" s="519"/>
      <c r="W40" s="520" t="s">
        <v>5</v>
      </c>
      <c r="X40" s="521" t="s">
        <v>6</v>
      </c>
      <c r="Y40" s="520" t="s">
        <v>7</v>
      </c>
      <c r="Z40" s="524" t="s">
        <v>8</v>
      </c>
      <c r="AA40" s="524" t="s">
        <v>9</v>
      </c>
      <c r="AB40" s="522" t="s">
        <v>8</v>
      </c>
      <c r="AC40" s="523" t="s">
        <v>9</v>
      </c>
      <c r="AD40" s="519"/>
    </row>
    <row r="41" spans="1:30" x14ac:dyDescent="0.35">
      <c r="A41" s="470">
        <v>1</v>
      </c>
      <c r="B41" s="471" t="s">
        <v>14</v>
      </c>
      <c r="C41" s="471" t="s">
        <v>15</v>
      </c>
      <c r="D41" s="86">
        <v>53</v>
      </c>
      <c r="E41" s="375">
        <v>53</v>
      </c>
      <c r="F41" s="375">
        <v>24</v>
      </c>
      <c r="G41" s="87">
        <v>2170</v>
      </c>
      <c r="H41" s="87">
        <v>3643</v>
      </c>
      <c r="I41" s="87">
        <f>SUM(G41:H41)</f>
        <v>5813</v>
      </c>
      <c r="J41" s="472">
        <f>G41/I41</f>
        <v>0.37330122140030964</v>
      </c>
      <c r="K41" s="87">
        <v>1589</v>
      </c>
      <c r="L41" s="473">
        <v>3345</v>
      </c>
      <c r="M41" s="87">
        <f>SUM(K41:L41)</f>
        <v>4934</v>
      </c>
      <c r="N41" s="474">
        <f>K41/M41</f>
        <v>0.32205107417916495</v>
      </c>
      <c r="O41" s="475">
        <f>M41/$M$67</f>
        <v>7.0379140159187517E-2</v>
      </c>
      <c r="P41" s="476">
        <f>(K41-G41)/G41</f>
        <v>-0.26774193548387099</v>
      </c>
      <c r="Q41" s="476">
        <f t="shared" ref="Q41:R56" si="0">(L41-H41)/H41</f>
        <v>-8.1800713697502053E-2</v>
      </c>
      <c r="R41" s="476">
        <f t="shared" si="0"/>
        <v>-0.15121279889901945</v>
      </c>
      <c r="T41" s="34" t="s">
        <v>11</v>
      </c>
      <c r="U41" s="32" t="s">
        <v>12</v>
      </c>
      <c r="V41" s="35" t="s">
        <v>13</v>
      </c>
      <c r="W41" s="520"/>
      <c r="X41" s="521"/>
      <c r="Y41" s="520"/>
      <c r="Z41" s="524"/>
      <c r="AA41" s="524"/>
      <c r="AB41" s="522"/>
      <c r="AC41" s="523"/>
      <c r="AD41" s="519"/>
    </row>
    <row r="42" spans="1:30" x14ac:dyDescent="0.35">
      <c r="A42" s="470">
        <v>2</v>
      </c>
      <c r="B42" s="471" t="s">
        <v>16</v>
      </c>
      <c r="C42" s="471" t="s">
        <v>17</v>
      </c>
      <c r="D42" s="86">
        <v>21</v>
      </c>
      <c r="E42" s="375">
        <v>3</v>
      </c>
      <c r="F42" s="375">
        <v>12</v>
      </c>
      <c r="G42" s="87">
        <v>2259</v>
      </c>
      <c r="H42" s="87">
        <v>948</v>
      </c>
      <c r="I42" s="87">
        <f t="shared" ref="I42:I66" si="1">SUM(G42:H42)</f>
        <v>3207</v>
      </c>
      <c r="J42" s="472">
        <f t="shared" ref="J42:J67" si="2">G42/I42</f>
        <v>0.70439663236669781</v>
      </c>
      <c r="K42" s="87">
        <v>2248</v>
      </c>
      <c r="L42" s="87">
        <v>644</v>
      </c>
      <c r="M42" s="87">
        <f t="shared" ref="M42:M67" si="3">SUM(K42:L42)</f>
        <v>2892</v>
      </c>
      <c r="N42" s="474">
        <f t="shared" ref="N42:N67" si="4">K42/M42</f>
        <v>0.7773167358229599</v>
      </c>
      <c r="O42" s="475">
        <f t="shared" ref="O42:O67" si="5">M42/$M$67</f>
        <v>4.1251818674578493E-2</v>
      </c>
      <c r="P42" s="476">
        <f t="shared" ref="P42:R67" si="6">(K42-G42)/G42</f>
        <v>-4.8694112439132357E-3</v>
      </c>
      <c r="Q42" s="476">
        <f t="shared" si="0"/>
        <v>-0.32067510548523209</v>
      </c>
      <c r="R42" s="476">
        <f t="shared" si="0"/>
        <v>-9.8222637979420019E-2</v>
      </c>
      <c r="T42" s="84">
        <v>1</v>
      </c>
      <c r="U42" s="85" t="s">
        <v>14</v>
      </c>
      <c r="V42" s="85" t="s">
        <v>15</v>
      </c>
      <c r="W42" s="86">
        <v>18</v>
      </c>
      <c r="X42" s="87">
        <v>4</v>
      </c>
      <c r="Y42" s="87">
        <v>7</v>
      </c>
      <c r="Z42" s="87">
        <v>1589</v>
      </c>
      <c r="AA42" s="87">
        <v>973</v>
      </c>
      <c r="AB42" s="87">
        <v>3345</v>
      </c>
      <c r="AC42" s="87">
        <v>2561</v>
      </c>
      <c r="AD42" s="88">
        <v>0.25700000000000001</v>
      </c>
    </row>
    <row r="43" spans="1:30" x14ac:dyDescent="0.35">
      <c r="A43" s="470">
        <v>3</v>
      </c>
      <c r="B43" s="471" t="s">
        <v>18</v>
      </c>
      <c r="C43" s="471" t="s">
        <v>19</v>
      </c>
      <c r="D43" s="86">
        <v>30</v>
      </c>
      <c r="E43" s="375">
        <v>2</v>
      </c>
      <c r="F43" s="375">
        <v>5</v>
      </c>
      <c r="G43" s="87">
        <v>2754</v>
      </c>
      <c r="H43" s="473">
        <v>13</v>
      </c>
      <c r="I43" s="87">
        <f t="shared" si="1"/>
        <v>2767</v>
      </c>
      <c r="J43" s="472">
        <f t="shared" si="2"/>
        <v>0.99530177087097937</v>
      </c>
      <c r="K43" s="87">
        <v>2792</v>
      </c>
      <c r="L43" s="87">
        <v>8</v>
      </c>
      <c r="M43" s="87">
        <f t="shared" si="3"/>
        <v>2800</v>
      </c>
      <c r="N43" s="474">
        <f t="shared" si="4"/>
        <v>0.99714285714285711</v>
      </c>
      <c r="O43" s="475">
        <f t="shared" si="5"/>
        <v>3.9939520155193566E-2</v>
      </c>
      <c r="P43" s="476">
        <f t="shared" si="6"/>
        <v>1.3798111837327523E-2</v>
      </c>
      <c r="Q43" s="476">
        <f t="shared" si="0"/>
        <v>-0.38461538461538464</v>
      </c>
      <c r="R43" s="476">
        <f t="shared" si="0"/>
        <v>1.1926273942898446E-2</v>
      </c>
      <c r="T43" s="84">
        <v>2</v>
      </c>
      <c r="U43" s="85" t="s">
        <v>16</v>
      </c>
      <c r="V43" s="85" t="s">
        <v>17</v>
      </c>
      <c r="W43" s="86">
        <v>53</v>
      </c>
      <c r="X43" s="87">
        <v>53</v>
      </c>
      <c r="Y43" s="87">
        <v>24</v>
      </c>
      <c r="Z43" s="87">
        <v>2248</v>
      </c>
      <c r="AA43" s="87">
        <v>1459</v>
      </c>
      <c r="AB43" s="87">
        <v>644</v>
      </c>
      <c r="AC43" s="87">
        <v>497</v>
      </c>
      <c r="AD43" s="88">
        <v>0.71599999999999997</v>
      </c>
    </row>
    <row r="44" spans="1:30" x14ac:dyDescent="0.35">
      <c r="A44" s="470">
        <v>4</v>
      </c>
      <c r="B44" s="471" t="s">
        <v>20</v>
      </c>
      <c r="C44" s="471" t="s">
        <v>21</v>
      </c>
      <c r="D44" s="86">
        <v>40</v>
      </c>
      <c r="E44" s="375">
        <v>7</v>
      </c>
      <c r="F44" s="375">
        <v>7</v>
      </c>
      <c r="G44" s="87">
        <v>4889</v>
      </c>
      <c r="H44" s="87">
        <v>52</v>
      </c>
      <c r="I44" s="87">
        <f t="shared" si="1"/>
        <v>4941</v>
      </c>
      <c r="J44" s="472">
        <f t="shared" si="2"/>
        <v>0.98947581461242662</v>
      </c>
      <c r="K44" s="87">
        <v>5233</v>
      </c>
      <c r="L44" s="87">
        <v>60</v>
      </c>
      <c r="M44" s="87">
        <f t="shared" si="3"/>
        <v>5293</v>
      </c>
      <c r="N44" s="474">
        <f t="shared" si="4"/>
        <v>0.98866427356886455</v>
      </c>
      <c r="O44" s="475">
        <f t="shared" si="5"/>
        <v>7.5499957207656981E-2</v>
      </c>
      <c r="P44" s="476">
        <f t="shared" si="6"/>
        <v>7.0362037226426671E-2</v>
      </c>
      <c r="Q44" s="476">
        <f t="shared" si="0"/>
        <v>0.15384615384615385</v>
      </c>
      <c r="R44" s="476">
        <f t="shared" si="0"/>
        <v>7.1240639546650469E-2</v>
      </c>
      <c r="T44" s="84">
        <v>3</v>
      </c>
      <c r="U44" s="85" t="s">
        <v>18</v>
      </c>
      <c r="V44" s="85" t="s">
        <v>19</v>
      </c>
      <c r="W44" s="86">
        <v>16</v>
      </c>
      <c r="X44" s="87">
        <v>6</v>
      </c>
      <c r="Y44" s="87">
        <v>8</v>
      </c>
      <c r="Z44" s="87">
        <v>2792</v>
      </c>
      <c r="AA44" s="87">
        <v>1902</v>
      </c>
      <c r="AB44" s="87">
        <v>8</v>
      </c>
      <c r="AC44" s="87">
        <v>8</v>
      </c>
      <c r="AD44" s="88">
        <v>0.996</v>
      </c>
    </row>
    <row r="45" spans="1:30" x14ac:dyDescent="0.35">
      <c r="A45" s="470">
        <v>5</v>
      </c>
      <c r="B45" s="471" t="s">
        <v>22</v>
      </c>
      <c r="C45" s="471" t="s">
        <v>23</v>
      </c>
      <c r="D45" s="86">
        <v>26</v>
      </c>
      <c r="E45" s="375">
        <v>4</v>
      </c>
      <c r="F45" s="375">
        <v>8</v>
      </c>
      <c r="G45" s="87">
        <v>2243</v>
      </c>
      <c r="H45" s="87">
        <v>2</v>
      </c>
      <c r="I45" s="87">
        <f t="shared" si="1"/>
        <v>2245</v>
      </c>
      <c r="J45" s="472">
        <f t="shared" si="2"/>
        <v>0.99910913140311808</v>
      </c>
      <c r="K45" s="87">
        <v>2158</v>
      </c>
      <c r="L45" s="87">
        <v>7</v>
      </c>
      <c r="M45" s="87">
        <f t="shared" si="3"/>
        <v>2165</v>
      </c>
      <c r="N45" s="474">
        <f t="shared" si="4"/>
        <v>0.99676674364896078</v>
      </c>
      <c r="O45" s="475">
        <f t="shared" si="5"/>
        <v>3.0881807548569309E-2</v>
      </c>
      <c r="P45" s="476">
        <f t="shared" si="6"/>
        <v>-3.7895675434685687E-2</v>
      </c>
      <c r="Q45" s="476">
        <f t="shared" si="0"/>
        <v>2.5</v>
      </c>
      <c r="R45" s="476">
        <f t="shared" si="0"/>
        <v>-3.5634743875278395E-2</v>
      </c>
      <c r="T45" s="84">
        <v>4</v>
      </c>
      <c r="U45" s="85" t="s">
        <v>20</v>
      </c>
      <c r="V45" s="85" t="s">
        <v>21</v>
      </c>
      <c r="W45" s="86">
        <v>21</v>
      </c>
      <c r="X45" s="87">
        <v>3</v>
      </c>
      <c r="Y45" s="87">
        <v>12</v>
      </c>
      <c r="Z45" s="87">
        <v>5233</v>
      </c>
      <c r="AA45" s="87">
        <v>3935</v>
      </c>
      <c r="AB45" s="87">
        <v>60</v>
      </c>
      <c r="AC45" s="87">
        <v>83</v>
      </c>
      <c r="AD45" s="88">
        <v>0.98199999999999998</v>
      </c>
    </row>
    <row r="46" spans="1:30" x14ac:dyDescent="0.35">
      <c r="A46" s="470">
        <v>6</v>
      </c>
      <c r="B46" s="471" t="s">
        <v>24</v>
      </c>
      <c r="C46" s="471" t="s">
        <v>25</v>
      </c>
      <c r="D46" s="86">
        <v>38</v>
      </c>
      <c r="E46" s="375">
        <v>4</v>
      </c>
      <c r="F46" s="375">
        <v>8</v>
      </c>
      <c r="G46" s="87">
        <v>2380</v>
      </c>
      <c r="H46" s="87">
        <v>37</v>
      </c>
      <c r="I46" s="87">
        <f t="shared" si="1"/>
        <v>2417</v>
      </c>
      <c r="J46" s="472">
        <f t="shared" si="2"/>
        <v>0.9846917666528755</v>
      </c>
      <c r="K46" s="87">
        <v>2540</v>
      </c>
      <c r="L46" s="87">
        <v>44</v>
      </c>
      <c r="M46" s="87">
        <f t="shared" si="3"/>
        <v>2584</v>
      </c>
      <c r="N46" s="474">
        <f t="shared" si="4"/>
        <v>0.98297213622291024</v>
      </c>
      <c r="O46" s="475">
        <f t="shared" si="5"/>
        <v>3.6858471457507203E-2</v>
      </c>
      <c r="P46" s="476">
        <f t="shared" si="6"/>
        <v>6.7226890756302518E-2</v>
      </c>
      <c r="Q46" s="476">
        <f t="shared" si="0"/>
        <v>0.1891891891891892</v>
      </c>
      <c r="R46" s="476">
        <f t="shared" si="0"/>
        <v>6.9093918080264785E-2</v>
      </c>
      <c r="T46" s="84">
        <v>5</v>
      </c>
      <c r="U46" s="85" t="s">
        <v>22</v>
      </c>
      <c r="V46" s="85" t="s">
        <v>23</v>
      </c>
      <c r="W46" s="86">
        <v>37</v>
      </c>
      <c r="X46" s="87">
        <v>3</v>
      </c>
      <c r="Y46" s="87">
        <v>9</v>
      </c>
      <c r="Z46" s="87">
        <v>2158</v>
      </c>
      <c r="AA46" s="87">
        <v>1411</v>
      </c>
      <c r="AB46" s="87">
        <v>7</v>
      </c>
      <c r="AC46" s="87">
        <v>7</v>
      </c>
      <c r="AD46" s="88">
        <v>0.99399999999999999</v>
      </c>
    </row>
    <row r="47" spans="1:30" x14ac:dyDescent="0.35">
      <c r="A47" s="470">
        <v>7</v>
      </c>
      <c r="B47" s="471" t="s">
        <v>26</v>
      </c>
      <c r="C47" s="471" t="s">
        <v>27</v>
      </c>
      <c r="D47" s="86">
        <v>39</v>
      </c>
      <c r="E47" s="375">
        <v>2</v>
      </c>
      <c r="F47" s="375">
        <v>6</v>
      </c>
      <c r="G47" s="87">
        <v>1795</v>
      </c>
      <c r="H47" s="87">
        <v>8</v>
      </c>
      <c r="I47" s="87">
        <f t="shared" si="1"/>
        <v>1803</v>
      </c>
      <c r="J47" s="472">
        <f t="shared" si="2"/>
        <v>0.99556295063782585</v>
      </c>
      <c r="K47" s="87">
        <v>1708</v>
      </c>
      <c r="L47" s="87">
        <v>1</v>
      </c>
      <c r="M47" s="87">
        <f t="shared" si="3"/>
        <v>1709</v>
      </c>
      <c r="N47" s="474">
        <f t="shared" si="4"/>
        <v>0.99941486249268574</v>
      </c>
      <c r="O47" s="475">
        <f t="shared" si="5"/>
        <v>2.4377371409009214E-2</v>
      </c>
      <c r="P47" s="476">
        <f t="shared" si="6"/>
        <v>-4.8467966573816156E-2</v>
      </c>
      <c r="Q47" s="476">
        <f t="shared" si="0"/>
        <v>-0.875</v>
      </c>
      <c r="R47" s="476">
        <f t="shared" si="0"/>
        <v>-5.2135330005546314E-2</v>
      </c>
      <c r="T47" s="84">
        <v>6</v>
      </c>
      <c r="U47" s="85" t="s">
        <v>24</v>
      </c>
      <c r="V47" s="85" t="s">
        <v>25</v>
      </c>
      <c r="W47" s="86">
        <v>12</v>
      </c>
      <c r="X47" s="87">
        <v>3</v>
      </c>
      <c r="Y47" s="87">
        <v>6</v>
      </c>
      <c r="Z47" s="87">
        <v>2540</v>
      </c>
      <c r="AA47" s="87">
        <v>1170</v>
      </c>
      <c r="AB47" s="87">
        <v>44</v>
      </c>
      <c r="AC47" s="87">
        <v>19</v>
      </c>
      <c r="AD47" s="88">
        <v>0.97799999999999998</v>
      </c>
    </row>
    <row r="48" spans="1:30" x14ac:dyDescent="0.35">
      <c r="A48" s="470">
        <v>8</v>
      </c>
      <c r="B48" s="471" t="s">
        <v>28</v>
      </c>
      <c r="C48" s="471" t="s">
        <v>29</v>
      </c>
      <c r="D48" s="86">
        <v>12</v>
      </c>
      <c r="E48" s="375">
        <v>2</v>
      </c>
      <c r="F48" s="375">
        <v>3</v>
      </c>
      <c r="G48" s="87">
        <v>1355</v>
      </c>
      <c r="H48" s="87">
        <v>62</v>
      </c>
      <c r="I48" s="87">
        <f t="shared" si="1"/>
        <v>1417</v>
      </c>
      <c r="J48" s="472">
        <f t="shared" si="2"/>
        <v>0.95624558927311221</v>
      </c>
      <c r="K48" s="87">
        <v>1671</v>
      </c>
      <c r="L48" s="87">
        <v>61</v>
      </c>
      <c r="M48" s="87">
        <f t="shared" si="3"/>
        <v>1732</v>
      </c>
      <c r="N48" s="474">
        <f t="shared" si="4"/>
        <v>0.96478060046189373</v>
      </c>
      <c r="O48" s="475">
        <f t="shared" si="5"/>
        <v>2.4705446038855449E-2</v>
      </c>
      <c r="P48" s="476">
        <f t="shared" si="6"/>
        <v>0.23321033210332104</v>
      </c>
      <c r="Q48" s="476">
        <f t="shared" si="0"/>
        <v>-1.6129032258064516E-2</v>
      </c>
      <c r="R48" s="476">
        <f t="shared" si="0"/>
        <v>0.22230063514467185</v>
      </c>
      <c r="T48" s="84">
        <v>7</v>
      </c>
      <c r="U48" s="85" t="s">
        <v>26</v>
      </c>
      <c r="V48" s="85" t="s">
        <v>27</v>
      </c>
      <c r="W48" s="86">
        <v>35</v>
      </c>
      <c r="X48" s="87">
        <v>8</v>
      </c>
      <c r="Y48" s="87">
        <v>9</v>
      </c>
      <c r="Z48" s="87">
        <v>1708</v>
      </c>
      <c r="AA48" s="87">
        <v>891</v>
      </c>
      <c r="AB48" s="87">
        <v>1</v>
      </c>
      <c r="AC48" s="87">
        <v>1</v>
      </c>
      <c r="AD48" s="89">
        <v>1</v>
      </c>
    </row>
    <row r="49" spans="1:30" x14ac:dyDescent="0.35">
      <c r="A49" s="470">
        <v>9</v>
      </c>
      <c r="B49" s="471" t="s">
        <v>32</v>
      </c>
      <c r="C49" s="471" t="s">
        <v>33</v>
      </c>
      <c r="D49" s="86">
        <v>23</v>
      </c>
      <c r="E49" s="375">
        <v>2</v>
      </c>
      <c r="F49" s="375">
        <v>5</v>
      </c>
      <c r="G49" s="87">
        <v>2596</v>
      </c>
      <c r="H49" s="87">
        <v>107</v>
      </c>
      <c r="I49" s="87">
        <f t="shared" si="1"/>
        <v>2703</v>
      </c>
      <c r="J49" s="472">
        <f t="shared" si="2"/>
        <v>0.96041435442101364</v>
      </c>
      <c r="K49" s="87">
        <v>2423</v>
      </c>
      <c r="L49" s="87">
        <v>94</v>
      </c>
      <c r="M49" s="87">
        <f t="shared" si="3"/>
        <v>2517</v>
      </c>
      <c r="N49" s="474">
        <f t="shared" si="4"/>
        <v>0.9626539531187922</v>
      </c>
      <c r="O49" s="475">
        <f t="shared" si="5"/>
        <v>3.5902775796650785E-2</v>
      </c>
      <c r="P49" s="476">
        <f t="shared" si="6"/>
        <v>-6.6640986132511557E-2</v>
      </c>
      <c r="Q49" s="476">
        <f t="shared" si="0"/>
        <v>-0.12149532710280374</v>
      </c>
      <c r="R49" s="476">
        <f t="shared" si="0"/>
        <v>-6.8812430632630414E-2</v>
      </c>
      <c r="T49" s="84">
        <v>8</v>
      </c>
      <c r="U49" s="85" t="s">
        <v>28</v>
      </c>
      <c r="V49" s="85" t="s">
        <v>29</v>
      </c>
      <c r="W49" s="86">
        <v>27</v>
      </c>
      <c r="X49" s="87">
        <v>4</v>
      </c>
      <c r="Y49" s="87">
        <v>8</v>
      </c>
      <c r="Z49" s="87">
        <v>1671</v>
      </c>
      <c r="AA49" s="87">
        <v>956</v>
      </c>
      <c r="AB49" s="87">
        <v>61</v>
      </c>
      <c r="AC49" s="87">
        <v>71</v>
      </c>
      <c r="AD49" s="88">
        <v>0.94099999999999995</v>
      </c>
    </row>
    <row r="50" spans="1:30" x14ac:dyDescent="0.35">
      <c r="A50" s="470">
        <v>10</v>
      </c>
      <c r="B50" s="471" t="s">
        <v>30</v>
      </c>
      <c r="C50" s="471" t="s">
        <v>31</v>
      </c>
      <c r="D50" s="86">
        <v>27</v>
      </c>
      <c r="E50" s="375">
        <v>2</v>
      </c>
      <c r="F50" s="375">
        <v>5</v>
      </c>
      <c r="G50" s="87">
        <v>1194</v>
      </c>
      <c r="H50" s="87">
        <v>40</v>
      </c>
      <c r="I50" s="87">
        <f t="shared" si="1"/>
        <v>1234</v>
      </c>
      <c r="J50" s="472">
        <f t="shared" si="2"/>
        <v>0.96758508914100483</v>
      </c>
      <c r="K50" s="87">
        <v>1239</v>
      </c>
      <c r="L50" s="87">
        <v>70</v>
      </c>
      <c r="M50" s="87">
        <f t="shared" si="3"/>
        <v>1309</v>
      </c>
      <c r="N50" s="474">
        <f t="shared" si="4"/>
        <v>0.946524064171123</v>
      </c>
      <c r="O50" s="475">
        <f t="shared" si="5"/>
        <v>1.8671725672552993E-2</v>
      </c>
      <c r="P50" s="476">
        <f t="shared" si="6"/>
        <v>3.7688442211055273E-2</v>
      </c>
      <c r="Q50" s="476">
        <f t="shared" si="0"/>
        <v>0.75</v>
      </c>
      <c r="R50" s="476">
        <f t="shared" si="0"/>
        <v>6.0777957860615885E-2</v>
      </c>
      <c r="T50" s="84">
        <v>9</v>
      </c>
      <c r="U50" s="85" t="s">
        <v>32</v>
      </c>
      <c r="V50" s="85" t="s">
        <v>33</v>
      </c>
      <c r="W50" s="86">
        <v>20</v>
      </c>
      <c r="X50" s="87">
        <v>2</v>
      </c>
      <c r="Y50" s="87">
        <v>5</v>
      </c>
      <c r="Z50" s="87">
        <v>2423</v>
      </c>
      <c r="AA50" s="87">
        <v>1367</v>
      </c>
      <c r="AB50" s="87">
        <v>94</v>
      </c>
      <c r="AC50" s="87">
        <v>107</v>
      </c>
      <c r="AD50" s="88">
        <v>0.93600000000000005</v>
      </c>
    </row>
    <row r="51" spans="1:30" x14ac:dyDescent="0.35">
      <c r="A51" s="470">
        <v>11</v>
      </c>
      <c r="B51" s="471" t="s">
        <v>34</v>
      </c>
      <c r="C51" s="471" t="s">
        <v>35</v>
      </c>
      <c r="D51" s="86">
        <v>23</v>
      </c>
      <c r="E51" s="375">
        <v>4</v>
      </c>
      <c r="F51" s="375">
        <v>8</v>
      </c>
      <c r="G51" s="87">
        <v>1870</v>
      </c>
      <c r="H51" s="87">
        <v>288</v>
      </c>
      <c r="I51" s="87">
        <f t="shared" si="1"/>
        <v>2158</v>
      </c>
      <c r="J51" s="472">
        <f t="shared" si="2"/>
        <v>0.86654309545875807</v>
      </c>
      <c r="K51" s="87">
        <v>2080</v>
      </c>
      <c r="L51" s="87">
        <v>274</v>
      </c>
      <c r="M51" s="87">
        <f t="shared" si="3"/>
        <v>2354</v>
      </c>
      <c r="N51" s="474">
        <f t="shared" si="4"/>
        <v>0.88360237892948168</v>
      </c>
      <c r="O51" s="475">
        <f t="shared" si="5"/>
        <v>3.3577725159044877E-2</v>
      </c>
      <c r="P51" s="476">
        <f t="shared" si="6"/>
        <v>0.11229946524064172</v>
      </c>
      <c r="Q51" s="476">
        <f t="shared" si="0"/>
        <v>-4.8611111111111112E-2</v>
      </c>
      <c r="R51" s="476">
        <f t="shared" si="0"/>
        <v>9.0824837812789619E-2</v>
      </c>
      <c r="T51" s="84">
        <v>10</v>
      </c>
      <c r="U51" s="85" t="s">
        <v>30</v>
      </c>
      <c r="V51" s="85" t="s">
        <v>31</v>
      </c>
      <c r="W51" s="86">
        <v>27</v>
      </c>
      <c r="X51" s="87">
        <v>5</v>
      </c>
      <c r="Y51" s="87">
        <v>6</v>
      </c>
      <c r="Z51" s="87">
        <v>1239</v>
      </c>
      <c r="AA51" s="87">
        <v>842</v>
      </c>
      <c r="AB51" s="87">
        <v>70</v>
      </c>
      <c r="AC51" s="87">
        <v>46</v>
      </c>
      <c r="AD51" s="88">
        <v>0.93799999999999994</v>
      </c>
    </row>
    <row r="52" spans="1:30" x14ac:dyDescent="0.35">
      <c r="A52" s="470">
        <v>12</v>
      </c>
      <c r="B52" s="471" t="s">
        <v>36</v>
      </c>
      <c r="C52" s="471" t="s">
        <v>37</v>
      </c>
      <c r="D52" s="86">
        <v>27</v>
      </c>
      <c r="E52" s="375">
        <v>5</v>
      </c>
      <c r="F52" s="375">
        <v>6</v>
      </c>
      <c r="G52" s="87">
        <v>2624</v>
      </c>
      <c r="H52" s="87">
        <v>228</v>
      </c>
      <c r="I52" s="87">
        <f t="shared" si="1"/>
        <v>2852</v>
      </c>
      <c r="J52" s="472">
        <f t="shared" si="2"/>
        <v>0.92005610098176716</v>
      </c>
      <c r="K52" s="87">
        <v>2553</v>
      </c>
      <c r="L52" s="87">
        <v>220</v>
      </c>
      <c r="M52" s="87">
        <f t="shared" si="3"/>
        <v>2773</v>
      </c>
      <c r="N52" s="474">
        <f t="shared" si="4"/>
        <v>0.92066354129102057</v>
      </c>
      <c r="O52" s="475">
        <f t="shared" si="5"/>
        <v>3.9554389067982768E-2</v>
      </c>
      <c r="P52" s="476">
        <f t="shared" si="6"/>
        <v>-2.7057926829268292E-2</v>
      </c>
      <c r="Q52" s="476">
        <f t="shared" si="0"/>
        <v>-3.5087719298245612E-2</v>
      </c>
      <c r="R52" s="476">
        <f t="shared" si="0"/>
        <v>-2.7699859747545581E-2</v>
      </c>
      <c r="T52" s="84">
        <v>11</v>
      </c>
      <c r="U52" s="85" t="s">
        <v>34</v>
      </c>
      <c r="V52" s="85" t="s">
        <v>35</v>
      </c>
      <c r="W52" s="86">
        <v>12</v>
      </c>
      <c r="X52" s="87">
        <v>4</v>
      </c>
      <c r="Y52" s="87">
        <v>6</v>
      </c>
      <c r="Z52" s="87">
        <v>2080</v>
      </c>
      <c r="AA52" s="87">
        <v>1301</v>
      </c>
      <c r="AB52" s="87">
        <v>274</v>
      </c>
      <c r="AC52" s="87">
        <v>244</v>
      </c>
      <c r="AD52" s="88">
        <v>0.83399999999999996</v>
      </c>
    </row>
    <row r="53" spans="1:30" x14ac:dyDescent="0.35">
      <c r="A53" s="470">
        <v>13</v>
      </c>
      <c r="B53" s="471" t="s">
        <v>38</v>
      </c>
      <c r="C53" s="471" t="s">
        <v>37</v>
      </c>
      <c r="D53" s="86">
        <v>10</v>
      </c>
      <c r="E53" s="375">
        <v>2</v>
      </c>
      <c r="F53" s="375">
        <v>8</v>
      </c>
      <c r="G53" s="87">
        <v>1146</v>
      </c>
      <c r="H53" s="87">
        <v>118</v>
      </c>
      <c r="I53" s="87">
        <f t="shared" si="1"/>
        <v>1264</v>
      </c>
      <c r="J53" s="472">
        <f t="shared" si="2"/>
        <v>0.90664556962025311</v>
      </c>
      <c r="K53" s="87">
        <v>1260</v>
      </c>
      <c r="L53" s="87">
        <v>154</v>
      </c>
      <c r="M53" s="87">
        <f t="shared" si="3"/>
        <v>1414</v>
      </c>
      <c r="N53" s="474">
        <f t="shared" si="4"/>
        <v>0.8910891089108911</v>
      </c>
      <c r="O53" s="475">
        <f t="shared" si="5"/>
        <v>2.0169457678372749E-2</v>
      </c>
      <c r="P53" s="476">
        <f t="shared" si="6"/>
        <v>9.947643979057591E-2</v>
      </c>
      <c r="Q53" s="476">
        <f t="shared" si="0"/>
        <v>0.30508474576271188</v>
      </c>
      <c r="R53" s="476">
        <f t="shared" si="0"/>
        <v>0.11867088607594936</v>
      </c>
      <c r="T53" s="84">
        <v>12</v>
      </c>
      <c r="U53" s="85" t="s">
        <v>36</v>
      </c>
      <c r="V53" s="85" t="s">
        <v>37</v>
      </c>
      <c r="W53" s="86">
        <v>10</v>
      </c>
      <c r="X53" s="87">
        <v>2</v>
      </c>
      <c r="Y53" s="87">
        <v>8</v>
      </c>
      <c r="Z53" s="87">
        <v>2553</v>
      </c>
      <c r="AA53" s="87">
        <v>935</v>
      </c>
      <c r="AB53" s="87">
        <v>220</v>
      </c>
      <c r="AC53" s="87">
        <v>181</v>
      </c>
      <c r="AD53" s="88">
        <v>0.877</v>
      </c>
    </row>
    <row r="54" spans="1:30" x14ac:dyDescent="0.35">
      <c r="A54" s="470">
        <v>14</v>
      </c>
      <c r="B54" s="471" t="s">
        <v>39</v>
      </c>
      <c r="C54" s="471" t="s">
        <v>40</v>
      </c>
      <c r="D54" s="86">
        <v>6</v>
      </c>
      <c r="E54" s="375">
        <v>1</v>
      </c>
      <c r="F54" s="375">
        <v>6</v>
      </c>
      <c r="G54" s="87">
        <v>907</v>
      </c>
      <c r="H54" s="87">
        <v>243</v>
      </c>
      <c r="I54" s="87">
        <f t="shared" si="1"/>
        <v>1150</v>
      </c>
      <c r="J54" s="472">
        <f t="shared" si="2"/>
        <v>0.78869565217391302</v>
      </c>
      <c r="K54" s="87">
        <v>964</v>
      </c>
      <c r="L54" s="87">
        <v>38</v>
      </c>
      <c r="M54" s="87">
        <f t="shared" si="3"/>
        <v>1002</v>
      </c>
      <c r="N54" s="474">
        <f t="shared" si="4"/>
        <v>0.96207584830339321</v>
      </c>
      <c r="O54" s="475">
        <f t="shared" si="5"/>
        <v>1.4292642569822839E-2</v>
      </c>
      <c r="P54" s="476">
        <f t="shared" si="6"/>
        <v>6.2844542447629548E-2</v>
      </c>
      <c r="Q54" s="476">
        <f t="shared" si="0"/>
        <v>-0.84362139917695478</v>
      </c>
      <c r="R54" s="476">
        <f t="shared" si="0"/>
        <v>-0.12869565217391304</v>
      </c>
      <c r="T54" s="84">
        <v>13</v>
      </c>
      <c r="U54" s="85" t="s">
        <v>38</v>
      </c>
      <c r="V54" s="85" t="s">
        <v>37</v>
      </c>
      <c r="W54" s="86">
        <v>19</v>
      </c>
      <c r="X54" s="87">
        <v>4</v>
      </c>
      <c r="Y54" s="87">
        <v>8</v>
      </c>
      <c r="Z54" s="87">
        <v>1260</v>
      </c>
      <c r="AA54" s="87">
        <v>471</v>
      </c>
      <c r="AB54" s="87">
        <v>154</v>
      </c>
      <c r="AC54" s="87">
        <v>141</v>
      </c>
      <c r="AD54" s="88">
        <v>0.82899999999999996</v>
      </c>
    </row>
    <row r="55" spans="1:30" x14ac:dyDescent="0.35">
      <c r="A55" s="470">
        <v>15</v>
      </c>
      <c r="B55" s="471" t="s">
        <v>41</v>
      </c>
      <c r="C55" s="471" t="s">
        <v>42</v>
      </c>
      <c r="D55" s="86">
        <v>35</v>
      </c>
      <c r="E55" s="375">
        <v>8</v>
      </c>
      <c r="F55" s="375">
        <v>9</v>
      </c>
      <c r="G55" s="87">
        <v>3831</v>
      </c>
      <c r="H55" s="87">
        <v>640</v>
      </c>
      <c r="I55" s="87">
        <f t="shared" si="1"/>
        <v>4471</v>
      </c>
      <c r="J55" s="472">
        <f t="shared" si="2"/>
        <v>0.85685528964437485</v>
      </c>
      <c r="K55" s="87">
        <v>3755</v>
      </c>
      <c r="L55" s="87">
        <v>631</v>
      </c>
      <c r="M55" s="87">
        <f t="shared" si="3"/>
        <v>4386</v>
      </c>
      <c r="N55" s="474">
        <f t="shared" si="4"/>
        <v>0.85613315093479248</v>
      </c>
      <c r="O55" s="475">
        <f t="shared" si="5"/>
        <v>6.2562405500242488E-2</v>
      </c>
      <c r="P55" s="476">
        <f t="shared" si="6"/>
        <v>-1.9838162359697206E-2</v>
      </c>
      <c r="Q55" s="476">
        <f t="shared" si="0"/>
        <v>-1.40625E-2</v>
      </c>
      <c r="R55" s="476">
        <f t="shared" si="0"/>
        <v>-1.9011406844106463E-2</v>
      </c>
      <c r="T55" s="84">
        <v>14</v>
      </c>
      <c r="U55" s="85" t="s">
        <v>39</v>
      </c>
      <c r="V55" s="85" t="s">
        <v>40</v>
      </c>
      <c r="W55" s="86">
        <v>40</v>
      </c>
      <c r="X55" s="87">
        <v>7</v>
      </c>
      <c r="Y55" s="87">
        <v>7</v>
      </c>
      <c r="Z55" s="87">
        <v>964</v>
      </c>
      <c r="AA55" s="87">
        <v>470</v>
      </c>
      <c r="AB55" s="87">
        <v>38</v>
      </c>
      <c r="AC55" s="87">
        <v>28</v>
      </c>
      <c r="AD55" s="88">
        <v>0.94499999999999995</v>
      </c>
    </row>
    <row r="56" spans="1:30" x14ac:dyDescent="0.35">
      <c r="A56" s="470">
        <v>16</v>
      </c>
      <c r="B56" s="471" t="s">
        <v>43</v>
      </c>
      <c r="C56" s="471" t="s">
        <v>44</v>
      </c>
      <c r="D56" s="86">
        <v>37</v>
      </c>
      <c r="E56" s="375">
        <v>3</v>
      </c>
      <c r="F56" s="375">
        <v>9</v>
      </c>
      <c r="G56" s="87">
        <v>3642</v>
      </c>
      <c r="H56" s="87">
        <v>646</v>
      </c>
      <c r="I56" s="87">
        <f t="shared" si="1"/>
        <v>4288</v>
      </c>
      <c r="J56" s="472">
        <f t="shared" si="2"/>
        <v>0.84934701492537312</v>
      </c>
      <c r="K56" s="87">
        <v>4216</v>
      </c>
      <c r="L56" s="87">
        <v>717</v>
      </c>
      <c r="M56" s="87">
        <f t="shared" si="3"/>
        <v>4933</v>
      </c>
      <c r="N56" s="474">
        <f t="shared" si="4"/>
        <v>0.85465234137441715</v>
      </c>
      <c r="O56" s="475">
        <f t="shared" si="5"/>
        <v>7.0364876044846369E-2</v>
      </c>
      <c r="P56" s="476">
        <f t="shared" si="6"/>
        <v>0.15760571114772104</v>
      </c>
      <c r="Q56" s="476">
        <f t="shared" si="0"/>
        <v>0.10990712074303406</v>
      </c>
      <c r="R56" s="476">
        <f t="shared" si="0"/>
        <v>0.15041977611940299</v>
      </c>
      <c r="T56" s="84">
        <v>15</v>
      </c>
      <c r="U56" s="85" t="s">
        <v>41</v>
      </c>
      <c r="V56" s="85" t="s">
        <v>42</v>
      </c>
      <c r="W56" s="86">
        <v>38</v>
      </c>
      <c r="X56" s="87">
        <v>4</v>
      </c>
      <c r="Y56" s="87">
        <v>8</v>
      </c>
      <c r="Z56" s="87">
        <v>3755</v>
      </c>
      <c r="AA56" s="87">
        <v>1948</v>
      </c>
      <c r="AB56" s="87">
        <v>631</v>
      </c>
      <c r="AC56" s="87">
        <v>526</v>
      </c>
      <c r="AD56" s="88">
        <v>0.79800000000000004</v>
      </c>
    </row>
    <row r="57" spans="1:30" x14ac:dyDescent="0.35">
      <c r="A57" s="470">
        <v>17</v>
      </c>
      <c r="B57" s="471" t="s">
        <v>45</v>
      </c>
      <c r="C57" s="471" t="s">
        <v>46</v>
      </c>
      <c r="D57" s="86">
        <v>19</v>
      </c>
      <c r="E57" s="375">
        <v>4</v>
      </c>
      <c r="F57" s="375">
        <v>8</v>
      </c>
      <c r="G57" s="87">
        <v>2029</v>
      </c>
      <c r="H57" s="87">
        <v>72</v>
      </c>
      <c r="I57" s="87">
        <f t="shared" si="1"/>
        <v>2101</v>
      </c>
      <c r="J57" s="472">
        <f t="shared" si="2"/>
        <v>0.96573060447406001</v>
      </c>
      <c r="K57" s="87">
        <v>1950</v>
      </c>
      <c r="L57" s="87">
        <v>130</v>
      </c>
      <c r="M57" s="87">
        <f t="shared" si="3"/>
        <v>2080</v>
      </c>
      <c r="N57" s="474">
        <f t="shared" si="4"/>
        <v>0.9375</v>
      </c>
      <c r="O57" s="475">
        <f t="shared" si="5"/>
        <v>2.9669357829572363E-2</v>
      </c>
      <c r="P57" s="476">
        <f t="shared" si="6"/>
        <v>-3.893543617545589E-2</v>
      </c>
      <c r="Q57" s="476">
        <f t="shared" si="6"/>
        <v>0.80555555555555558</v>
      </c>
      <c r="R57" s="476">
        <f t="shared" si="6"/>
        <v>-9.9952403617325075E-3</v>
      </c>
      <c r="T57" s="84">
        <v>16</v>
      </c>
      <c r="U57" s="85" t="s">
        <v>43</v>
      </c>
      <c r="V57" s="85" t="s">
        <v>44</v>
      </c>
      <c r="W57" s="86">
        <v>39</v>
      </c>
      <c r="X57" s="87">
        <v>2</v>
      </c>
      <c r="Y57" s="87">
        <v>6</v>
      </c>
      <c r="Z57" s="87">
        <v>4216</v>
      </c>
      <c r="AA57" s="87">
        <v>2110</v>
      </c>
      <c r="AB57" s="87">
        <v>717</v>
      </c>
      <c r="AC57" s="87">
        <v>643</v>
      </c>
      <c r="AD57" s="88">
        <v>0.8</v>
      </c>
    </row>
    <row r="58" spans="1:30" x14ac:dyDescent="0.35">
      <c r="A58" s="470">
        <v>18</v>
      </c>
      <c r="B58" s="471" t="s">
        <v>47</v>
      </c>
      <c r="C58" s="471" t="s">
        <v>48</v>
      </c>
      <c r="D58" s="86">
        <v>24</v>
      </c>
      <c r="E58" s="378">
        <v>3</v>
      </c>
      <c r="F58" s="378">
        <v>6</v>
      </c>
      <c r="G58" s="87">
        <v>3446</v>
      </c>
      <c r="H58" s="87">
        <v>175</v>
      </c>
      <c r="I58" s="87">
        <f t="shared" si="1"/>
        <v>3621</v>
      </c>
      <c r="J58" s="472">
        <f t="shared" si="2"/>
        <v>0.95167080916873792</v>
      </c>
      <c r="K58" s="87">
        <v>3826</v>
      </c>
      <c r="L58" s="87">
        <v>99</v>
      </c>
      <c r="M58" s="87">
        <f t="shared" si="3"/>
        <v>3925</v>
      </c>
      <c r="N58" s="474">
        <f t="shared" si="4"/>
        <v>0.9747770700636943</v>
      </c>
      <c r="O58" s="475">
        <f t="shared" si="5"/>
        <v>5.598664878897669E-2</v>
      </c>
      <c r="P58" s="476">
        <f t="shared" si="6"/>
        <v>0.11027278003482298</v>
      </c>
      <c r="Q58" s="476">
        <f t="shared" si="6"/>
        <v>-0.43428571428571427</v>
      </c>
      <c r="R58" s="476">
        <f t="shared" si="6"/>
        <v>8.3954708644020992E-2</v>
      </c>
      <c r="T58" s="84">
        <v>17</v>
      </c>
      <c r="U58" s="85" t="s">
        <v>45</v>
      </c>
      <c r="V58" s="85" t="s">
        <v>46</v>
      </c>
      <c r="W58" s="86">
        <v>6</v>
      </c>
      <c r="X58" s="87">
        <v>1</v>
      </c>
      <c r="Y58" s="87">
        <v>6</v>
      </c>
      <c r="Z58" s="87">
        <v>1950</v>
      </c>
      <c r="AA58" s="87">
        <v>1171</v>
      </c>
      <c r="AB58" s="87">
        <v>130</v>
      </c>
      <c r="AC58" s="87">
        <v>132</v>
      </c>
      <c r="AD58" s="88">
        <v>0.90200000000000002</v>
      </c>
    </row>
    <row r="59" spans="1:30" x14ac:dyDescent="0.35">
      <c r="A59" s="470">
        <v>19</v>
      </c>
      <c r="B59" s="471" t="s">
        <v>49</v>
      </c>
      <c r="C59" s="471" t="s">
        <v>50</v>
      </c>
      <c r="D59" s="86">
        <v>30</v>
      </c>
      <c r="E59" s="375">
        <v>4</v>
      </c>
      <c r="F59" s="375">
        <v>6</v>
      </c>
      <c r="G59" s="87">
        <v>3542</v>
      </c>
      <c r="H59" s="87">
        <v>369</v>
      </c>
      <c r="I59" s="87">
        <f t="shared" si="1"/>
        <v>3911</v>
      </c>
      <c r="J59" s="472">
        <f t="shared" si="2"/>
        <v>0.90565072871388397</v>
      </c>
      <c r="K59" s="87">
        <v>4007</v>
      </c>
      <c r="L59" s="87">
        <v>103</v>
      </c>
      <c r="M59" s="87">
        <f t="shared" si="3"/>
        <v>4110</v>
      </c>
      <c r="N59" s="474">
        <f t="shared" si="4"/>
        <v>0.97493917274939168</v>
      </c>
      <c r="O59" s="475">
        <f t="shared" si="5"/>
        <v>5.8625509942087699E-2</v>
      </c>
      <c r="P59" s="476">
        <f t="shared" si="6"/>
        <v>0.13128176171654432</v>
      </c>
      <c r="Q59" s="476">
        <f t="shared" si="6"/>
        <v>-0.72086720867208676</v>
      </c>
      <c r="R59" s="476">
        <f t="shared" si="6"/>
        <v>5.0882127333162872E-2</v>
      </c>
      <c r="T59" s="84">
        <v>18</v>
      </c>
      <c r="U59" s="85" t="s">
        <v>47</v>
      </c>
      <c r="V59" s="85" t="s">
        <v>48</v>
      </c>
      <c r="W59" s="86">
        <v>24</v>
      </c>
      <c r="X59" s="87">
        <v>3</v>
      </c>
      <c r="Y59" s="87">
        <v>6</v>
      </c>
      <c r="Z59" s="87">
        <v>3826</v>
      </c>
      <c r="AA59" s="87">
        <v>1940</v>
      </c>
      <c r="AB59" s="87">
        <v>99</v>
      </c>
      <c r="AC59" s="87">
        <v>102</v>
      </c>
      <c r="AD59" s="88">
        <v>0.95599999999999996</v>
      </c>
    </row>
    <row r="60" spans="1:30" x14ac:dyDescent="0.35">
      <c r="A60" s="470">
        <v>20</v>
      </c>
      <c r="B60" s="471" t="s">
        <v>51</v>
      </c>
      <c r="C60" s="471" t="s">
        <v>52</v>
      </c>
      <c r="D60" s="86">
        <v>12</v>
      </c>
      <c r="E60" s="375">
        <v>4</v>
      </c>
      <c r="F60" s="375">
        <v>6</v>
      </c>
      <c r="G60" s="87">
        <v>1038</v>
      </c>
      <c r="H60" s="87">
        <v>284</v>
      </c>
      <c r="I60" s="87">
        <f t="shared" si="1"/>
        <v>1322</v>
      </c>
      <c r="J60" s="472">
        <f t="shared" si="2"/>
        <v>0.78517397881996975</v>
      </c>
      <c r="K60" s="87">
        <v>1070</v>
      </c>
      <c r="L60" s="87">
        <v>251</v>
      </c>
      <c r="M60" s="87">
        <f t="shared" si="3"/>
        <v>1321</v>
      </c>
      <c r="N60" s="474">
        <f t="shared" si="4"/>
        <v>0.80999242997728993</v>
      </c>
      <c r="O60" s="475">
        <f t="shared" si="5"/>
        <v>1.8842895044646677E-2</v>
      </c>
      <c r="P60" s="476">
        <f t="shared" si="6"/>
        <v>3.0828516377649325E-2</v>
      </c>
      <c r="Q60" s="476">
        <f t="shared" si="6"/>
        <v>-0.11619718309859155</v>
      </c>
      <c r="R60" s="476">
        <f t="shared" si="6"/>
        <v>-7.5642965204236008E-4</v>
      </c>
      <c r="T60" s="84">
        <v>19</v>
      </c>
      <c r="U60" s="85" t="s">
        <v>49</v>
      </c>
      <c r="V60" s="85" t="s">
        <v>50</v>
      </c>
      <c r="W60" s="86">
        <v>23</v>
      </c>
      <c r="X60" s="87">
        <v>4</v>
      </c>
      <c r="Y60" s="87">
        <v>8</v>
      </c>
      <c r="Z60" s="87">
        <v>4007</v>
      </c>
      <c r="AA60" s="87">
        <v>2087</v>
      </c>
      <c r="AB60" s="87">
        <v>103</v>
      </c>
      <c r="AC60" s="87">
        <v>127</v>
      </c>
      <c r="AD60" s="88">
        <v>0.95499999999999996</v>
      </c>
    </row>
    <row r="61" spans="1:30" x14ac:dyDescent="0.35">
      <c r="A61" s="470">
        <v>21</v>
      </c>
      <c r="B61" s="471" t="s">
        <v>53</v>
      </c>
      <c r="C61" s="471" t="s">
        <v>54</v>
      </c>
      <c r="D61" s="86">
        <v>39</v>
      </c>
      <c r="E61" s="375">
        <v>6</v>
      </c>
      <c r="F61" s="375">
        <v>6</v>
      </c>
      <c r="G61" s="87">
        <v>2165</v>
      </c>
      <c r="H61" s="87">
        <v>29</v>
      </c>
      <c r="I61" s="87">
        <f t="shared" si="1"/>
        <v>2194</v>
      </c>
      <c r="J61" s="472">
        <f t="shared" si="2"/>
        <v>0.98678213309024609</v>
      </c>
      <c r="K61" s="87">
        <v>2365</v>
      </c>
      <c r="L61" s="87">
        <v>38</v>
      </c>
      <c r="M61" s="87">
        <f t="shared" si="3"/>
        <v>2403</v>
      </c>
      <c r="N61" s="474">
        <f t="shared" si="4"/>
        <v>0.98418643362463587</v>
      </c>
      <c r="O61" s="475">
        <f t="shared" si="5"/>
        <v>3.4276666761760763E-2</v>
      </c>
      <c r="P61" s="476">
        <f t="shared" si="6"/>
        <v>9.237875288683603E-2</v>
      </c>
      <c r="Q61" s="476">
        <f t="shared" si="6"/>
        <v>0.31034482758620691</v>
      </c>
      <c r="R61" s="476">
        <f t="shared" si="6"/>
        <v>9.5259799453053781E-2</v>
      </c>
      <c r="T61" s="84">
        <v>20</v>
      </c>
      <c r="U61" s="85" t="s">
        <v>51</v>
      </c>
      <c r="V61" s="85" t="s">
        <v>52</v>
      </c>
      <c r="W61" s="86">
        <v>30</v>
      </c>
      <c r="X61" s="87">
        <v>4</v>
      </c>
      <c r="Y61" s="87">
        <v>6</v>
      </c>
      <c r="Z61" s="87">
        <v>1070</v>
      </c>
      <c r="AA61" s="87">
        <v>551</v>
      </c>
      <c r="AB61" s="87">
        <v>251</v>
      </c>
      <c r="AC61" s="87">
        <v>177</v>
      </c>
      <c r="AD61" s="88">
        <v>0.75900000000000001</v>
      </c>
    </row>
    <row r="62" spans="1:30" x14ac:dyDescent="0.35">
      <c r="A62" s="470">
        <v>22</v>
      </c>
      <c r="B62" s="471" t="s">
        <v>55</v>
      </c>
      <c r="C62" s="471" t="s">
        <v>56</v>
      </c>
      <c r="D62" s="86">
        <v>26</v>
      </c>
      <c r="E62" s="375">
        <v>2</v>
      </c>
      <c r="F62" s="375">
        <v>6</v>
      </c>
      <c r="G62" s="87">
        <v>2478</v>
      </c>
      <c r="H62" s="87">
        <v>91</v>
      </c>
      <c r="I62" s="87">
        <f t="shared" si="1"/>
        <v>2569</v>
      </c>
      <c r="J62" s="472">
        <f t="shared" si="2"/>
        <v>0.96457765667574935</v>
      </c>
      <c r="K62" s="87">
        <v>2236</v>
      </c>
      <c r="L62" s="87">
        <v>45</v>
      </c>
      <c r="M62" s="87">
        <f t="shared" si="3"/>
        <v>2281</v>
      </c>
      <c r="N62" s="474">
        <f t="shared" si="4"/>
        <v>0.98027181060938184</v>
      </c>
      <c r="O62" s="475">
        <f t="shared" si="5"/>
        <v>3.2536444812141616E-2</v>
      </c>
      <c r="P62" s="476">
        <f t="shared" si="6"/>
        <v>-9.7659402744148513E-2</v>
      </c>
      <c r="Q62" s="476">
        <f t="shared" si="6"/>
        <v>-0.50549450549450547</v>
      </c>
      <c r="R62" s="476">
        <f t="shared" si="6"/>
        <v>-0.11210587777345271</v>
      </c>
      <c r="T62" s="84">
        <v>21</v>
      </c>
      <c r="U62" s="85" t="s">
        <v>53</v>
      </c>
      <c r="V62" s="85" t="s">
        <v>54</v>
      </c>
      <c r="W62" s="86">
        <v>26</v>
      </c>
      <c r="X62" s="87">
        <v>2</v>
      </c>
      <c r="Y62" s="87">
        <v>6</v>
      </c>
      <c r="Z62" s="87">
        <v>2365</v>
      </c>
      <c r="AA62" s="87">
        <v>1224</v>
      </c>
      <c r="AB62" s="87">
        <v>38</v>
      </c>
      <c r="AC62" s="87">
        <v>60</v>
      </c>
      <c r="AD62" s="88">
        <v>0.97</v>
      </c>
    </row>
    <row r="63" spans="1:30" x14ac:dyDescent="0.35">
      <c r="A63" s="470">
        <v>23</v>
      </c>
      <c r="B63" s="471" t="s">
        <v>57</v>
      </c>
      <c r="C63" s="471" t="s">
        <v>58</v>
      </c>
      <c r="D63" s="86">
        <v>14</v>
      </c>
      <c r="E63" s="375">
        <v>6</v>
      </c>
      <c r="F63" s="375">
        <v>8</v>
      </c>
      <c r="G63" s="87">
        <v>1315</v>
      </c>
      <c r="H63" s="87">
        <v>1840</v>
      </c>
      <c r="I63" s="87">
        <f t="shared" si="1"/>
        <v>3155</v>
      </c>
      <c r="J63" s="472">
        <f t="shared" si="2"/>
        <v>0.41679873217115687</v>
      </c>
      <c r="K63" s="87">
        <v>1115</v>
      </c>
      <c r="L63" s="87">
        <v>1819</v>
      </c>
      <c r="M63" s="87">
        <f t="shared" si="3"/>
        <v>2934</v>
      </c>
      <c r="N63" s="474">
        <f t="shared" si="4"/>
        <v>0.38002726653033403</v>
      </c>
      <c r="O63" s="475">
        <f t="shared" si="5"/>
        <v>4.1850911476906401E-2</v>
      </c>
      <c r="P63" s="476">
        <f t="shared" si="6"/>
        <v>-0.15209125475285171</v>
      </c>
      <c r="Q63" s="476">
        <f t="shared" si="6"/>
        <v>-1.141304347826087E-2</v>
      </c>
      <c r="R63" s="476">
        <f t="shared" si="6"/>
        <v>-7.0047543581616481E-2</v>
      </c>
      <c r="T63" s="84">
        <v>22</v>
      </c>
      <c r="U63" s="85" t="s">
        <v>55</v>
      </c>
      <c r="V63" s="85" t="s">
        <v>56</v>
      </c>
      <c r="W63" s="86">
        <v>12</v>
      </c>
      <c r="X63" s="87">
        <v>2</v>
      </c>
      <c r="Y63" s="87">
        <v>3</v>
      </c>
      <c r="Z63" s="87">
        <v>2236</v>
      </c>
      <c r="AA63" s="87">
        <v>1423</v>
      </c>
      <c r="AB63" s="87">
        <v>45</v>
      </c>
      <c r="AC63" s="87">
        <v>77</v>
      </c>
      <c r="AD63" s="88">
        <v>0.96099999999999997</v>
      </c>
    </row>
    <row r="64" spans="1:30" x14ac:dyDescent="0.35">
      <c r="A64" s="470">
        <v>24</v>
      </c>
      <c r="B64" s="471" t="s">
        <v>59</v>
      </c>
      <c r="C64" s="471" t="s">
        <v>60</v>
      </c>
      <c r="D64" s="86">
        <v>12</v>
      </c>
      <c r="E64" s="375">
        <v>3</v>
      </c>
      <c r="F64" s="375">
        <v>6</v>
      </c>
      <c r="G64" s="87">
        <v>944</v>
      </c>
      <c r="H64" s="87">
        <v>435</v>
      </c>
      <c r="I64" s="87">
        <f t="shared" si="1"/>
        <v>1379</v>
      </c>
      <c r="J64" s="472">
        <f t="shared" si="2"/>
        <v>0.68455402465554749</v>
      </c>
      <c r="K64" s="87">
        <v>962</v>
      </c>
      <c r="L64" s="87">
        <v>570</v>
      </c>
      <c r="M64" s="87">
        <f t="shared" si="3"/>
        <v>1532</v>
      </c>
      <c r="N64" s="474">
        <f t="shared" si="4"/>
        <v>0.62793733681462138</v>
      </c>
      <c r="O64" s="475">
        <f t="shared" si="5"/>
        <v>2.1852623170627337E-2</v>
      </c>
      <c r="P64" s="476">
        <f t="shared" si="6"/>
        <v>1.9067796610169493E-2</v>
      </c>
      <c r="Q64" s="476">
        <f t="shared" si="6"/>
        <v>0.31034482758620691</v>
      </c>
      <c r="R64" s="476">
        <f t="shared" si="6"/>
        <v>0.11094996374184192</v>
      </c>
      <c r="T64" s="84">
        <v>23</v>
      </c>
      <c r="U64" s="85" t="s">
        <v>57</v>
      </c>
      <c r="V64" s="85" t="s">
        <v>58</v>
      </c>
      <c r="W64" s="86">
        <v>23</v>
      </c>
      <c r="X64" s="87">
        <v>2</v>
      </c>
      <c r="Y64" s="87">
        <v>5</v>
      </c>
      <c r="Z64" s="87">
        <v>1115</v>
      </c>
      <c r="AA64" s="87">
        <v>501</v>
      </c>
      <c r="AB64" s="87">
        <v>1819</v>
      </c>
      <c r="AC64" s="87">
        <v>1525</v>
      </c>
      <c r="AD64" s="88">
        <v>0.27</v>
      </c>
    </row>
    <row r="65" spans="1:30" x14ac:dyDescent="0.35">
      <c r="A65" s="470">
        <v>25</v>
      </c>
      <c r="B65" s="471" t="s">
        <v>61</v>
      </c>
      <c r="C65" s="471" t="s">
        <v>62</v>
      </c>
      <c r="D65" s="86">
        <v>18</v>
      </c>
      <c r="E65" s="375">
        <v>4</v>
      </c>
      <c r="F65" s="375">
        <v>7</v>
      </c>
      <c r="G65" s="87">
        <v>2196</v>
      </c>
      <c r="H65" s="87">
        <v>87</v>
      </c>
      <c r="I65" s="87">
        <f t="shared" si="1"/>
        <v>2283</v>
      </c>
      <c r="J65" s="472">
        <f t="shared" si="2"/>
        <v>0.96189224704336396</v>
      </c>
      <c r="K65" s="87">
        <v>2122</v>
      </c>
      <c r="L65" s="87">
        <v>107</v>
      </c>
      <c r="M65" s="87">
        <f t="shared" si="3"/>
        <v>2229</v>
      </c>
      <c r="N65" s="474">
        <f t="shared" si="4"/>
        <v>0.9519964109466128</v>
      </c>
      <c r="O65" s="475">
        <f t="shared" si="5"/>
        <v>3.1794710866402308E-2</v>
      </c>
      <c r="P65" s="476">
        <f t="shared" si="6"/>
        <v>-3.3697632058287796E-2</v>
      </c>
      <c r="Q65" s="476">
        <f t="shared" si="6"/>
        <v>0.22988505747126436</v>
      </c>
      <c r="R65" s="476">
        <f t="shared" si="6"/>
        <v>-2.3653088042049936E-2</v>
      </c>
      <c r="T65" s="84">
        <v>24</v>
      </c>
      <c r="U65" s="85" t="s">
        <v>59</v>
      </c>
      <c r="V65" s="85" t="s">
        <v>60</v>
      </c>
      <c r="W65" s="86">
        <v>27</v>
      </c>
      <c r="X65" s="87">
        <v>2</v>
      </c>
      <c r="Y65" s="87">
        <v>5</v>
      </c>
      <c r="Z65" s="87">
        <v>962</v>
      </c>
      <c r="AA65" s="87">
        <v>467</v>
      </c>
      <c r="AB65" s="87">
        <v>570</v>
      </c>
      <c r="AC65" s="87">
        <v>376</v>
      </c>
      <c r="AD65" s="88">
        <v>0.41099999999999998</v>
      </c>
    </row>
    <row r="66" spans="1:30" x14ac:dyDescent="0.35">
      <c r="A66" s="470">
        <v>26</v>
      </c>
      <c r="B66" s="471" t="s">
        <v>63</v>
      </c>
      <c r="C66" s="471" t="s">
        <v>64</v>
      </c>
      <c r="D66" s="86">
        <v>21</v>
      </c>
      <c r="E66" s="375">
        <v>2</v>
      </c>
      <c r="F66" s="375">
        <v>5</v>
      </c>
      <c r="G66" s="87">
        <v>2780</v>
      </c>
      <c r="H66" s="87">
        <v>32</v>
      </c>
      <c r="I66" s="87">
        <f t="shared" si="1"/>
        <v>2812</v>
      </c>
      <c r="J66" s="472">
        <f t="shared" si="2"/>
        <v>0.98862019914651489</v>
      </c>
      <c r="K66" s="87">
        <v>2466</v>
      </c>
      <c r="L66" s="87">
        <v>28</v>
      </c>
      <c r="M66" s="87">
        <f t="shared" si="3"/>
        <v>2494</v>
      </c>
      <c r="N66" s="474">
        <f t="shared" si="4"/>
        <v>0.98877305533279869</v>
      </c>
      <c r="O66" s="475">
        <f t="shared" si="5"/>
        <v>3.5574701166804557E-2</v>
      </c>
      <c r="P66" s="476">
        <f t="shared" si="6"/>
        <v>-0.11294964028776978</v>
      </c>
      <c r="Q66" s="476">
        <f t="shared" si="6"/>
        <v>-0.125</v>
      </c>
      <c r="R66" s="476">
        <f t="shared" si="6"/>
        <v>-0.11308677098150782</v>
      </c>
      <c r="T66" s="84">
        <v>25</v>
      </c>
      <c r="U66" s="85" t="s">
        <v>61</v>
      </c>
      <c r="V66" s="85" t="s">
        <v>62</v>
      </c>
      <c r="W66" s="86">
        <v>30</v>
      </c>
      <c r="X66" s="87">
        <v>2</v>
      </c>
      <c r="Y66" s="87">
        <v>5</v>
      </c>
      <c r="Z66" s="87">
        <v>2122</v>
      </c>
      <c r="AA66" s="87">
        <v>960</v>
      </c>
      <c r="AB66" s="87">
        <v>107</v>
      </c>
      <c r="AC66" s="87">
        <v>93</v>
      </c>
      <c r="AD66" s="88">
        <v>0.92600000000000005</v>
      </c>
    </row>
    <row r="67" spans="1:30" x14ac:dyDescent="0.35">
      <c r="A67" s="551" t="s">
        <v>65</v>
      </c>
      <c r="B67" s="551"/>
      <c r="C67" s="379" t="s">
        <v>66</v>
      </c>
      <c r="D67" s="91">
        <v>662</v>
      </c>
      <c r="E67" s="380">
        <v>142</v>
      </c>
      <c r="F67" s="380">
        <v>193</v>
      </c>
      <c r="G67" s="92">
        <f>SUM(G41:G66)</f>
        <v>59588</v>
      </c>
      <c r="H67" s="92">
        <f t="shared" ref="H67:I67" si="7">SUM(H41:H66)</f>
        <v>10489</v>
      </c>
      <c r="I67" s="92">
        <f t="shared" si="7"/>
        <v>70077</v>
      </c>
      <c r="J67" s="472">
        <f t="shared" si="2"/>
        <v>0.8503217888893646</v>
      </c>
      <c r="K67" s="92">
        <v>60548</v>
      </c>
      <c r="L67" s="92">
        <v>9558</v>
      </c>
      <c r="M67" s="87">
        <f t="shared" si="3"/>
        <v>70106</v>
      </c>
      <c r="N67" s="474">
        <f t="shared" si="4"/>
        <v>0.86366359512737856</v>
      </c>
      <c r="O67" s="475">
        <f t="shared" si="5"/>
        <v>1</v>
      </c>
      <c r="P67" s="476">
        <f t="shared" si="6"/>
        <v>1.6110626300597435E-2</v>
      </c>
      <c r="Q67" s="476">
        <f t="shared" si="6"/>
        <v>-8.8759652969777864E-2</v>
      </c>
      <c r="R67" s="477">
        <f t="shared" si="6"/>
        <v>4.1383050073490586E-4</v>
      </c>
      <c r="T67" s="84">
        <v>26</v>
      </c>
      <c r="U67" s="85" t="s">
        <v>63</v>
      </c>
      <c r="V67" s="85" t="s">
        <v>64</v>
      </c>
      <c r="W67" s="86">
        <v>39</v>
      </c>
      <c r="X67" s="87">
        <v>3</v>
      </c>
      <c r="Y67" s="87">
        <v>6</v>
      </c>
      <c r="Z67" s="87">
        <v>2466</v>
      </c>
      <c r="AA67" s="87">
        <v>1173</v>
      </c>
      <c r="AB67" s="87">
        <v>28</v>
      </c>
      <c r="AC67" s="87">
        <v>29</v>
      </c>
      <c r="AD67" s="88">
        <v>0.98</v>
      </c>
    </row>
    <row r="68" spans="1:30" x14ac:dyDescent="0.35">
      <c r="A68" s="552" t="s">
        <v>67</v>
      </c>
      <c r="B68" s="552"/>
      <c r="C68" s="552"/>
      <c r="D68" s="552"/>
      <c r="E68" s="552"/>
      <c r="F68" s="552"/>
      <c r="G68" s="478">
        <f>G67/$I$67</f>
        <v>0.8503217888893646</v>
      </c>
      <c r="H68" s="478">
        <f t="shared" ref="H68:I68" si="8">H67/$I$67</f>
        <v>0.14967821111063545</v>
      </c>
      <c r="I68" s="478">
        <f t="shared" si="8"/>
        <v>1</v>
      </c>
      <c r="J68" s="479"/>
      <c r="K68" s="94">
        <f>K67/$M$67</f>
        <v>0.86366359512737856</v>
      </c>
      <c r="L68" s="94">
        <f t="shared" ref="L68:M68" si="9">L67/$M$67</f>
        <v>0.13633640487262147</v>
      </c>
      <c r="M68" s="94">
        <f t="shared" si="9"/>
        <v>1</v>
      </c>
      <c r="N68" s="479"/>
      <c r="O68" s="479"/>
      <c r="P68" s="529" t="s">
        <v>166</v>
      </c>
      <c r="Q68" s="529"/>
      <c r="R68" s="529"/>
      <c r="T68" s="525" t="s">
        <v>65</v>
      </c>
      <c r="U68" s="525"/>
      <c r="V68" s="90" t="s">
        <v>66</v>
      </c>
      <c r="W68" s="91">
        <v>664</v>
      </c>
      <c r="X68" s="91">
        <v>139</v>
      </c>
      <c r="Y68" s="91">
        <v>193</v>
      </c>
      <c r="Z68" s="92">
        <v>60548</v>
      </c>
      <c r="AA68" s="92">
        <v>33638</v>
      </c>
      <c r="AB68" s="92">
        <v>9558</v>
      </c>
      <c r="AC68" s="92">
        <v>7861</v>
      </c>
      <c r="AD68" s="93">
        <v>0.81299999999999994</v>
      </c>
    </row>
    <row r="69" spans="1:30" x14ac:dyDescent="0.35">
      <c r="T69" s="526" t="s">
        <v>67</v>
      </c>
      <c r="U69" s="526"/>
      <c r="V69" s="526"/>
      <c r="W69" s="526"/>
      <c r="X69" s="526"/>
      <c r="Y69" s="526"/>
      <c r="Z69" s="94">
        <v>0.49</v>
      </c>
      <c r="AA69" s="94">
        <v>0.27200000000000002</v>
      </c>
      <c r="AB69" s="94">
        <v>7.6999999999999999E-2</v>
      </c>
      <c r="AC69" s="94">
        <v>6.4000000000000001E-2</v>
      </c>
      <c r="AD69" s="95"/>
    </row>
    <row r="70" spans="1:30" ht="15" thickBot="1" x14ac:dyDescent="0.4"/>
    <row r="71" spans="1:30" ht="15" thickBot="1" x14ac:dyDescent="0.4">
      <c r="A71" s="530" t="s">
        <v>11</v>
      </c>
      <c r="B71" s="530" t="s">
        <v>12</v>
      </c>
      <c r="C71" s="532" t="s">
        <v>68</v>
      </c>
      <c r="D71" s="534" t="s">
        <v>150</v>
      </c>
      <c r="E71" s="535"/>
      <c r="F71" s="536"/>
      <c r="G71" s="537" t="s">
        <v>151</v>
      </c>
      <c r="H71" s="538"/>
      <c r="I71" s="539"/>
      <c r="J71" s="540" t="s">
        <v>152</v>
      </c>
      <c r="K71" s="537" t="s">
        <v>153</v>
      </c>
      <c r="L71" s="538"/>
      <c r="M71" s="539"/>
    </row>
    <row r="72" spans="1:30" ht="15" thickBot="1" x14ac:dyDescent="0.4">
      <c r="A72" s="531"/>
      <c r="B72" s="531"/>
      <c r="C72" s="533"/>
      <c r="D72" s="96" t="s">
        <v>154</v>
      </c>
      <c r="E72" s="96" t="s">
        <v>155</v>
      </c>
      <c r="F72" s="96" t="s">
        <v>156</v>
      </c>
      <c r="G72" s="97" t="s">
        <v>157</v>
      </c>
      <c r="H72" s="97" t="s">
        <v>158</v>
      </c>
      <c r="I72" s="98" t="s">
        <v>159</v>
      </c>
      <c r="J72" s="541"/>
      <c r="K72" s="97" t="s">
        <v>154</v>
      </c>
      <c r="L72" s="97" t="s">
        <v>158</v>
      </c>
      <c r="M72" s="99" t="s">
        <v>160</v>
      </c>
    </row>
    <row r="73" spans="1:30" ht="15" thickBot="1" x14ac:dyDescent="0.4">
      <c r="A73" s="11">
        <v>1</v>
      </c>
      <c r="B73" s="100" t="s">
        <v>14</v>
      </c>
      <c r="C73" s="13" t="s">
        <v>15</v>
      </c>
      <c r="D73" s="18">
        <v>1605</v>
      </c>
      <c r="E73" s="18">
        <v>2422</v>
      </c>
      <c r="F73" s="19">
        <v>4027</v>
      </c>
      <c r="G73" s="15">
        <v>2170</v>
      </c>
      <c r="H73" s="15">
        <v>3643</v>
      </c>
      <c r="I73" s="101">
        <v>5813</v>
      </c>
      <c r="J73" s="102">
        <v>8.3000000000000007</v>
      </c>
      <c r="K73" s="15">
        <v>565</v>
      </c>
      <c r="L73" s="18">
        <v>1221</v>
      </c>
      <c r="M73" s="103">
        <v>1786</v>
      </c>
    </row>
    <row r="74" spans="1:30" ht="23.5" thickBot="1" x14ac:dyDescent="0.4">
      <c r="A74" s="11">
        <v>2</v>
      </c>
      <c r="B74" s="100" t="s">
        <v>73</v>
      </c>
      <c r="C74" s="13" t="s">
        <v>17</v>
      </c>
      <c r="D74" s="18">
        <v>1973</v>
      </c>
      <c r="E74" s="15">
        <v>542</v>
      </c>
      <c r="F74" s="19">
        <v>2515</v>
      </c>
      <c r="G74" s="15">
        <v>2259</v>
      </c>
      <c r="H74" s="15">
        <v>948</v>
      </c>
      <c r="I74" s="101">
        <v>3207</v>
      </c>
      <c r="J74" s="102">
        <v>4.5999999999999996</v>
      </c>
      <c r="K74" s="15">
        <v>286</v>
      </c>
      <c r="L74" s="15">
        <v>406</v>
      </c>
      <c r="M74" s="104">
        <v>692</v>
      </c>
    </row>
    <row r="75" spans="1:30" ht="15" thickBot="1" x14ac:dyDescent="0.4">
      <c r="A75" s="11">
        <v>3</v>
      </c>
      <c r="B75" s="100" t="s">
        <v>18</v>
      </c>
      <c r="C75" s="13" t="s">
        <v>19</v>
      </c>
      <c r="D75" s="18">
        <v>2113</v>
      </c>
      <c r="E75" s="15">
        <v>13</v>
      </c>
      <c r="F75" s="19">
        <v>2126</v>
      </c>
      <c r="G75" s="15">
        <v>2754</v>
      </c>
      <c r="H75" s="15">
        <v>13</v>
      </c>
      <c r="I75" s="101">
        <v>2767</v>
      </c>
      <c r="J75" s="102">
        <v>3.9</v>
      </c>
      <c r="K75" s="15">
        <v>641</v>
      </c>
      <c r="L75" s="15">
        <v>0</v>
      </c>
      <c r="M75" s="104">
        <v>641</v>
      </c>
    </row>
    <row r="76" spans="1:30" ht="15" thickBot="1" x14ac:dyDescent="0.4">
      <c r="A76" s="11">
        <v>4</v>
      </c>
      <c r="B76" s="100" t="s">
        <v>20</v>
      </c>
      <c r="C76" s="13" t="s">
        <v>74</v>
      </c>
      <c r="D76" s="18">
        <v>4197</v>
      </c>
      <c r="E76" s="15">
        <v>47</v>
      </c>
      <c r="F76" s="19">
        <v>4244</v>
      </c>
      <c r="G76" s="15">
        <v>4889</v>
      </c>
      <c r="H76" s="15">
        <v>52</v>
      </c>
      <c r="I76" s="101">
        <v>4941</v>
      </c>
      <c r="J76" s="102">
        <v>7.1</v>
      </c>
      <c r="K76" s="15">
        <v>692</v>
      </c>
      <c r="L76" s="15">
        <v>5</v>
      </c>
      <c r="M76" s="104">
        <v>697</v>
      </c>
    </row>
    <row r="77" spans="1:30" ht="15" thickBot="1" x14ac:dyDescent="0.4">
      <c r="A77" s="11">
        <v>5</v>
      </c>
      <c r="B77" s="100" t="s">
        <v>75</v>
      </c>
      <c r="C77" s="13" t="s">
        <v>23</v>
      </c>
      <c r="D77" s="18">
        <v>1929</v>
      </c>
      <c r="E77" s="15">
        <v>2</v>
      </c>
      <c r="F77" s="19">
        <v>1931</v>
      </c>
      <c r="G77" s="15">
        <v>2243</v>
      </c>
      <c r="H77" s="15">
        <v>2</v>
      </c>
      <c r="I77" s="101">
        <v>2245</v>
      </c>
      <c r="J77" s="102">
        <v>3.2</v>
      </c>
      <c r="K77" s="15">
        <v>314</v>
      </c>
      <c r="L77" s="15">
        <v>0</v>
      </c>
      <c r="M77" s="104">
        <v>314</v>
      </c>
    </row>
    <row r="78" spans="1:30" ht="15" thickBot="1" x14ac:dyDescent="0.4">
      <c r="A78" s="11">
        <v>6</v>
      </c>
      <c r="B78" s="100" t="s">
        <v>24</v>
      </c>
      <c r="C78" s="13" t="s">
        <v>76</v>
      </c>
      <c r="D78" s="18">
        <v>2201</v>
      </c>
      <c r="E78" s="15">
        <v>28</v>
      </c>
      <c r="F78" s="19">
        <v>2229</v>
      </c>
      <c r="G78" s="15">
        <v>2380</v>
      </c>
      <c r="H78" s="15">
        <v>37</v>
      </c>
      <c r="I78" s="101">
        <v>2417</v>
      </c>
      <c r="J78" s="102">
        <v>3.4</v>
      </c>
      <c r="K78" s="15">
        <v>179</v>
      </c>
      <c r="L78" s="15">
        <v>9</v>
      </c>
      <c r="M78" s="104">
        <v>188</v>
      </c>
    </row>
    <row r="79" spans="1:30" ht="15" thickBot="1" x14ac:dyDescent="0.4">
      <c r="A79" s="11">
        <v>7</v>
      </c>
      <c r="B79" s="100" t="s">
        <v>26</v>
      </c>
      <c r="C79" s="13" t="s">
        <v>27</v>
      </c>
      <c r="D79" s="18">
        <v>1587</v>
      </c>
      <c r="E79" s="15">
        <v>3</v>
      </c>
      <c r="F79" s="19">
        <v>1590</v>
      </c>
      <c r="G79" s="15">
        <v>1795</v>
      </c>
      <c r="H79" s="15">
        <v>8</v>
      </c>
      <c r="I79" s="101">
        <v>1803</v>
      </c>
      <c r="J79" s="102">
        <v>2.6</v>
      </c>
      <c r="K79" s="15">
        <v>208</v>
      </c>
      <c r="L79" s="15">
        <v>5</v>
      </c>
      <c r="M79" s="104">
        <v>213</v>
      </c>
    </row>
    <row r="80" spans="1:30" ht="15" thickBot="1" x14ac:dyDescent="0.4">
      <c r="A80" s="11">
        <v>8</v>
      </c>
      <c r="B80" s="100" t="s">
        <v>28</v>
      </c>
      <c r="C80" s="13" t="s">
        <v>29</v>
      </c>
      <c r="D80" s="18">
        <v>1294</v>
      </c>
      <c r="E80" s="15">
        <v>53</v>
      </c>
      <c r="F80" s="19">
        <v>1347</v>
      </c>
      <c r="G80" s="15">
        <v>1355</v>
      </c>
      <c r="H80" s="15">
        <v>62</v>
      </c>
      <c r="I80" s="101">
        <v>1417</v>
      </c>
      <c r="J80" s="102">
        <v>2</v>
      </c>
      <c r="K80" s="15">
        <v>61</v>
      </c>
      <c r="L80" s="15">
        <v>9</v>
      </c>
      <c r="M80" s="104">
        <v>70</v>
      </c>
    </row>
    <row r="81" spans="1:13" ht="15" thickBot="1" x14ac:dyDescent="0.4">
      <c r="A81" s="11">
        <v>9</v>
      </c>
      <c r="B81" s="100" t="s">
        <v>32</v>
      </c>
      <c r="C81" s="13" t="s">
        <v>33</v>
      </c>
      <c r="D81" s="18">
        <v>2165</v>
      </c>
      <c r="E81" s="15">
        <v>73</v>
      </c>
      <c r="F81" s="19">
        <v>2238</v>
      </c>
      <c r="G81" s="15">
        <v>2596</v>
      </c>
      <c r="H81" s="15">
        <v>107</v>
      </c>
      <c r="I81" s="101">
        <v>2703</v>
      </c>
      <c r="J81" s="102">
        <v>3.9</v>
      </c>
      <c r="K81" s="15">
        <v>431</v>
      </c>
      <c r="L81" s="15">
        <v>34</v>
      </c>
      <c r="M81" s="104">
        <v>465</v>
      </c>
    </row>
    <row r="82" spans="1:13" ht="15" thickBot="1" x14ac:dyDescent="0.4">
      <c r="A82" s="11">
        <v>10</v>
      </c>
      <c r="B82" s="100" t="s">
        <v>30</v>
      </c>
      <c r="C82" s="13" t="s">
        <v>31</v>
      </c>
      <c r="D82" s="18">
        <v>1087</v>
      </c>
      <c r="E82" s="15">
        <v>47</v>
      </c>
      <c r="F82" s="19">
        <v>1134</v>
      </c>
      <c r="G82" s="15">
        <v>1194</v>
      </c>
      <c r="H82" s="15">
        <v>40</v>
      </c>
      <c r="I82" s="101">
        <v>1234</v>
      </c>
      <c r="J82" s="102">
        <v>1.8</v>
      </c>
      <c r="K82" s="15">
        <v>107</v>
      </c>
      <c r="L82" s="15">
        <v>-7</v>
      </c>
      <c r="M82" s="104">
        <v>100</v>
      </c>
    </row>
    <row r="83" spans="1:13" ht="15" thickBot="1" x14ac:dyDescent="0.4">
      <c r="A83" s="11">
        <v>11</v>
      </c>
      <c r="B83" s="100" t="s">
        <v>77</v>
      </c>
      <c r="C83" s="13" t="s">
        <v>35</v>
      </c>
      <c r="D83" s="18">
        <v>1767</v>
      </c>
      <c r="E83" s="15">
        <v>286</v>
      </c>
      <c r="F83" s="19">
        <v>2053</v>
      </c>
      <c r="G83" s="15">
        <v>1870</v>
      </c>
      <c r="H83" s="15">
        <v>288</v>
      </c>
      <c r="I83" s="101">
        <v>2158</v>
      </c>
      <c r="J83" s="102">
        <v>3.1</v>
      </c>
      <c r="K83" s="15">
        <v>103</v>
      </c>
      <c r="L83" s="15">
        <v>2</v>
      </c>
      <c r="M83" s="104">
        <v>105</v>
      </c>
    </row>
    <row r="84" spans="1:13" ht="15" thickBot="1" x14ac:dyDescent="0.4">
      <c r="A84" s="11">
        <v>12</v>
      </c>
      <c r="B84" s="100" t="s">
        <v>78</v>
      </c>
      <c r="C84" s="13" t="s">
        <v>37</v>
      </c>
      <c r="D84" s="18">
        <v>2267</v>
      </c>
      <c r="E84" s="15">
        <v>205</v>
      </c>
      <c r="F84" s="19">
        <v>2472</v>
      </c>
      <c r="G84" s="15">
        <v>2624</v>
      </c>
      <c r="H84" s="15">
        <v>228</v>
      </c>
      <c r="I84" s="101">
        <v>2852</v>
      </c>
      <c r="J84" s="102">
        <v>4.0999999999999996</v>
      </c>
      <c r="K84" s="15">
        <v>357</v>
      </c>
      <c r="L84" s="15">
        <v>23</v>
      </c>
      <c r="M84" s="104">
        <v>380</v>
      </c>
    </row>
    <row r="85" spans="1:13" ht="15" thickBot="1" x14ac:dyDescent="0.4">
      <c r="A85" s="11">
        <v>13</v>
      </c>
      <c r="B85" s="100" t="s">
        <v>38</v>
      </c>
      <c r="C85" s="13" t="s">
        <v>79</v>
      </c>
      <c r="D85" s="15">
        <v>967</v>
      </c>
      <c r="E85" s="15">
        <v>75</v>
      </c>
      <c r="F85" s="19">
        <v>1042</v>
      </c>
      <c r="G85" s="15">
        <v>1146</v>
      </c>
      <c r="H85" s="15">
        <v>118</v>
      </c>
      <c r="I85" s="101">
        <v>1264</v>
      </c>
      <c r="J85" s="102">
        <v>1.8</v>
      </c>
      <c r="K85" s="15">
        <v>179</v>
      </c>
      <c r="L85" s="15">
        <v>43</v>
      </c>
      <c r="M85" s="104">
        <v>222</v>
      </c>
    </row>
    <row r="86" spans="1:13" ht="15" thickBot="1" x14ac:dyDescent="0.4">
      <c r="A86" s="11">
        <v>14</v>
      </c>
      <c r="B86" s="100" t="s">
        <v>39</v>
      </c>
      <c r="C86" s="13" t="s">
        <v>40</v>
      </c>
      <c r="D86" s="15">
        <v>773</v>
      </c>
      <c r="E86" s="15">
        <v>42</v>
      </c>
      <c r="F86" s="20">
        <v>815</v>
      </c>
      <c r="G86" s="15">
        <v>907</v>
      </c>
      <c r="H86" s="15">
        <v>243</v>
      </c>
      <c r="I86" s="101">
        <v>1150</v>
      </c>
      <c r="J86" s="102">
        <v>1.6</v>
      </c>
      <c r="K86" s="15">
        <v>134</v>
      </c>
      <c r="L86" s="15">
        <v>201</v>
      </c>
      <c r="M86" s="104">
        <v>335</v>
      </c>
    </row>
    <row r="87" spans="1:13" ht="15" thickBot="1" x14ac:dyDescent="0.4">
      <c r="A87" s="11">
        <v>15</v>
      </c>
      <c r="B87" s="100" t="s">
        <v>80</v>
      </c>
      <c r="C87" s="13" t="s">
        <v>42</v>
      </c>
      <c r="D87" s="18">
        <v>3537</v>
      </c>
      <c r="E87" s="15">
        <v>610</v>
      </c>
      <c r="F87" s="19">
        <v>4147</v>
      </c>
      <c r="G87" s="15">
        <v>3831</v>
      </c>
      <c r="H87" s="15">
        <v>640</v>
      </c>
      <c r="I87" s="101">
        <v>4471</v>
      </c>
      <c r="J87" s="102">
        <v>6.4</v>
      </c>
      <c r="K87" s="15">
        <v>294</v>
      </c>
      <c r="L87" s="15">
        <v>30</v>
      </c>
      <c r="M87" s="104">
        <v>324</v>
      </c>
    </row>
    <row r="88" spans="1:13" ht="15" thickBot="1" x14ac:dyDescent="0.4">
      <c r="A88" s="11">
        <v>16</v>
      </c>
      <c r="B88" s="100" t="s">
        <v>81</v>
      </c>
      <c r="C88" s="13" t="s">
        <v>44</v>
      </c>
      <c r="D88" s="18">
        <v>3441</v>
      </c>
      <c r="E88" s="15">
        <v>646</v>
      </c>
      <c r="F88" s="19">
        <v>4087</v>
      </c>
      <c r="G88" s="15">
        <v>3642</v>
      </c>
      <c r="H88" s="15">
        <v>646</v>
      </c>
      <c r="I88" s="101">
        <v>4288</v>
      </c>
      <c r="J88" s="102">
        <v>6.1</v>
      </c>
      <c r="K88" s="15">
        <v>201</v>
      </c>
      <c r="L88" s="15">
        <v>0</v>
      </c>
      <c r="M88" s="104">
        <v>201</v>
      </c>
    </row>
    <row r="89" spans="1:13" ht="15" thickBot="1" x14ac:dyDescent="0.4">
      <c r="A89" s="11">
        <v>17</v>
      </c>
      <c r="B89" s="100" t="s">
        <v>82</v>
      </c>
      <c r="C89" s="13" t="s">
        <v>46</v>
      </c>
      <c r="D89" s="18">
        <v>1746</v>
      </c>
      <c r="E89" s="15">
        <v>66</v>
      </c>
      <c r="F89" s="19">
        <v>1812</v>
      </c>
      <c r="G89" s="15">
        <v>2029</v>
      </c>
      <c r="H89" s="15">
        <v>72</v>
      </c>
      <c r="I89" s="101">
        <v>2101</v>
      </c>
      <c r="J89" s="102">
        <v>3</v>
      </c>
      <c r="K89" s="15">
        <v>283</v>
      </c>
      <c r="L89" s="15">
        <v>6</v>
      </c>
      <c r="M89" s="104">
        <v>289</v>
      </c>
    </row>
    <row r="90" spans="1:13" ht="23.5" thickBot="1" x14ac:dyDescent="0.4">
      <c r="A90" s="11">
        <v>18</v>
      </c>
      <c r="B90" s="100" t="s">
        <v>83</v>
      </c>
      <c r="C90" s="13" t="s">
        <v>84</v>
      </c>
      <c r="D90" s="18">
        <v>3021</v>
      </c>
      <c r="E90" s="15">
        <v>133</v>
      </c>
      <c r="F90" s="19">
        <v>3154</v>
      </c>
      <c r="G90" s="15">
        <v>3446</v>
      </c>
      <c r="H90" s="15">
        <v>175</v>
      </c>
      <c r="I90" s="101">
        <v>3621</v>
      </c>
      <c r="J90" s="102">
        <v>5.2</v>
      </c>
      <c r="K90" s="15">
        <v>425</v>
      </c>
      <c r="L90" s="15">
        <v>42</v>
      </c>
      <c r="M90" s="104">
        <v>467</v>
      </c>
    </row>
    <row r="91" spans="1:13" ht="15" thickBot="1" x14ac:dyDescent="0.4">
      <c r="A91" s="11">
        <v>19</v>
      </c>
      <c r="B91" s="100" t="s">
        <v>85</v>
      </c>
      <c r="C91" s="13" t="s">
        <v>50</v>
      </c>
      <c r="D91" s="18">
        <v>3186</v>
      </c>
      <c r="E91" s="15">
        <v>92</v>
      </c>
      <c r="F91" s="19">
        <v>3278</v>
      </c>
      <c r="G91" s="15">
        <v>3542</v>
      </c>
      <c r="H91" s="15">
        <v>369</v>
      </c>
      <c r="I91" s="101">
        <v>3911</v>
      </c>
      <c r="J91" s="102">
        <v>5.6</v>
      </c>
      <c r="K91" s="15">
        <v>356</v>
      </c>
      <c r="L91" s="15">
        <v>277</v>
      </c>
      <c r="M91" s="104">
        <v>633</v>
      </c>
    </row>
    <row r="92" spans="1:13" ht="23.5" thickBot="1" x14ac:dyDescent="0.4">
      <c r="A92" s="11">
        <v>20</v>
      </c>
      <c r="B92" s="100" t="s">
        <v>86</v>
      </c>
      <c r="C92" s="13" t="s">
        <v>161</v>
      </c>
      <c r="D92" s="15">
        <v>896</v>
      </c>
      <c r="E92" s="15">
        <v>281</v>
      </c>
      <c r="F92" s="19">
        <v>1177</v>
      </c>
      <c r="G92" s="15">
        <v>1038</v>
      </c>
      <c r="H92" s="15">
        <v>284</v>
      </c>
      <c r="I92" s="101">
        <v>1322</v>
      </c>
      <c r="J92" s="102">
        <v>1.9</v>
      </c>
      <c r="K92" s="15">
        <v>142</v>
      </c>
      <c r="L92" s="15">
        <v>3</v>
      </c>
      <c r="M92" s="104">
        <v>145</v>
      </c>
    </row>
    <row r="93" spans="1:13" ht="15" thickBot="1" x14ac:dyDescent="0.4">
      <c r="A93" s="11">
        <v>21</v>
      </c>
      <c r="B93" s="100" t="s">
        <v>87</v>
      </c>
      <c r="C93" s="13" t="s">
        <v>88</v>
      </c>
      <c r="D93" s="18">
        <v>1795</v>
      </c>
      <c r="E93" s="15">
        <v>19</v>
      </c>
      <c r="F93" s="19">
        <v>1814</v>
      </c>
      <c r="G93" s="15">
        <v>2165</v>
      </c>
      <c r="H93" s="15">
        <v>29</v>
      </c>
      <c r="I93" s="101">
        <v>2194</v>
      </c>
      <c r="J93" s="102">
        <v>3.1</v>
      </c>
      <c r="K93" s="15">
        <v>370</v>
      </c>
      <c r="L93" s="15">
        <v>10</v>
      </c>
      <c r="M93" s="104">
        <v>380</v>
      </c>
    </row>
    <row r="94" spans="1:13" ht="15" thickBot="1" x14ac:dyDescent="0.4">
      <c r="A94" s="11">
        <v>22</v>
      </c>
      <c r="B94" s="100" t="s">
        <v>89</v>
      </c>
      <c r="C94" s="13" t="s">
        <v>56</v>
      </c>
      <c r="D94" s="18">
        <v>2184</v>
      </c>
      <c r="E94" s="15">
        <v>82</v>
      </c>
      <c r="F94" s="19">
        <v>2266</v>
      </c>
      <c r="G94" s="15">
        <v>2478</v>
      </c>
      <c r="H94" s="15">
        <v>91</v>
      </c>
      <c r="I94" s="101">
        <v>2569</v>
      </c>
      <c r="J94" s="102">
        <v>3.7</v>
      </c>
      <c r="K94" s="15">
        <v>294</v>
      </c>
      <c r="L94" s="15">
        <v>9</v>
      </c>
      <c r="M94" s="104">
        <v>303</v>
      </c>
    </row>
    <row r="95" spans="1:13" ht="23.5" thickBot="1" x14ac:dyDescent="0.4">
      <c r="A95" s="11">
        <v>23</v>
      </c>
      <c r="B95" s="100" t="s">
        <v>90</v>
      </c>
      <c r="C95" s="21" t="s">
        <v>58</v>
      </c>
      <c r="D95" s="18">
        <v>1096</v>
      </c>
      <c r="E95" s="18">
        <v>1722</v>
      </c>
      <c r="F95" s="19">
        <v>2818</v>
      </c>
      <c r="G95" s="15">
        <v>1315</v>
      </c>
      <c r="H95" s="15">
        <v>1840</v>
      </c>
      <c r="I95" s="101">
        <v>3155</v>
      </c>
      <c r="J95" s="102">
        <v>4.5</v>
      </c>
      <c r="K95" s="15">
        <v>219</v>
      </c>
      <c r="L95" s="15">
        <v>118</v>
      </c>
      <c r="M95" s="104">
        <v>337</v>
      </c>
    </row>
    <row r="96" spans="1:13" ht="15" thickBot="1" x14ac:dyDescent="0.4">
      <c r="A96" s="11">
        <v>24</v>
      </c>
      <c r="B96" s="100" t="s">
        <v>91</v>
      </c>
      <c r="C96" s="13" t="s">
        <v>60</v>
      </c>
      <c r="D96" s="15">
        <v>827</v>
      </c>
      <c r="E96" s="15">
        <v>311</v>
      </c>
      <c r="F96" s="19">
        <v>1138</v>
      </c>
      <c r="G96" s="15">
        <v>944</v>
      </c>
      <c r="H96" s="15">
        <v>435</v>
      </c>
      <c r="I96" s="101">
        <v>1379</v>
      </c>
      <c r="J96" s="102">
        <v>2</v>
      </c>
      <c r="K96" s="15">
        <v>117</v>
      </c>
      <c r="L96" s="15">
        <v>124</v>
      </c>
      <c r="M96" s="104">
        <v>241</v>
      </c>
    </row>
    <row r="97" spans="1:13" ht="15" thickBot="1" x14ac:dyDescent="0.4">
      <c r="A97" s="11">
        <v>25</v>
      </c>
      <c r="B97" s="100" t="s">
        <v>92</v>
      </c>
      <c r="C97" s="13" t="s">
        <v>93</v>
      </c>
      <c r="D97" s="18">
        <v>1933</v>
      </c>
      <c r="E97" s="15">
        <v>68</v>
      </c>
      <c r="F97" s="19">
        <v>2001</v>
      </c>
      <c r="G97" s="15">
        <v>2196</v>
      </c>
      <c r="H97" s="15">
        <v>87</v>
      </c>
      <c r="I97" s="101">
        <v>2283</v>
      </c>
      <c r="J97" s="102">
        <v>3.3</v>
      </c>
      <c r="K97" s="15">
        <v>263</v>
      </c>
      <c r="L97" s="15">
        <v>19</v>
      </c>
      <c r="M97" s="104">
        <v>282</v>
      </c>
    </row>
    <row r="98" spans="1:13" ht="15" thickBot="1" x14ac:dyDescent="0.4">
      <c r="A98" s="11">
        <v>26</v>
      </c>
      <c r="B98" s="100" t="s">
        <v>94</v>
      </c>
      <c r="C98" s="13" t="s">
        <v>64</v>
      </c>
      <c r="D98" s="18">
        <v>2505</v>
      </c>
      <c r="E98" s="15">
        <v>27</v>
      </c>
      <c r="F98" s="19">
        <v>2532</v>
      </c>
      <c r="G98" s="15">
        <v>2780</v>
      </c>
      <c r="H98" s="15">
        <v>32</v>
      </c>
      <c r="I98" s="101">
        <v>2812</v>
      </c>
      <c r="J98" s="102">
        <v>4</v>
      </c>
      <c r="K98" s="15">
        <v>275</v>
      </c>
      <c r="L98" s="15">
        <v>5</v>
      </c>
      <c r="M98" s="104">
        <v>280</v>
      </c>
    </row>
    <row r="99" spans="1:13" ht="15" thickBot="1" x14ac:dyDescent="0.4">
      <c r="A99" s="542" t="s">
        <v>95</v>
      </c>
      <c r="B99" s="543"/>
      <c r="C99" s="544"/>
      <c r="D99" s="105">
        <v>52092</v>
      </c>
      <c r="E99" s="105">
        <v>7895</v>
      </c>
      <c r="F99" s="19">
        <v>59987</v>
      </c>
      <c r="G99" s="15">
        <v>59588</v>
      </c>
      <c r="H99" s="15">
        <v>10489</v>
      </c>
      <c r="I99" s="101">
        <v>70077</v>
      </c>
      <c r="J99" s="102">
        <v>100</v>
      </c>
      <c r="K99" s="106">
        <v>7496</v>
      </c>
      <c r="L99" s="105">
        <v>2594</v>
      </c>
      <c r="M99" s="103">
        <v>10090</v>
      </c>
    </row>
    <row r="100" spans="1:13" ht="15" thickBot="1" x14ac:dyDescent="0.4">
      <c r="A100" s="545" t="s">
        <v>67</v>
      </c>
      <c r="B100" s="546"/>
      <c r="C100" s="547"/>
      <c r="D100" s="107">
        <v>86.8</v>
      </c>
      <c r="E100" s="107">
        <v>13.2</v>
      </c>
      <c r="F100" s="107">
        <v>100</v>
      </c>
      <c r="G100" s="107">
        <v>85</v>
      </c>
      <c r="H100" s="107">
        <v>15</v>
      </c>
      <c r="I100" s="107">
        <v>100</v>
      </c>
      <c r="J100" s="548" t="s">
        <v>162</v>
      </c>
      <c r="K100" s="549"/>
      <c r="L100" s="549"/>
      <c r="M100" s="550"/>
    </row>
  </sheetData>
  <mergeCells count="39">
    <mergeCell ref="A99:C99"/>
    <mergeCell ref="A100:C100"/>
    <mergeCell ref="J100:M100"/>
    <mergeCell ref="A67:B67"/>
    <mergeCell ref="A68:F68"/>
    <mergeCell ref="K39:M39"/>
    <mergeCell ref="P68:R68"/>
    <mergeCell ref="A71:A72"/>
    <mergeCell ref="B71:B72"/>
    <mergeCell ref="C71:C72"/>
    <mergeCell ref="D71:F71"/>
    <mergeCell ref="G71:I71"/>
    <mergeCell ref="J71:J72"/>
    <mergeCell ref="K71:M71"/>
    <mergeCell ref="N39:N40"/>
    <mergeCell ref="T68:U68"/>
    <mergeCell ref="T69:Y69"/>
    <mergeCell ref="A38:C39"/>
    <mergeCell ref="D38:F38"/>
    <mergeCell ref="G38:J38"/>
    <mergeCell ref="K38:N38"/>
    <mergeCell ref="O38:O40"/>
    <mergeCell ref="P38:R39"/>
    <mergeCell ref="D39:D40"/>
    <mergeCell ref="T38:V40"/>
    <mergeCell ref="W38:Y39"/>
    <mergeCell ref="E39:E40"/>
    <mergeCell ref="F39:F40"/>
    <mergeCell ref="G39:I39"/>
    <mergeCell ref="J39:J40"/>
    <mergeCell ref="Z38:AD38"/>
    <mergeCell ref="AD39:AD41"/>
    <mergeCell ref="W40:W41"/>
    <mergeCell ref="X40:X41"/>
    <mergeCell ref="AB40:AB41"/>
    <mergeCell ref="AC40:AC41"/>
    <mergeCell ref="Y40:Y41"/>
    <mergeCell ref="Z40:Z41"/>
    <mergeCell ref="AA40:AA4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E1FAB-4051-4ABF-ACBF-1B5D9B0A17C7}">
  <dimension ref="A2:AE100"/>
  <sheetViews>
    <sheetView tabSelected="1" workbookViewId="0">
      <selection activeCell="A30" sqref="A1:XFD1048576"/>
    </sheetView>
  </sheetViews>
  <sheetFormatPr baseColWidth="10" defaultRowHeight="14.5" x14ac:dyDescent="0.35"/>
  <cols>
    <col min="4" max="6" width="7.26953125" customWidth="1"/>
    <col min="16" max="16" width="5.54296875" customWidth="1"/>
  </cols>
  <sheetData>
    <row r="2" spans="1:31" ht="15" thickBot="1" x14ac:dyDescent="0.4"/>
    <row r="3" spans="1:31" ht="15" customHeight="1" thickBot="1" x14ac:dyDescent="0.4">
      <c r="A3" s="527" t="s">
        <v>109</v>
      </c>
      <c r="B3" s="527"/>
      <c r="C3" s="527"/>
      <c r="D3" s="509" t="s">
        <v>105</v>
      </c>
      <c r="E3" s="510"/>
      <c r="F3" s="511"/>
      <c r="G3" s="741" t="s">
        <v>393</v>
      </c>
      <c r="H3" s="742"/>
      <c r="I3" s="742"/>
      <c r="J3" s="742"/>
      <c r="K3" s="742"/>
      <c r="L3" s="742"/>
      <c r="M3" s="742"/>
      <c r="N3" s="742"/>
      <c r="O3" s="743"/>
      <c r="P3" s="759"/>
      <c r="Q3" s="741" t="s">
        <v>411</v>
      </c>
      <c r="R3" s="742"/>
      <c r="S3" s="742"/>
      <c r="T3" s="742"/>
      <c r="U3" s="742"/>
      <c r="V3" s="742"/>
      <c r="W3" s="742"/>
      <c r="X3" s="742"/>
      <c r="Y3" s="743"/>
    </row>
    <row r="4" spans="1:31" ht="15.5" customHeight="1" thickBot="1" x14ac:dyDescent="0.4">
      <c r="A4" s="527"/>
      <c r="B4" s="527"/>
      <c r="C4" s="527"/>
      <c r="D4" s="761" t="s">
        <v>5</v>
      </c>
      <c r="E4" s="521" t="s">
        <v>97</v>
      </c>
      <c r="F4" s="521" t="s">
        <v>96</v>
      </c>
      <c r="G4" s="787" t="s">
        <v>394</v>
      </c>
      <c r="H4" s="758"/>
      <c r="I4" s="713"/>
      <c r="J4" s="712" t="s">
        <v>395</v>
      </c>
      <c r="K4" s="758"/>
      <c r="L4" s="713"/>
      <c r="M4" s="712" t="s">
        <v>396</v>
      </c>
      <c r="N4" s="758"/>
      <c r="O4" s="713"/>
      <c r="P4" s="760"/>
      <c r="Q4" s="787" t="s">
        <v>412</v>
      </c>
      <c r="R4" s="758"/>
      <c r="S4" s="713"/>
      <c r="T4" s="712" t="s">
        <v>413</v>
      </c>
      <c r="U4" s="758"/>
      <c r="V4" s="713"/>
      <c r="W4" s="712" t="s">
        <v>414</v>
      </c>
      <c r="X4" s="758"/>
      <c r="Y4" s="713"/>
      <c r="AC4" s="389">
        <v>5732786</v>
      </c>
      <c r="AD4" s="389">
        <v>5725987</v>
      </c>
      <c r="AE4" s="390">
        <f>SUM(AC4:AD4)</f>
        <v>11458773</v>
      </c>
    </row>
    <row r="5" spans="1:31" ht="15" thickBot="1" x14ac:dyDescent="0.4">
      <c r="A5" s="34" t="s">
        <v>11</v>
      </c>
      <c r="B5" s="33" t="s">
        <v>12</v>
      </c>
      <c r="C5" s="35" t="s">
        <v>13</v>
      </c>
      <c r="D5" s="520"/>
      <c r="E5" s="521"/>
      <c r="F5" s="521"/>
      <c r="G5" s="414" t="s">
        <v>282</v>
      </c>
      <c r="H5" s="415" t="s">
        <v>281</v>
      </c>
      <c r="I5" s="414" t="s">
        <v>280</v>
      </c>
      <c r="J5" s="416" t="s">
        <v>282</v>
      </c>
      <c r="K5" s="417" t="s">
        <v>281</v>
      </c>
      <c r="L5" s="416" t="s">
        <v>280</v>
      </c>
      <c r="M5" s="418" t="s">
        <v>282</v>
      </c>
      <c r="N5" s="418" t="s">
        <v>281</v>
      </c>
      <c r="O5" s="418" t="s">
        <v>280</v>
      </c>
      <c r="P5" s="782"/>
      <c r="Q5" s="414" t="s">
        <v>282</v>
      </c>
      <c r="R5" s="415" t="s">
        <v>281</v>
      </c>
      <c r="S5" s="414" t="s">
        <v>280</v>
      </c>
      <c r="T5" s="416" t="s">
        <v>282</v>
      </c>
      <c r="U5" s="417" t="s">
        <v>281</v>
      </c>
      <c r="V5" s="416" t="s">
        <v>280</v>
      </c>
      <c r="W5" s="418" t="s">
        <v>282</v>
      </c>
      <c r="X5" s="418" t="s">
        <v>281</v>
      </c>
      <c r="Y5" s="418" t="s">
        <v>280</v>
      </c>
      <c r="AC5" s="389">
        <v>9420417</v>
      </c>
      <c r="AD5" s="389">
        <v>9406456</v>
      </c>
      <c r="AE5" s="390">
        <f>SUM(AC5:AD5)</f>
        <v>18826873</v>
      </c>
    </row>
    <row r="6" spans="1:31" ht="15" thickBot="1" x14ac:dyDescent="0.4">
      <c r="A6" s="84">
        <v>1</v>
      </c>
      <c r="B6" s="85" t="s">
        <v>14</v>
      </c>
      <c r="C6" s="85" t="s">
        <v>15</v>
      </c>
      <c r="D6" s="86">
        <v>53</v>
      </c>
      <c r="E6" s="375">
        <v>53</v>
      </c>
      <c r="F6" s="375">
        <v>24</v>
      </c>
      <c r="G6" s="164">
        <v>58231</v>
      </c>
      <c r="H6" s="164">
        <v>61320</v>
      </c>
      <c r="I6" s="422">
        <v>119551</v>
      </c>
      <c r="J6" s="423">
        <v>814385</v>
      </c>
      <c r="K6" s="423">
        <v>809959</v>
      </c>
      <c r="L6" s="422">
        <v>1624343</v>
      </c>
      <c r="M6" s="446">
        <v>7.1999999999999995E-2</v>
      </c>
      <c r="N6" s="446">
        <v>7.5999999999999998E-2</v>
      </c>
      <c r="O6" s="447">
        <v>7.3999999999999996E-2</v>
      </c>
      <c r="P6" s="759"/>
      <c r="Q6" s="164">
        <v>61815</v>
      </c>
      <c r="R6" s="164">
        <v>59530</v>
      </c>
      <c r="S6" s="422">
        <v>121345</v>
      </c>
      <c r="T6" s="423">
        <v>856724</v>
      </c>
      <c r="U6" s="423">
        <v>854455</v>
      </c>
      <c r="V6" s="422">
        <v>1711179</v>
      </c>
      <c r="W6" s="446">
        <v>7.2152758648059354E-2</v>
      </c>
      <c r="X6" s="446">
        <v>6.9670140615948173E-2</v>
      </c>
      <c r="Y6" s="447">
        <v>7.0913095590817793E-2</v>
      </c>
      <c r="AC6" s="389">
        <v>7492395</v>
      </c>
      <c r="AD6" s="389">
        <v>7465045</v>
      </c>
      <c r="AE6" s="390">
        <f>SUM(AC6:AD6)</f>
        <v>14957440</v>
      </c>
    </row>
    <row r="7" spans="1:31" ht="15" thickBot="1" x14ac:dyDescent="0.4">
      <c r="A7" s="84">
        <v>2</v>
      </c>
      <c r="B7" s="85" t="s">
        <v>16</v>
      </c>
      <c r="C7" s="85" t="s">
        <v>17</v>
      </c>
      <c r="D7" s="86">
        <v>21</v>
      </c>
      <c r="E7" s="375">
        <v>3</v>
      </c>
      <c r="F7" s="375">
        <v>12</v>
      </c>
      <c r="G7" s="164">
        <v>11537</v>
      </c>
      <c r="H7" s="164">
        <v>11648</v>
      </c>
      <c r="I7" s="422">
        <v>23185</v>
      </c>
      <c r="J7" s="423">
        <v>350761</v>
      </c>
      <c r="K7" s="423">
        <v>348548</v>
      </c>
      <c r="L7" s="422">
        <v>699308</v>
      </c>
      <c r="M7" s="446">
        <v>3.3000000000000002E-2</v>
      </c>
      <c r="N7" s="446">
        <v>3.3000000000000002E-2</v>
      </c>
      <c r="O7" s="447">
        <v>3.3000000000000002E-2</v>
      </c>
      <c r="P7" s="760"/>
      <c r="Q7" s="164">
        <v>9959</v>
      </c>
      <c r="R7" s="164">
        <v>11133</v>
      </c>
      <c r="S7" s="422">
        <v>21092</v>
      </c>
      <c r="T7" s="423">
        <v>366030</v>
      </c>
      <c r="U7" s="423">
        <v>366526</v>
      </c>
      <c r="V7" s="422">
        <v>732556</v>
      </c>
      <c r="W7" s="446">
        <v>2.7208152337240117E-2</v>
      </c>
      <c r="X7" s="446">
        <v>3.037437998941412E-2</v>
      </c>
      <c r="Y7" s="447">
        <v>2.8792338060161952E-2</v>
      </c>
    </row>
    <row r="8" spans="1:31" ht="15" thickBot="1" x14ac:dyDescent="0.4">
      <c r="A8" s="84">
        <v>3</v>
      </c>
      <c r="B8" s="85" t="s">
        <v>18</v>
      </c>
      <c r="C8" s="85" t="s">
        <v>19</v>
      </c>
      <c r="D8" s="86">
        <v>30</v>
      </c>
      <c r="E8" s="375">
        <v>2</v>
      </c>
      <c r="F8" s="375">
        <v>5</v>
      </c>
      <c r="G8" s="164">
        <v>8142</v>
      </c>
      <c r="H8" s="164">
        <v>8436</v>
      </c>
      <c r="I8" s="422">
        <v>16578</v>
      </c>
      <c r="J8" s="120">
        <v>139419</v>
      </c>
      <c r="K8" s="120">
        <v>142739</v>
      </c>
      <c r="L8" s="422">
        <v>282158</v>
      </c>
      <c r="M8" s="446">
        <v>5.8000000000000003E-2</v>
      </c>
      <c r="N8" s="446">
        <v>5.8999999999999997E-2</v>
      </c>
      <c r="O8" s="447">
        <v>5.8999999999999997E-2</v>
      </c>
      <c r="P8" s="760"/>
      <c r="Q8" s="164">
        <v>12222</v>
      </c>
      <c r="R8" s="164">
        <v>12566</v>
      </c>
      <c r="S8" s="422">
        <v>24788</v>
      </c>
      <c r="T8" s="120">
        <v>127236</v>
      </c>
      <c r="U8" s="120">
        <v>129570</v>
      </c>
      <c r="V8" s="422">
        <v>256806</v>
      </c>
      <c r="W8" s="446">
        <v>9.6057719513345283E-2</v>
      </c>
      <c r="X8" s="446">
        <v>9.6982326155745924E-2</v>
      </c>
      <c r="Y8" s="447">
        <v>9.6524224511888357E-2</v>
      </c>
    </row>
    <row r="9" spans="1:31" ht="15" thickBot="1" x14ac:dyDescent="0.4">
      <c r="A9" s="84">
        <v>4</v>
      </c>
      <c r="B9" s="85" t="s">
        <v>20</v>
      </c>
      <c r="C9" s="85" t="s">
        <v>21</v>
      </c>
      <c r="D9" s="86">
        <v>40</v>
      </c>
      <c r="E9" s="375">
        <v>7</v>
      </c>
      <c r="F9" s="375">
        <v>7</v>
      </c>
      <c r="G9" s="164">
        <v>46267</v>
      </c>
      <c r="H9" s="164">
        <v>51498</v>
      </c>
      <c r="I9" s="422">
        <v>97765</v>
      </c>
      <c r="J9" s="120">
        <v>355187</v>
      </c>
      <c r="K9" s="120">
        <v>365145</v>
      </c>
      <c r="L9" s="422">
        <v>720332</v>
      </c>
      <c r="M9" s="446">
        <v>0.13</v>
      </c>
      <c r="N9" s="446">
        <v>0.14099999999999999</v>
      </c>
      <c r="O9" s="447">
        <v>0.13600000000000001</v>
      </c>
      <c r="P9" s="760"/>
      <c r="Q9" s="164">
        <v>46575</v>
      </c>
      <c r="R9" s="164">
        <v>59058</v>
      </c>
      <c r="S9" s="422">
        <v>105633</v>
      </c>
      <c r="T9" s="120">
        <v>374699</v>
      </c>
      <c r="U9" s="120">
        <v>385204</v>
      </c>
      <c r="V9" s="422">
        <v>759903</v>
      </c>
      <c r="W9" s="446">
        <v>0.12429977128308323</v>
      </c>
      <c r="X9" s="446">
        <v>0.15331616494117403</v>
      </c>
      <c r="Y9" s="447">
        <v>0.13900853135202781</v>
      </c>
    </row>
    <row r="10" spans="1:31" ht="15" thickBot="1" x14ac:dyDescent="0.4">
      <c r="A10" s="84">
        <v>5</v>
      </c>
      <c r="B10" s="85" t="s">
        <v>22</v>
      </c>
      <c r="C10" s="85" t="s">
        <v>23</v>
      </c>
      <c r="D10" s="86">
        <v>26</v>
      </c>
      <c r="E10" s="375">
        <v>4</v>
      </c>
      <c r="F10" s="375">
        <v>8</v>
      </c>
      <c r="G10" s="164">
        <v>16543</v>
      </c>
      <c r="H10" s="164">
        <v>18281</v>
      </c>
      <c r="I10" s="422">
        <v>34824</v>
      </c>
      <c r="J10" s="120">
        <v>120609</v>
      </c>
      <c r="K10" s="120">
        <v>122822</v>
      </c>
      <c r="L10" s="422">
        <v>243430</v>
      </c>
      <c r="M10" s="446">
        <v>0.13700000000000001</v>
      </c>
      <c r="N10" s="446">
        <v>0.14899999999999999</v>
      </c>
      <c r="O10" s="447">
        <v>0.14299999999999999</v>
      </c>
      <c r="P10" s="760"/>
      <c r="Q10" s="164">
        <v>10250</v>
      </c>
      <c r="R10" s="164">
        <v>13149</v>
      </c>
      <c r="S10" s="422">
        <v>23399</v>
      </c>
      <c r="T10" s="120">
        <v>147078</v>
      </c>
      <c r="U10" s="120">
        <v>150581</v>
      </c>
      <c r="V10" s="422">
        <v>297659</v>
      </c>
      <c r="W10" s="446">
        <v>6.9690912305035421E-2</v>
      </c>
      <c r="X10" s="446">
        <v>8.7321773663343982E-2</v>
      </c>
      <c r="Y10" s="447">
        <v>7.8610087381869864E-2</v>
      </c>
    </row>
    <row r="11" spans="1:31" ht="15" thickBot="1" x14ac:dyDescent="0.4">
      <c r="A11" s="84">
        <v>6</v>
      </c>
      <c r="B11" s="85" t="s">
        <v>24</v>
      </c>
      <c r="C11" s="85" t="s">
        <v>25</v>
      </c>
      <c r="D11" s="86">
        <v>38</v>
      </c>
      <c r="E11" s="375">
        <v>4</v>
      </c>
      <c r="F11" s="375">
        <v>8</v>
      </c>
      <c r="G11" s="164">
        <v>15950</v>
      </c>
      <c r="H11" s="164">
        <v>17274</v>
      </c>
      <c r="I11" s="422">
        <v>33224</v>
      </c>
      <c r="J11" s="120">
        <v>89627</v>
      </c>
      <c r="K11" s="120">
        <v>89627</v>
      </c>
      <c r="L11" s="422">
        <v>179253</v>
      </c>
      <c r="M11" s="446">
        <v>0.17799999999999999</v>
      </c>
      <c r="N11" s="446">
        <v>0.193</v>
      </c>
      <c r="O11" s="447">
        <v>0.185</v>
      </c>
      <c r="P11" s="760"/>
      <c r="Q11" s="164">
        <v>12264</v>
      </c>
      <c r="R11" s="164">
        <v>12026</v>
      </c>
      <c r="S11" s="422">
        <v>24290</v>
      </c>
      <c r="T11" s="120">
        <v>94552</v>
      </c>
      <c r="U11" s="120">
        <v>94552</v>
      </c>
      <c r="V11" s="422">
        <v>189104</v>
      </c>
      <c r="W11" s="446">
        <v>0.12970640494119637</v>
      </c>
      <c r="X11" s="446">
        <v>0.12718927151197224</v>
      </c>
      <c r="Y11" s="447">
        <v>0.12844783822658432</v>
      </c>
    </row>
    <row r="12" spans="1:31" ht="15" thickBot="1" x14ac:dyDescent="0.4">
      <c r="A12" s="84">
        <v>7</v>
      </c>
      <c r="B12" s="85" t="s">
        <v>26</v>
      </c>
      <c r="C12" s="85" t="s">
        <v>27</v>
      </c>
      <c r="D12" s="86">
        <v>39</v>
      </c>
      <c r="E12" s="375">
        <v>2</v>
      </c>
      <c r="F12" s="375">
        <v>6</v>
      </c>
      <c r="G12" s="164">
        <v>11750</v>
      </c>
      <c r="H12" s="164">
        <v>11842</v>
      </c>
      <c r="I12" s="422">
        <v>23592</v>
      </c>
      <c r="J12" s="120">
        <v>142739</v>
      </c>
      <c r="K12" s="120">
        <v>142739</v>
      </c>
      <c r="L12" s="422">
        <v>285477</v>
      </c>
      <c r="M12" s="446">
        <v>8.2000000000000003E-2</v>
      </c>
      <c r="N12" s="446">
        <v>8.3000000000000004E-2</v>
      </c>
      <c r="O12" s="447">
        <v>8.3000000000000004E-2</v>
      </c>
      <c r="P12" s="760"/>
      <c r="Q12" s="164">
        <v>13371</v>
      </c>
      <c r="R12" s="164">
        <v>8086</v>
      </c>
      <c r="S12" s="422">
        <v>21457</v>
      </c>
      <c r="T12" s="120">
        <v>150580</v>
      </c>
      <c r="U12" s="120">
        <v>150580</v>
      </c>
      <c r="V12" s="422">
        <v>301160</v>
      </c>
      <c r="W12" s="446">
        <v>8.8796652941957765E-2</v>
      </c>
      <c r="X12" s="446">
        <v>5.3699030415725858E-2</v>
      </c>
      <c r="Y12" s="447">
        <v>7.1247841678841808E-2</v>
      </c>
    </row>
    <row r="13" spans="1:31" ht="15" thickBot="1" x14ac:dyDescent="0.4">
      <c r="A13" s="84">
        <v>8</v>
      </c>
      <c r="B13" s="85" t="s">
        <v>28</v>
      </c>
      <c r="C13" s="85" t="s">
        <v>29</v>
      </c>
      <c r="D13" s="86">
        <v>12</v>
      </c>
      <c r="E13" s="375">
        <v>2</v>
      </c>
      <c r="F13" s="375">
        <v>3</v>
      </c>
      <c r="G13" s="164">
        <v>5530</v>
      </c>
      <c r="H13" s="164">
        <v>5808</v>
      </c>
      <c r="I13" s="422">
        <v>11338</v>
      </c>
      <c r="J13" s="120">
        <v>73029</v>
      </c>
      <c r="K13" s="120">
        <v>73029</v>
      </c>
      <c r="L13" s="422">
        <v>146058</v>
      </c>
      <c r="M13" s="446">
        <v>7.5999999999999998E-2</v>
      </c>
      <c r="N13" s="446">
        <v>0.08</v>
      </c>
      <c r="O13" s="447">
        <v>7.8E-2</v>
      </c>
      <c r="P13" s="760"/>
      <c r="Q13" s="164">
        <v>10017</v>
      </c>
      <c r="R13" s="164">
        <v>7485</v>
      </c>
      <c r="S13" s="422">
        <v>17502</v>
      </c>
      <c r="T13" s="120">
        <v>87147</v>
      </c>
      <c r="U13" s="120">
        <v>79041</v>
      </c>
      <c r="V13" s="422">
        <v>166188</v>
      </c>
      <c r="W13" s="446">
        <v>0.11494371579056077</v>
      </c>
      <c r="X13" s="446">
        <v>9.4697688541389907E-2</v>
      </c>
      <c r="Y13" s="447">
        <v>0.10531446313813271</v>
      </c>
    </row>
    <row r="14" spans="1:31" ht="15" thickBot="1" x14ac:dyDescent="0.4">
      <c r="A14" s="84">
        <v>9</v>
      </c>
      <c r="B14" s="85" t="s">
        <v>32</v>
      </c>
      <c r="C14" s="85" t="s">
        <v>33</v>
      </c>
      <c r="D14" s="86">
        <v>23</v>
      </c>
      <c r="E14" s="375">
        <v>2</v>
      </c>
      <c r="F14" s="375">
        <v>5</v>
      </c>
      <c r="G14" s="164">
        <v>10004</v>
      </c>
      <c r="H14" s="164">
        <v>10618</v>
      </c>
      <c r="I14" s="422">
        <v>20622</v>
      </c>
      <c r="J14" s="120">
        <v>101798</v>
      </c>
      <c r="K14" s="120">
        <v>101798</v>
      </c>
      <c r="L14" s="422">
        <v>203596</v>
      </c>
      <c r="M14" s="446">
        <v>9.8000000000000004E-2</v>
      </c>
      <c r="N14" s="446">
        <v>0.104</v>
      </c>
      <c r="O14" s="447">
        <v>0.10100000000000001</v>
      </c>
      <c r="P14" s="760"/>
      <c r="Q14" s="164">
        <v>9222</v>
      </c>
      <c r="R14" s="164">
        <v>10694</v>
      </c>
      <c r="S14" s="422">
        <v>19916</v>
      </c>
      <c r="T14" s="120">
        <v>107390</v>
      </c>
      <c r="U14" s="120">
        <v>107391</v>
      </c>
      <c r="V14" s="422">
        <v>214781</v>
      </c>
      <c r="W14" s="446">
        <v>8.5873917496973651E-2</v>
      </c>
      <c r="X14" s="446">
        <v>9.9580039295657924E-2</v>
      </c>
      <c r="Y14" s="447">
        <v>9.2727010303518473E-2</v>
      </c>
    </row>
    <row r="15" spans="1:31" ht="15" thickBot="1" x14ac:dyDescent="0.4">
      <c r="A15" s="84">
        <v>10</v>
      </c>
      <c r="B15" s="85" t="s">
        <v>30</v>
      </c>
      <c r="C15" s="85" t="s">
        <v>31</v>
      </c>
      <c r="D15" s="86">
        <v>27</v>
      </c>
      <c r="E15" s="375">
        <v>2</v>
      </c>
      <c r="F15" s="375">
        <v>5</v>
      </c>
      <c r="G15" s="164">
        <v>7229</v>
      </c>
      <c r="H15" s="164">
        <v>8263</v>
      </c>
      <c r="I15" s="422">
        <v>15492</v>
      </c>
      <c r="J15" s="120">
        <v>94053</v>
      </c>
      <c r="K15" s="120">
        <v>92946</v>
      </c>
      <c r="L15" s="422">
        <v>186999</v>
      </c>
      <c r="M15" s="446">
        <v>7.6999999999999999E-2</v>
      </c>
      <c r="N15" s="446">
        <v>8.8999999999999996E-2</v>
      </c>
      <c r="O15" s="447">
        <v>8.3000000000000004E-2</v>
      </c>
      <c r="P15" s="760"/>
      <c r="Q15" s="164">
        <v>9433</v>
      </c>
      <c r="R15" s="164">
        <v>13104</v>
      </c>
      <c r="S15" s="422">
        <v>22537</v>
      </c>
      <c r="T15" s="120">
        <v>99219</v>
      </c>
      <c r="U15" s="120">
        <v>94992</v>
      </c>
      <c r="V15" s="422">
        <v>194211</v>
      </c>
      <c r="W15" s="446">
        <v>9.50725163527147E-2</v>
      </c>
      <c r="X15" s="446">
        <v>0.13794845881758463</v>
      </c>
      <c r="Y15" s="447">
        <v>0.11604389040785537</v>
      </c>
    </row>
    <row r="16" spans="1:31" ht="15" thickBot="1" x14ac:dyDescent="0.4">
      <c r="A16" s="84">
        <v>11</v>
      </c>
      <c r="B16" s="85" t="s">
        <v>34</v>
      </c>
      <c r="C16" s="85" t="s">
        <v>35</v>
      </c>
      <c r="D16" s="86">
        <v>23</v>
      </c>
      <c r="E16" s="375">
        <v>4</v>
      </c>
      <c r="F16" s="375">
        <v>8</v>
      </c>
      <c r="G16" s="164">
        <v>7140</v>
      </c>
      <c r="H16" s="164">
        <v>7705</v>
      </c>
      <c r="I16" s="422">
        <v>14845</v>
      </c>
      <c r="J16" s="120">
        <v>119502</v>
      </c>
      <c r="K16" s="120">
        <v>118396</v>
      </c>
      <c r="L16" s="422">
        <v>237898</v>
      </c>
      <c r="M16" s="446">
        <v>0.06</v>
      </c>
      <c r="N16" s="446">
        <v>6.5000000000000002E-2</v>
      </c>
      <c r="O16" s="447">
        <v>6.2E-2</v>
      </c>
      <c r="P16" s="760"/>
      <c r="Q16" s="164">
        <v>4357</v>
      </c>
      <c r="R16" s="164">
        <v>5002</v>
      </c>
      <c r="S16" s="422">
        <v>9359</v>
      </c>
      <c r="T16" s="120">
        <v>126067</v>
      </c>
      <c r="U16" s="120">
        <v>124901</v>
      </c>
      <c r="V16" s="422">
        <v>250968</v>
      </c>
      <c r="W16" s="446">
        <v>3.4560987411455815E-2</v>
      </c>
      <c r="X16" s="446">
        <v>4.0047717792491652E-2</v>
      </c>
      <c r="Y16" s="447">
        <v>3.7291606898090593E-2</v>
      </c>
    </row>
    <row r="17" spans="1:25" ht="15" thickBot="1" x14ac:dyDescent="0.4">
      <c r="A17" s="84">
        <v>12</v>
      </c>
      <c r="B17" s="85" t="s">
        <v>36</v>
      </c>
      <c r="C17" s="85" t="s">
        <v>37</v>
      </c>
      <c r="D17" s="86">
        <v>27</v>
      </c>
      <c r="E17" s="375">
        <v>5</v>
      </c>
      <c r="F17" s="375">
        <v>6</v>
      </c>
      <c r="G17" s="164">
        <v>8671</v>
      </c>
      <c r="H17" s="164">
        <v>8903</v>
      </c>
      <c r="I17" s="422">
        <v>17574</v>
      </c>
      <c r="J17" s="120">
        <v>185892</v>
      </c>
      <c r="K17" s="120">
        <v>182573</v>
      </c>
      <c r="L17" s="422">
        <v>368465</v>
      </c>
      <c r="M17" s="446">
        <v>4.7E-2</v>
      </c>
      <c r="N17" s="446">
        <v>4.9000000000000002E-2</v>
      </c>
      <c r="O17" s="447">
        <v>4.8000000000000001E-2</v>
      </c>
      <c r="P17" s="760"/>
      <c r="Q17" s="164">
        <v>11097</v>
      </c>
      <c r="R17" s="164">
        <v>11904</v>
      </c>
      <c r="S17" s="422">
        <v>23001</v>
      </c>
      <c r="T17" s="120">
        <v>196108</v>
      </c>
      <c r="U17" s="120">
        <v>192606</v>
      </c>
      <c r="V17" s="422">
        <v>388714</v>
      </c>
      <c r="W17" s="446">
        <v>5.6586166806045647E-2</v>
      </c>
      <c r="X17" s="446">
        <v>6.1804928195383323E-2</v>
      </c>
      <c r="Y17" s="447">
        <v>5.9172039082718911E-2</v>
      </c>
    </row>
    <row r="18" spans="1:25" ht="15" thickBot="1" x14ac:dyDescent="0.4">
      <c r="A18" s="84">
        <v>13</v>
      </c>
      <c r="B18" s="85" t="s">
        <v>38</v>
      </c>
      <c r="C18" s="85" t="s">
        <v>37</v>
      </c>
      <c r="D18" s="86">
        <v>10</v>
      </c>
      <c r="E18" s="375">
        <v>2</v>
      </c>
      <c r="F18" s="375">
        <v>8</v>
      </c>
      <c r="G18" s="164">
        <v>3814</v>
      </c>
      <c r="H18" s="164">
        <v>4070</v>
      </c>
      <c r="I18" s="422">
        <v>7884</v>
      </c>
      <c r="J18" s="120">
        <v>96266</v>
      </c>
      <c r="K18" s="120">
        <v>92946</v>
      </c>
      <c r="L18" s="422">
        <v>189212</v>
      </c>
      <c r="M18" s="446">
        <v>0.04</v>
      </c>
      <c r="N18" s="446">
        <v>4.3999999999999997E-2</v>
      </c>
      <c r="O18" s="447">
        <v>4.2000000000000003E-2</v>
      </c>
      <c r="P18" s="760"/>
      <c r="Q18" s="164">
        <v>4142</v>
      </c>
      <c r="R18" s="164">
        <v>4626</v>
      </c>
      <c r="S18" s="422">
        <v>8768</v>
      </c>
      <c r="T18" s="120">
        <v>60700</v>
      </c>
      <c r="U18" s="120">
        <v>60700</v>
      </c>
      <c r="V18" s="422">
        <v>121400</v>
      </c>
      <c r="W18" s="446">
        <v>6.8237232289950572E-2</v>
      </c>
      <c r="X18" s="446">
        <v>7.621087314662274E-2</v>
      </c>
      <c r="Y18" s="447">
        <v>7.2224052718286649E-2</v>
      </c>
    </row>
    <row r="19" spans="1:25" ht="15" thickBot="1" x14ac:dyDescent="0.4">
      <c r="A19" s="84">
        <v>14</v>
      </c>
      <c r="B19" s="85" t="s">
        <v>39</v>
      </c>
      <c r="C19" s="85" t="s">
        <v>40</v>
      </c>
      <c r="D19" s="86">
        <v>6</v>
      </c>
      <c r="E19" s="375">
        <v>1</v>
      </c>
      <c r="F19" s="375">
        <v>6</v>
      </c>
      <c r="G19" s="164">
        <v>5078</v>
      </c>
      <c r="H19" s="164">
        <v>4841</v>
      </c>
      <c r="I19" s="422">
        <v>9919</v>
      </c>
      <c r="J19" s="120">
        <v>57538</v>
      </c>
      <c r="K19" s="120">
        <v>57538</v>
      </c>
      <c r="L19" s="422">
        <v>115076</v>
      </c>
      <c r="M19" s="446">
        <v>8.7999999999999995E-2</v>
      </c>
      <c r="N19" s="446">
        <v>8.4000000000000005E-2</v>
      </c>
      <c r="O19" s="447">
        <v>8.5999999999999993E-2</v>
      </c>
      <c r="P19" s="760"/>
      <c r="Q19" s="164">
        <v>2415</v>
      </c>
      <c r="R19" s="164">
        <v>3150</v>
      </c>
      <c r="S19" s="422">
        <v>5565</v>
      </c>
      <c r="T19" s="120">
        <v>101555</v>
      </c>
      <c r="U19" s="120">
        <v>98054</v>
      </c>
      <c r="V19" s="422">
        <v>199609</v>
      </c>
      <c r="W19" s="446">
        <v>2.3780217616070111E-2</v>
      </c>
      <c r="X19" s="446">
        <v>3.2125155526546594E-2</v>
      </c>
      <c r="Y19" s="447">
        <v>2.7879504431162924E-2</v>
      </c>
    </row>
    <row r="20" spans="1:25" ht="15" thickBot="1" x14ac:dyDescent="0.4">
      <c r="A20" s="84">
        <v>15</v>
      </c>
      <c r="B20" s="85" t="s">
        <v>41</v>
      </c>
      <c r="C20" s="85" t="s">
        <v>42</v>
      </c>
      <c r="D20" s="86">
        <v>35</v>
      </c>
      <c r="E20" s="375">
        <v>8</v>
      </c>
      <c r="F20" s="375">
        <v>9</v>
      </c>
      <c r="G20" s="164">
        <v>12741</v>
      </c>
      <c r="H20" s="164">
        <v>13680</v>
      </c>
      <c r="I20" s="422">
        <v>26421</v>
      </c>
      <c r="J20" s="120">
        <v>411618</v>
      </c>
      <c r="K20" s="120">
        <v>411618</v>
      </c>
      <c r="L20" s="422">
        <v>823237</v>
      </c>
      <c r="M20" s="446">
        <v>3.1E-2</v>
      </c>
      <c r="N20" s="446">
        <v>3.3000000000000002E-2</v>
      </c>
      <c r="O20" s="447">
        <v>3.2000000000000001E-2</v>
      </c>
      <c r="P20" s="760"/>
      <c r="Q20" s="164">
        <v>11696</v>
      </c>
      <c r="R20" s="164">
        <v>12623</v>
      </c>
      <c r="S20" s="422">
        <v>24319</v>
      </c>
      <c r="T20" s="120">
        <v>434235</v>
      </c>
      <c r="U20" s="120">
        <v>433739</v>
      </c>
      <c r="V20" s="422">
        <v>867974</v>
      </c>
      <c r="W20" s="446">
        <v>2.6934724285237258E-2</v>
      </c>
      <c r="X20" s="446">
        <v>2.9102755343651365E-2</v>
      </c>
      <c r="Y20" s="447">
        <v>2.8018120358443917E-2</v>
      </c>
    </row>
    <row r="21" spans="1:25" ht="15" thickBot="1" x14ac:dyDescent="0.4">
      <c r="A21" s="84">
        <v>16</v>
      </c>
      <c r="B21" s="85" t="s">
        <v>43</v>
      </c>
      <c r="C21" s="85" t="s">
        <v>44</v>
      </c>
      <c r="D21" s="86">
        <v>37</v>
      </c>
      <c r="E21" s="375">
        <v>3</v>
      </c>
      <c r="F21" s="375">
        <v>9</v>
      </c>
      <c r="G21" s="164">
        <v>10799</v>
      </c>
      <c r="H21" s="164">
        <v>11233</v>
      </c>
      <c r="I21" s="422">
        <v>22032</v>
      </c>
      <c r="J21" s="120">
        <v>357400</v>
      </c>
      <c r="K21" s="120">
        <v>362932</v>
      </c>
      <c r="L21" s="422">
        <v>720332</v>
      </c>
      <c r="M21" s="446">
        <v>0.03</v>
      </c>
      <c r="N21" s="446">
        <v>3.1E-2</v>
      </c>
      <c r="O21" s="447">
        <v>3.1E-2</v>
      </c>
      <c r="P21" s="760"/>
      <c r="Q21" s="164">
        <v>14820</v>
      </c>
      <c r="R21" s="164">
        <v>17216</v>
      </c>
      <c r="S21" s="422">
        <v>32036</v>
      </c>
      <c r="T21" s="120">
        <v>377037</v>
      </c>
      <c r="U21" s="120">
        <v>382877</v>
      </c>
      <c r="V21" s="422">
        <v>759914</v>
      </c>
      <c r="W21" s="446">
        <v>3.9306487161737444E-2</v>
      </c>
      <c r="X21" s="446">
        <v>4.4964832047890056E-2</v>
      </c>
      <c r="Y21" s="447">
        <v>4.2157402021807733E-2</v>
      </c>
    </row>
    <row r="22" spans="1:25" ht="15" thickBot="1" x14ac:dyDescent="0.4">
      <c r="A22" s="84">
        <v>17</v>
      </c>
      <c r="B22" s="85" t="s">
        <v>45</v>
      </c>
      <c r="C22" s="85" t="s">
        <v>46</v>
      </c>
      <c r="D22" s="86">
        <v>19</v>
      </c>
      <c r="E22" s="375">
        <v>4</v>
      </c>
      <c r="F22" s="375">
        <v>8</v>
      </c>
      <c r="G22" s="164">
        <v>5274</v>
      </c>
      <c r="H22" s="164">
        <v>4524</v>
      </c>
      <c r="I22" s="422">
        <v>9798</v>
      </c>
      <c r="J22" s="120">
        <v>140526</v>
      </c>
      <c r="K22" s="120">
        <v>133887</v>
      </c>
      <c r="L22" s="422">
        <v>274412</v>
      </c>
      <c r="M22" s="446">
        <v>3.7999999999999999E-2</v>
      </c>
      <c r="N22" s="446">
        <v>3.4000000000000002E-2</v>
      </c>
      <c r="O22" s="447">
        <v>3.5999999999999997E-2</v>
      </c>
      <c r="P22" s="760"/>
      <c r="Q22" s="164">
        <v>2767</v>
      </c>
      <c r="R22" s="164">
        <v>6334</v>
      </c>
      <c r="S22" s="422">
        <v>9101</v>
      </c>
      <c r="T22" s="120">
        <v>148247</v>
      </c>
      <c r="U22" s="120">
        <v>141244</v>
      </c>
      <c r="V22" s="422">
        <v>289491</v>
      </c>
      <c r="W22" s="446">
        <v>1.8664795914925765E-2</v>
      </c>
      <c r="X22" s="446">
        <v>4.4844382770241567E-2</v>
      </c>
      <c r="Y22" s="447">
        <v>3.1437937621549547E-2</v>
      </c>
    </row>
    <row r="23" spans="1:25" ht="15" thickBot="1" x14ac:dyDescent="0.4">
      <c r="A23" s="84">
        <v>18</v>
      </c>
      <c r="B23" s="85" t="s">
        <v>47</v>
      </c>
      <c r="C23" s="85" t="s">
        <v>48</v>
      </c>
      <c r="D23" s="86">
        <v>24</v>
      </c>
      <c r="E23" s="378">
        <v>3</v>
      </c>
      <c r="F23" s="378">
        <v>6</v>
      </c>
      <c r="G23" s="164">
        <v>21776</v>
      </c>
      <c r="H23" s="164">
        <v>19611</v>
      </c>
      <c r="I23" s="422">
        <v>41387</v>
      </c>
      <c r="J23" s="120">
        <v>202490</v>
      </c>
      <c r="K23" s="120">
        <v>204703</v>
      </c>
      <c r="L23" s="422">
        <v>407192</v>
      </c>
      <c r="M23" s="446">
        <v>0.108</v>
      </c>
      <c r="N23" s="446">
        <v>9.6000000000000002E-2</v>
      </c>
      <c r="O23" s="447">
        <v>0.10199999999999999</v>
      </c>
      <c r="P23" s="760"/>
      <c r="Q23" s="164">
        <v>16651</v>
      </c>
      <c r="R23" s="164">
        <v>21607</v>
      </c>
      <c r="S23" s="422">
        <v>38258</v>
      </c>
      <c r="T23" s="120">
        <v>213616</v>
      </c>
      <c r="U23" s="120">
        <v>215966</v>
      </c>
      <c r="V23" s="422">
        <v>429582</v>
      </c>
      <c r="W23" s="446">
        <v>7.7948281027638386E-2</v>
      </c>
      <c r="X23" s="446">
        <v>0.10004815572821647</v>
      </c>
      <c r="Y23" s="447">
        <v>8.9058666331457093E-2</v>
      </c>
    </row>
    <row r="24" spans="1:25" ht="15" thickBot="1" x14ac:dyDescent="0.4">
      <c r="A24" s="84">
        <v>19</v>
      </c>
      <c r="B24" s="85" t="s">
        <v>49</v>
      </c>
      <c r="C24" s="85" t="s">
        <v>50</v>
      </c>
      <c r="D24" s="86">
        <v>30</v>
      </c>
      <c r="E24" s="375">
        <v>4</v>
      </c>
      <c r="F24" s="375">
        <v>6</v>
      </c>
      <c r="G24" s="164">
        <v>11027</v>
      </c>
      <c r="H24" s="164">
        <v>11564</v>
      </c>
      <c r="I24" s="422">
        <v>22591</v>
      </c>
      <c r="J24" s="120">
        <v>170401</v>
      </c>
      <c r="K24" s="120">
        <v>172614</v>
      </c>
      <c r="L24" s="422">
        <v>343015</v>
      </c>
      <c r="M24" s="446">
        <v>6.5000000000000002E-2</v>
      </c>
      <c r="N24" s="446">
        <v>6.7000000000000004E-2</v>
      </c>
      <c r="O24" s="447">
        <v>6.6000000000000003E-2</v>
      </c>
      <c r="P24" s="760"/>
      <c r="Q24" s="164">
        <v>12604</v>
      </c>
      <c r="R24" s="164">
        <v>12562</v>
      </c>
      <c r="S24" s="422">
        <v>25166</v>
      </c>
      <c r="T24" s="120">
        <v>179764</v>
      </c>
      <c r="U24" s="120">
        <v>182100</v>
      </c>
      <c r="V24" s="422">
        <v>361864</v>
      </c>
      <c r="W24" s="446">
        <v>7.011414966289134E-2</v>
      </c>
      <c r="X24" s="446">
        <v>6.8984074684239435E-2</v>
      </c>
      <c r="Y24" s="447">
        <v>6.9545464594433268E-2</v>
      </c>
    </row>
    <row r="25" spans="1:25" ht="15" thickBot="1" x14ac:dyDescent="0.4">
      <c r="A25" s="84">
        <v>20</v>
      </c>
      <c r="B25" s="85" t="s">
        <v>51</v>
      </c>
      <c r="C25" s="85" t="s">
        <v>52</v>
      </c>
      <c r="D25" s="86">
        <v>12</v>
      </c>
      <c r="E25" s="375">
        <v>4</v>
      </c>
      <c r="F25" s="375">
        <v>6</v>
      </c>
      <c r="G25" s="164">
        <v>3513</v>
      </c>
      <c r="H25" s="164">
        <v>3783</v>
      </c>
      <c r="I25" s="422">
        <v>7296</v>
      </c>
      <c r="J25" s="120">
        <v>205809</v>
      </c>
      <c r="K25" s="120">
        <v>205809</v>
      </c>
      <c r="L25" s="422">
        <v>411618</v>
      </c>
      <c r="M25" s="446">
        <v>1.7000000000000001E-2</v>
      </c>
      <c r="N25" s="446">
        <v>1.7999999999999999E-2</v>
      </c>
      <c r="O25" s="447">
        <v>1.7999999999999999E-2</v>
      </c>
      <c r="P25" s="760"/>
      <c r="Q25" s="164">
        <v>5090</v>
      </c>
      <c r="R25" s="164">
        <v>5322</v>
      </c>
      <c r="S25" s="422">
        <v>10412</v>
      </c>
      <c r="T25" s="120">
        <v>217117</v>
      </c>
      <c r="U25" s="120">
        <v>217120</v>
      </c>
      <c r="V25" s="422">
        <v>434237</v>
      </c>
      <c r="W25" s="446">
        <v>2.3443581110645411E-2</v>
      </c>
      <c r="X25" s="446">
        <v>2.4511790714812087E-2</v>
      </c>
      <c r="Y25" s="447">
        <v>2.3977689602682407E-2</v>
      </c>
    </row>
    <row r="26" spans="1:25" ht="15" thickBot="1" x14ac:dyDescent="0.4">
      <c r="A26" s="84">
        <v>21</v>
      </c>
      <c r="B26" s="85" t="s">
        <v>53</v>
      </c>
      <c r="C26" s="85" t="s">
        <v>54</v>
      </c>
      <c r="D26" s="86">
        <v>39</v>
      </c>
      <c r="E26" s="375">
        <v>6</v>
      </c>
      <c r="F26" s="375">
        <v>6</v>
      </c>
      <c r="G26" s="164">
        <v>11321</v>
      </c>
      <c r="H26" s="164">
        <v>12183</v>
      </c>
      <c r="I26" s="422">
        <v>23504</v>
      </c>
      <c r="J26" s="120">
        <v>137206</v>
      </c>
      <c r="K26" s="120">
        <v>136100</v>
      </c>
      <c r="L26" s="422">
        <v>273306</v>
      </c>
      <c r="M26" s="446">
        <v>8.3000000000000004E-2</v>
      </c>
      <c r="N26" s="446">
        <v>0.09</v>
      </c>
      <c r="O26" s="447">
        <v>8.5999999999999993E-2</v>
      </c>
      <c r="P26" s="760"/>
      <c r="Q26" s="164">
        <v>6567</v>
      </c>
      <c r="R26" s="164">
        <v>8305</v>
      </c>
      <c r="S26" s="422">
        <v>14872</v>
      </c>
      <c r="T26" s="120">
        <v>144745</v>
      </c>
      <c r="U26" s="120">
        <v>143579</v>
      </c>
      <c r="V26" s="422">
        <v>288324</v>
      </c>
      <c r="W26" s="446">
        <v>4.5369442813223256E-2</v>
      </c>
      <c r="X26" s="446">
        <v>5.7842720732140494E-2</v>
      </c>
      <c r="Y26" s="447">
        <v>5.1580860420915357E-2</v>
      </c>
    </row>
    <row r="27" spans="1:25" ht="15" thickBot="1" x14ac:dyDescent="0.4">
      <c r="A27" s="84">
        <v>22</v>
      </c>
      <c r="B27" s="85" t="s">
        <v>55</v>
      </c>
      <c r="C27" s="85" t="s">
        <v>56</v>
      </c>
      <c r="D27" s="86">
        <v>26</v>
      </c>
      <c r="E27" s="375">
        <v>2</v>
      </c>
      <c r="F27" s="375">
        <v>6</v>
      </c>
      <c r="G27" s="164">
        <v>12339</v>
      </c>
      <c r="H27" s="164">
        <v>12543</v>
      </c>
      <c r="I27" s="422">
        <v>24882</v>
      </c>
      <c r="J27" s="120">
        <v>159336</v>
      </c>
      <c r="K27" s="120">
        <v>159336</v>
      </c>
      <c r="L27" s="422">
        <v>318672</v>
      </c>
      <c r="M27" s="446">
        <v>7.6999999999999999E-2</v>
      </c>
      <c r="N27" s="446">
        <v>7.9000000000000001E-2</v>
      </c>
      <c r="O27" s="447">
        <v>7.8E-2</v>
      </c>
      <c r="P27" s="760"/>
      <c r="Q27" s="164">
        <v>10403</v>
      </c>
      <c r="R27" s="164">
        <v>11003</v>
      </c>
      <c r="S27" s="422">
        <v>21406</v>
      </c>
      <c r="T27" s="120">
        <v>168091</v>
      </c>
      <c r="U27" s="120">
        <v>168093</v>
      </c>
      <c r="V27" s="422">
        <v>336184</v>
      </c>
      <c r="W27" s="446">
        <v>6.1889095787400872E-2</v>
      </c>
      <c r="X27" s="446">
        <v>6.5457812044522973E-2</v>
      </c>
      <c r="Y27" s="447">
        <v>6.3673464531328078E-2</v>
      </c>
    </row>
    <row r="28" spans="1:25" ht="15" thickBot="1" x14ac:dyDescent="0.4">
      <c r="A28" s="84">
        <v>23</v>
      </c>
      <c r="B28" s="85" t="s">
        <v>57</v>
      </c>
      <c r="C28" s="85" t="s">
        <v>58</v>
      </c>
      <c r="D28" s="86">
        <v>14</v>
      </c>
      <c r="E28" s="375">
        <v>6</v>
      </c>
      <c r="F28" s="375">
        <v>8</v>
      </c>
      <c r="G28" s="164">
        <v>34085</v>
      </c>
      <c r="H28" s="164">
        <v>35019</v>
      </c>
      <c r="I28" s="422">
        <v>69104</v>
      </c>
      <c r="J28" s="120">
        <v>316459</v>
      </c>
      <c r="K28" s="120">
        <v>316459</v>
      </c>
      <c r="L28" s="422">
        <v>632918</v>
      </c>
      <c r="M28" s="446">
        <v>0.108</v>
      </c>
      <c r="N28" s="446">
        <v>0.111</v>
      </c>
      <c r="O28" s="447">
        <v>0.109</v>
      </c>
      <c r="P28" s="760"/>
      <c r="Q28" s="164">
        <v>29897</v>
      </c>
      <c r="R28" s="164">
        <v>30854</v>
      </c>
      <c r="S28" s="422">
        <v>60751</v>
      </c>
      <c r="T28" s="120">
        <v>333847</v>
      </c>
      <c r="U28" s="120">
        <v>333841</v>
      </c>
      <c r="V28" s="422">
        <v>667688</v>
      </c>
      <c r="W28" s="446">
        <v>8.9552998828804811E-2</v>
      </c>
      <c r="X28" s="446">
        <v>9.2421242447752072E-2</v>
      </c>
      <c r="Y28" s="447">
        <v>9.0987107750925583E-2</v>
      </c>
    </row>
    <row r="29" spans="1:25" ht="15" thickBot="1" x14ac:dyDescent="0.4">
      <c r="A29" s="84">
        <v>24</v>
      </c>
      <c r="B29" s="85" t="s">
        <v>59</v>
      </c>
      <c r="C29" s="85" t="s">
        <v>60</v>
      </c>
      <c r="D29" s="86">
        <v>12</v>
      </c>
      <c r="E29" s="375">
        <v>3</v>
      </c>
      <c r="F29" s="375">
        <v>6</v>
      </c>
      <c r="G29" s="164">
        <v>6769</v>
      </c>
      <c r="H29" s="164">
        <v>7398</v>
      </c>
      <c r="I29" s="422">
        <v>14167</v>
      </c>
      <c r="J29" s="120">
        <v>177040</v>
      </c>
      <c r="K29" s="120">
        <v>174827</v>
      </c>
      <c r="L29" s="422">
        <v>351867</v>
      </c>
      <c r="M29" s="446">
        <v>3.7999999999999999E-2</v>
      </c>
      <c r="N29" s="446">
        <v>4.2000000000000003E-2</v>
      </c>
      <c r="O29" s="447">
        <v>0.04</v>
      </c>
      <c r="P29" s="760"/>
      <c r="Q29" s="164">
        <v>8622</v>
      </c>
      <c r="R29" s="164">
        <v>8969</v>
      </c>
      <c r="S29" s="422">
        <v>17591</v>
      </c>
      <c r="T29" s="120">
        <v>186767</v>
      </c>
      <c r="U29" s="120">
        <v>184435</v>
      </c>
      <c r="V29" s="422">
        <v>371202</v>
      </c>
      <c r="W29" s="446">
        <v>4.6164472310418862E-2</v>
      </c>
      <c r="X29" s="446">
        <v>4.8629598503537833E-2</v>
      </c>
      <c r="Y29" s="447">
        <v>4.7389292083555586E-2</v>
      </c>
    </row>
    <row r="30" spans="1:25" ht="15" thickBot="1" x14ac:dyDescent="0.4">
      <c r="A30" s="84">
        <v>25</v>
      </c>
      <c r="B30" s="85" t="s">
        <v>61</v>
      </c>
      <c r="C30" s="85" t="s">
        <v>62</v>
      </c>
      <c r="D30" s="86">
        <v>18</v>
      </c>
      <c r="E30" s="375">
        <v>4</v>
      </c>
      <c r="F30" s="375">
        <v>7</v>
      </c>
      <c r="G30" s="164">
        <v>2893</v>
      </c>
      <c r="H30" s="164">
        <v>3181</v>
      </c>
      <c r="I30" s="422">
        <v>6074</v>
      </c>
      <c r="J30" s="120">
        <v>209129</v>
      </c>
      <c r="K30" s="120">
        <v>209129</v>
      </c>
      <c r="L30" s="422">
        <v>418257</v>
      </c>
      <c r="M30" s="446">
        <v>1.4E-2</v>
      </c>
      <c r="N30" s="446">
        <v>1.4999999999999999E-2</v>
      </c>
      <c r="O30" s="447">
        <v>1.4999999999999999E-2</v>
      </c>
      <c r="P30" s="760"/>
      <c r="Q30" s="164">
        <v>3155</v>
      </c>
      <c r="R30" s="164">
        <v>3504</v>
      </c>
      <c r="S30" s="422">
        <v>6659</v>
      </c>
      <c r="T30" s="120">
        <v>220619</v>
      </c>
      <c r="U30" s="120">
        <v>220222</v>
      </c>
      <c r="V30" s="422">
        <v>440841</v>
      </c>
      <c r="W30" s="446">
        <v>1.4300672199583898E-2</v>
      </c>
      <c r="X30" s="446">
        <v>1.5911216862983718E-2</v>
      </c>
      <c r="Y30" s="447">
        <v>1.5105219342121083E-2</v>
      </c>
    </row>
    <row r="31" spans="1:25" ht="15" thickBot="1" x14ac:dyDescent="0.4">
      <c r="A31" s="84">
        <v>26</v>
      </c>
      <c r="B31" s="85" t="s">
        <v>63</v>
      </c>
      <c r="C31" s="85" t="s">
        <v>64</v>
      </c>
      <c r="D31" s="86">
        <v>21</v>
      </c>
      <c r="E31" s="375">
        <v>2</v>
      </c>
      <c r="F31" s="375">
        <v>5</v>
      </c>
      <c r="G31" s="164">
        <v>10309</v>
      </c>
      <c r="H31" s="164">
        <v>10356</v>
      </c>
      <c r="I31" s="422">
        <v>20665</v>
      </c>
      <c r="J31" s="120">
        <v>202490</v>
      </c>
      <c r="K31" s="120">
        <v>202490</v>
      </c>
      <c r="L31" s="422">
        <v>404979</v>
      </c>
      <c r="M31" s="446">
        <v>5.0999999999999997E-2</v>
      </c>
      <c r="N31" s="446">
        <v>5.0999999999999997E-2</v>
      </c>
      <c r="O31" s="447">
        <v>5.0999999999999997E-2</v>
      </c>
      <c r="P31" s="760"/>
      <c r="Q31" s="164">
        <v>5889</v>
      </c>
      <c r="R31" s="164">
        <v>5845</v>
      </c>
      <c r="S31" s="422">
        <v>11734</v>
      </c>
      <c r="T31" s="120">
        <v>213616</v>
      </c>
      <c r="U31" s="120">
        <v>213618</v>
      </c>
      <c r="V31" s="422">
        <v>427234</v>
      </c>
      <c r="W31" s="446">
        <v>2.7568159688412853E-2</v>
      </c>
      <c r="X31" s="446">
        <v>2.736192642942074E-2</v>
      </c>
      <c r="Y31" s="447">
        <v>2.7465042576199458E-2</v>
      </c>
    </row>
    <row r="32" spans="1:25" ht="15" thickBot="1" x14ac:dyDescent="0.4">
      <c r="A32" s="551" t="s">
        <v>65</v>
      </c>
      <c r="B32" s="551"/>
      <c r="C32" s="379" t="s">
        <v>66</v>
      </c>
      <c r="D32" s="91">
        <v>662</v>
      </c>
      <c r="E32" s="380">
        <v>142</v>
      </c>
      <c r="F32" s="380">
        <v>193</v>
      </c>
      <c r="G32" s="429">
        <v>358732</v>
      </c>
      <c r="H32" s="429">
        <v>375582</v>
      </c>
      <c r="I32" s="427">
        <v>734314</v>
      </c>
      <c r="J32" s="428">
        <v>5430705.5</v>
      </c>
      <c r="K32" s="428">
        <v>5430705.5</v>
      </c>
      <c r="L32" s="422">
        <v>10861411</v>
      </c>
      <c r="M32" s="446">
        <v>6.6000000000000003E-2</v>
      </c>
      <c r="N32" s="446">
        <v>6.9000000000000006E-2</v>
      </c>
      <c r="O32" s="448">
        <v>6.8000000000000005E-2</v>
      </c>
      <c r="P32" s="782"/>
      <c r="Q32" s="429">
        <v>345300</v>
      </c>
      <c r="R32" s="429">
        <v>375657</v>
      </c>
      <c r="S32" s="427">
        <v>720957</v>
      </c>
      <c r="T32" s="428">
        <v>5732786</v>
      </c>
      <c r="U32" s="428">
        <v>5725987</v>
      </c>
      <c r="V32" s="422">
        <v>11458773</v>
      </c>
      <c r="W32" s="446">
        <v>6.0232494288117507E-2</v>
      </c>
      <c r="X32" s="446">
        <v>6.560563270576758E-2</v>
      </c>
      <c r="Y32" s="448">
        <v>6.2917469435863682E-2</v>
      </c>
    </row>
    <row r="35" spans="1:25" ht="15" thickBot="1" x14ac:dyDescent="0.4"/>
    <row r="36" spans="1:25" ht="15" thickBot="1" x14ac:dyDescent="0.4">
      <c r="A36" s="527" t="s">
        <v>109</v>
      </c>
      <c r="B36" s="527"/>
      <c r="C36" s="527"/>
      <c r="D36" s="527" t="s">
        <v>105</v>
      </c>
      <c r="E36" s="527"/>
      <c r="F36" s="527"/>
      <c r="G36" s="799" t="s">
        <v>402</v>
      </c>
      <c r="H36" s="799"/>
      <c r="I36" s="799"/>
      <c r="J36" s="799"/>
      <c r="K36" s="799"/>
      <c r="L36" s="799"/>
      <c r="M36" s="799"/>
      <c r="N36" s="799"/>
      <c r="O36" s="800"/>
      <c r="P36" s="801"/>
      <c r="Q36" s="741" t="s">
        <v>416</v>
      </c>
      <c r="R36" s="742"/>
      <c r="S36" s="742"/>
      <c r="T36" s="742"/>
      <c r="U36" s="742"/>
      <c r="V36" s="742"/>
      <c r="W36" s="742"/>
      <c r="X36" s="742"/>
      <c r="Y36" s="743"/>
    </row>
    <row r="37" spans="1:25" ht="15" customHeight="1" thickBot="1" x14ac:dyDescent="0.4">
      <c r="A37" s="527"/>
      <c r="B37" s="527"/>
      <c r="C37" s="527"/>
      <c r="D37" s="520" t="s">
        <v>5</v>
      </c>
      <c r="E37" s="521" t="s">
        <v>97</v>
      </c>
      <c r="F37" s="521" t="s">
        <v>96</v>
      </c>
      <c r="G37" s="805" t="s">
        <v>403</v>
      </c>
      <c r="H37" s="805"/>
      <c r="I37" s="806"/>
      <c r="J37" s="804" t="s">
        <v>404</v>
      </c>
      <c r="K37" s="805"/>
      <c r="L37" s="806"/>
      <c r="M37" s="804" t="s">
        <v>405</v>
      </c>
      <c r="N37" s="805"/>
      <c r="O37" s="806"/>
      <c r="P37" s="802"/>
      <c r="Q37" s="787" t="s">
        <v>412</v>
      </c>
      <c r="R37" s="758"/>
      <c r="S37" s="713"/>
      <c r="T37" s="712" t="s">
        <v>415</v>
      </c>
      <c r="U37" s="758"/>
      <c r="V37" s="713"/>
      <c r="W37" s="712" t="s">
        <v>419</v>
      </c>
      <c r="X37" s="758"/>
      <c r="Y37" s="713"/>
    </row>
    <row r="38" spans="1:25" ht="15" thickBot="1" x14ac:dyDescent="0.4">
      <c r="A38" s="34" t="s">
        <v>11</v>
      </c>
      <c r="B38" s="33" t="s">
        <v>12</v>
      </c>
      <c r="C38" s="35" t="s">
        <v>13</v>
      </c>
      <c r="D38" s="520"/>
      <c r="E38" s="521"/>
      <c r="F38" s="521"/>
      <c r="G38" s="414" t="s">
        <v>282</v>
      </c>
      <c r="H38" s="415" t="s">
        <v>281</v>
      </c>
      <c r="I38" s="414" t="s">
        <v>280</v>
      </c>
      <c r="J38" s="416" t="s">
        <v>282</v>
      </c>
      <c r="K38" s="417" t="s">
        <v>281</v>
      </c>
      <c r="L38" s="416" t="s">
        <v>280</v>
      </c>
      <c r="M38" s="418" t="s">
        <v>282</v>
      </c>
      <c r="N38" s="418" t="s">
        <v>281</v>
      </c>
      <c r="O38" s="418" t="s">
        <v>280</v>
      </c>
      <c r="P38" s="802"/>
      <c r="Q38" s="414" t="s">
        <v>282</v>
      </c>
      <c r="R38" s="415" t="s">
        <v>281</v>
      </c>
      <c r="S38" s="414" t="s">
        <v>280</v>
      </c>
      <c r="T38" s="416" t="s">
        <v>282</v>
      </c>
      <c r="U38" s="417" t="s">
        <v>281</v>
      </c>
      <c r="V38" s="416" t="s">
        <v>280</v>
      </c>
      <c r="W38" s="418" t="s">
        <v>282</v>
      </c>
      <c r="X38" s="418" t="s">
        <v>281</v>
      </c>
      <c r="Y38" s="418" t="s">
        <v>280</v>
      </c>
    </row>
    <row r="39" spans="1:25" ht="15" thickBot="1" x14ac:dyDescent="0.4">
      <c r="A39" s="84">
        <v>1</v>
      </c>
      <c r="B39" s="85" t="s">
        <v>14</v>
      </c>
      <c r="C39" s="85" t="s">
        <v>15</v>
      </c>
      <c r="D39" s="86">
        <v>53</v>
      </c>
      <c r="E39" s="375">
        <v>53</v>
      </c>
      <c r="F39" s="375">
        <v>24</v>
      </c>
      <c r="G39" s="149">
        <v>708264</v>
      </c>
      <c r="H39" s="149">
        <v>723136</v>
      </c>
      <c r="I39" s="422">
        <v>1431400</v>
      </c>
      <c r="J39" s="324">
        <v>730017</v>
      </c>
      <c r="K39" s="324">
        <v>726800</v>
      </c>
      <c r="L39" s="434">
        <v>1456817</v>
      </c>
      <c r="M39" s="449">
        <v>0.97</v>
      </c>
      <c r="N39" s="449">
        <v>0.995</v>
      </c>
      <c r="O39" s="450">
        <v>0.98299999999999998</v>
      </c>
      <c r="P39" s="802"/>
      <c r="Q39" s="149">
        <v>672470</v>
      </c>
      <c r="R39" s="149">
        <v>704348</v>
      </c>
      <c r="S39" s="422">
        <v>1376818</v>
      </c>
      <c r="T39" s="324">
        <v>702639</v>
      </c>
      <c r="U39" s="324">
        <v>739279</v>
      </c>
      <c r="V39" s="434">
        <v>1441918</v>
      </c>
      <c r="W39" s="449">
        <v>0.95706329993068984</v>
      </c>
      <c r="X39" s="449">
        <v>0.95274990903299028</v>
      </c>
      <c r="Y39" s="450">
        <v>0.95485180155875715</v>
      </c>
    </row>
    <row r="40" spans="1:25" ht="15" thickBot="1" x14ac:dyDescent="0.4">
      <c r="A40" s="84">
        <v>2</v>
      </c>
      <c r="B40" s="85" t="s">
        <v>16</v>
      </c>
      <c r="C40" s="85" t="s">
        <v>17</v>
      </c>
      <c r="D40" s="86">
        <v>21</v>
      </c>
      <c r="E40" s="375">
        <v>3</v>
      </c>
      <c r="F40" s="375">
        <v>12</v>
      </c>
      <c r="G40" s="149">
        <v>434513</v>
      </c>
      <c r="H40" s="149">
        <v>418531</v>
      </c>
      <c r="I40" s="422">
        <v>853044</v>
      </c>
      <c r="J40" s="324">
        <v>447235</v>
      </c>
      <c r="K40" s="324">
        <v>446719</v>
      </c>
      <c r="L40" s="434">
        <v>893955</v>
      </c>
      <c r="M40" s="449">
        <v>0.97199999999999998</v>
      </c>
      <c r="N40" s="449">
        <v>0.93700000000000006</v>
      </c>
      <c r="O40" s="450">
        <v>0.95399999999999996</v>
      </c>
      <c r="P40" s="802"/>
      <c r="Q40" s="149">
        <v>435633</v>
      </c>
      <c r="R40" s="149">
        <v>441167</v>
      </c>
      <c r="S40" s="422">
        <v>876800</v>
      </c>
      <c r="T40" s="324">
        <v>437220</v>
      </c>
      <c r="U40" s="324">
        <v>465680</v>
      </c>
      <c r="V40" s="434">
        <v>902900</v>
      </c>
      <c r="W40" s="449">
        <v>0.9963702483875394</v>
      </c>
      <c r="X40" s="449">
        <v>0.94736084865143444</v>
      </c>
      <c r="Y40" s="450">
        <v>0.97109314431276994</v>
      </c>
    </row>
    <row r="41" spans="1:25" ht="15" thickBot="1" x14ac:dyDescent="0.4">
      <c r="A41" s="84">
        <v>3</v>
      </c>
      <c r="B41" s="85" t="s">
        <v>18</v>
      </c>
      <c r="C41" s="85" t="s">
        <v>19</v>
      </c>
      <c r="D41" s="86">
        <v>30</v>
      </c>
      <c r="E41" s="375">
        <v>2</v>
      </c>
      <c r="F41" s="375">
        <v>5</v>
      </c>
      <c r="G41" s="149">
        <v>239648</v>
      </c>
      <c r="H41" s="149">
        <v>224036</v>
      </c>
      <c r="I41" s="422">
        <v>463684</v>
      </c>
      <c r="J41" s="324">
        <v>262783</v>
      </c>
      <c r="K41" s="324">
        <v>268866</v>
      </c>
      <c r="L41" s="434">
        <v>531649</v>
      </c>
      <c r="M41" s="449">
        <v>0.91200000000000003</v>
      </c>
      <c r="N41" s="449">
        <v>0.83299999999999996</v>
      </c>
      <c r="O41" s="450">
        <v>0.872</v>
      </c>
      <c r="P41" s="802"/>
      <c r="Q41" s="149">
        <v>279185</v>
      </c>
      <c r="R41" s="149">
        <v>233736</v>
      </c>
      <c r="S41" s="422">
        <v>512921</v>
      </c>
      <c r="T41" s="324">
        <v>235127</v>
      </c>
      <c r="U41" s="324">
        <v>240209</v>
      </c>
      <c r="V41" s="434">
        <v>475336</v>
      </c>
      <c r="W41" s="449">
        <v>1.187379586351206</v>
      </c>
      <c r="X41" s="449">
        <v>0.97305263333180692</v>
      </c>
      <c r="Y41" s="450">
        <v>1.0790703838968645</v>
      </c>
    </row>
    <row r="42" spans="1:25" ht="15" thickBot="1" x14ac:dyDescent="0.4">
      <c r="A42" s="84">
        <v>4</v>
      </c>
      <c r="B42" s="85" t="s">
        <v>20</v>
      </c>
      <c r="C42" s="85" t="s">
        <v>21</v>
      </c>
      <c r="D42" s="86">
        <v>40</v>
      </c>
      <c r="E42" s="375">
        <v>7</v>
      </c>
      <c r="F42" s="375">
        <v>7</v>
      </c>
      <c r="G42" s="149">
        <v>586875</v>
      </c>
      <c r="H42" s="149">
        <v>577008</v>
      </c>
      <c r="I42" s="422">
        <v>1163883</v>
      </c>
      <c r="J42" s="324">
        <v>669124</v>
      </c>
      <c r="K42" s="324">
        <v>683723</v>
      </c>
      <c r="L42" s="434">
        <v>1352847</v>
      </c>
      <c r="M42" s="449">
        <v>0.877</v>
      </c>
      <c r="N42" s="449">
        <v>0.84399999999999997</v>
      </c>
      <c r="O42" s="450">
        <v>0.86</v>
      </c>
      <c r="P42" s="802"/>
      <c r="Q42" s="149">
        <v>656634</v>
      </c>
      <c r="R42" s="149">
        <v>625085</v>
      </c>
      <c r="S42" s="422">
        <v>1281719</v>
      </c>
      <c r="T42" s="324">
        <v>698025</v>
      </c>
      <c r="U42" s="324">
        <v>713276</v>
      </c>
      <c r="V42" s="434">
        <v>1411301</v>
      </c>
      <c r="W42" s="449">
        <v>0.94070269689481034</v>
      </c>
      <c r="X42" s="449">
        <v>0.87635781941352298</v>
      </c>
      <c r="Y42" s="450">
        <v>0.90818259180713401</v>
      </c>
    </row>
    <row r="43" spans="1:25" ht="15" thickBot="1" x14ac:dyDescent="0.4">
      <c r="A43" s="84">
        <v>5</v>
      </c>
      <c r="B43" s="85" t="s">
        <v>22</v>
      </c>
      <c r="C43" s="85" t="s">
        <v>23</v>
      </c>
      <c r="D43" s="86">
        <v>26</v>
      </c>
      <c r="E43" s="375">
        <v>4</v>
      </c>
      <c r="F43" s="375">
        <v>8</v>
      </c>
      <c r="G43" s="149">
        <v>276560</v>
      </c>
      <c r="H43" s="149">
        <v>267683</v>
      </c>
      <c r="I43" s="422">
        <v>544243</v>
      </c>
      <c r="J43" s="324">
        <v>225069</v>
      </c>
      <c r="K43" s="324">
        <v>229935</v>
      </c>
      <c r="L43" s="434">
        <v>455004</v>
      </c>
      <c r="M43" s="449">
        <v>1.2290000000000001</v>
      </c>
      <c r="N43" s="449">
        <v>1.1639999999999999</v>
      </c>
      <c r="O43" s="450">
        <v>1.196</v>
      </c>
      <c r="P43" s="802"/>
      <c r="Q43" s="149">
        <v>335702</v>
      </c>
      <c r="R43" s="149">
        <v>228632</v>
      </c>
      <c r="S43" s="422">
        <v>564334</v>
      </c>
      <c r="T43" s="324">
        <v>274526</v>
      </c>
      <c r="U43" s="324">
        <v>280881</v>
      </c>
      <c r="V43" s="434">
        <v>555407</v>
      </c>
      <c r="W43" s="449">
        <v>1.2228422808768569</v>
      </c>
      <c r="X43" s="449">
        <v>0.81398172179677519</v>
      </c>
      <c r="Y43" s="450">
        <v>1.0160728978928966</v>
      </c>
    </row>
    <row r="44" spans="1:25" ht="15" thickBot="1" x14ac:dyDescent="0.4">
      <c r="A44" s="84">
        <v>6</v>
      </c>
      <c r="B44" s="85" t="s">
        <v>24</v>
      </c>
      <c r="C44" s="85" t="s">
        <v>25</v>
      </c>
      <c r="D44" s="86">
        <v>38</v>
      </c>
      <c r="E44" s="375">
        <v>4</v>
      </c>
      <c r="F44" s="375">
        <v>8</v>
      </c>
      <c r="G44" s="149">
        <v>310665</v>
      </c>
      <c r="H44" s="149">
        <v>303951</v>
      </c>
      <c r="I44" s="422">
        <v>614616</v>
      </c>
      <c r="J44" s="324">
        <v>164240</v>
      </c>
      <c r="K44" s="324">
        <v>165456</v>
      </c>
      <c r="L44" s="434">
        <v>329696</v>
      </c>
      <c r="M44" s="449">
        <v>1.8919999999999999</v>
      </c>
      <c r="N44" s="449">
        <v>1.837</v>
      </c>
      <c r="O44" s="450">
        <v>1.8640000000000001</v>
      </c>
      <c r="P44" s="802"/>
      <c r="Q44" s="149">
        <v>374514</v>
      </c>
      <c r="R44" s="149">
        <v>246328</v>
      </c>
      <c r="S44" s="422">
        <v>620842</v>
      </c>
      <c r="T44" s="324">
        <v>189580</v>
      </c>
      <c r="U44" s="324">
        <v>172849</v>
      </c>
      <c r="V44" s="434">
        <v>362429</v>
      </c>
      <c r="W44" s="449">
        <v>1.9754931954847559</v>
      </c>
      <c r="X44" s="449">
        <v>1.4251051495814266</v>
      </c>
      <c r="Y44" s="450">
        <v>1.7130030985379205</v>
      </c>
    </row>
    <row r="45" spans="1:25" ht="15" thickBot="1" x14ac:dyDescent="0.4">
      <c r="A45" s="84">
        <v>7</v>
      </c>
      <c r="B45" s="85" t="s">
        <v>26</v>
      </c>
      <c r="C45" s="85" t="s">
        <v>27</v>
      </c>
      <c r="D45" s="86">
        <v>39</v>
      </c>
      <c r="E45" s="375">
        <v>2</v>
      </c>
      <c r="F45" s="375">
        <v>6</v>
      </c>
      <c r="G45" s="149">
        <v>216211</v>
      </c>
      <c r="H45" s="149">
        <v>198972</v>
      </c>
      <c r="I45" s="422">
        <v>415183</v>
      </c>
      <c r="J45" s="324">
        <v>265216</v>
      </c>
      <c r="K45" s="324">
        <v>264000</v>
      </c>
      <c r="L45" s="434">
        <v>529216</v>
      </c>
      <c r="M45" s="449">
        <v>0.81499999999999995</v>
      </c>
      <c r="N45" s="449">
        <v>0.754</v>
      </c>
      <c r="O45" s="450">
        <v>0.78500000000000003</v>
      </c>
      <c r="P45" s="802"/>
      <c r="Q45" s="149">
        <v>188749</v>
      </c>
      <c r="R45" s="149">
        <v>191632</v>
      </c>
      <c r="S45" s="422">
        <v>380381</v>
      </c>
      <c r="T45" s="324">
        <v>277068</v>
      </c>
      <c r="U45" s="324">
        <v>275798</v>
      </c>
      <c r="V45" s="434">
        <v>552866</v>
      </c>
      <c r="W45" s="449">
        <v>0.68123709703033186</v>
      </c>
      <c r="X45" s="449">
        <v>0.694827373657532</v>
      </c>
      <c r="Y45" s="450">
        <v>0.68801662609022807</v>
      </c>
    </row>
    <row r="46" spans="1:25" ht="15" thickBot="1" x14ac:dyDescent="0.4">
      <c r="A46" s="84">
        <v>8</v>
      </c>
      <c r="B46" s="85" t="s">
        <v>28</v>
      </c>
      <c r="C46" s="85" t="s">
        <v>29</v>
      </c>
      <c r="D46" s="86">
        <v>12</v>
      </c>
      <c r="E46" s="375">
        <v>2</v>
      </c>
      <c r="F46" s="375">
        <v>3</v>
      </c>
      <c r="G46" s="149">
        <v>275497</v>
      </c>
      <c r="H46" s="149">
        <v>259662</v>
      </c>
      <c r="I46" s="422">
        <v>535159</v>
      </c>
      <c r="J46" s="324">
        <v>137475</v>
      </c>
      <c r="K46" s="324">
        <v>137475</v>
      </c>
      <c r="L46" s="434">
        <v>274949</v>
      </c>
      <c r="M46" s="449">
        <v>2.004</v>
      </c>
      <c r="N46" s="449">
        <v>1.889</v>
      </c>
      <c r="O46" s="450">
        <v>1.946</v>
      </c>
      <c r="P46" s="802"/>
      <c r="Q46" s="149">
        <v>438563</v>
      </c>
      <c r="R46" s="149">
        <v>264331</v>
      </c>
      <c r="S46" s="422">
        <v>702894</v>
      </c>
      <c r="T46" s="324">
        <v>193618</v>
      </c>
      <c r="U46" s="324">
        <v>153618</v>
      </c>
      <c r="V46" s="434">
        <v>347236</v>
      </c>
      <c r="W46" s="449">
        <v>2.2650941544691094</v>
      </c>
      <c r="X46" s="449">
        <v>1.7207033029983465</v>
      </c>
      <c r="Y46" s="450">
        <v>2.0242543975855036</v>
      </c>
    </row>
    <row r="47" spans="1:25" ht="15" thickBot="1" x14ac:dyDescent="0.4">
      <c r="A47" s="84">
        <v>9</v>
      </c>
      <c r="B47" s="85" t="s">
        <v>32</v>
      </c>
      <c r="C47" s="85" t="s">
        <v>33</v>
      </c>
      <c r="D47" s="86">
        <v>23</v>
      </c>
      <c r="E47" s="375">
        <v>2</v>
      </c>
      <c r="F47" s="375">
        <v>5</v>
      </c>
      <c r="G47" s="149">
        <v>452524</v>
      </c>
      <c r="H47" s="149">
        <v>404928</v>
      </c>
      <c r="I47" s="422">
        <v>857452</v>
      </c>
      <c r="J47" s="324">
        <v>186138</v>
      </c>
      <c r="K47" s="324">
        <v>186138</v>
      </c>
      <c r="L47" s="434">
        <v>372276</v>
      </c>
      <c r="M47" s="449">
        <v>2.431</v>
      </c>
      <c r="N47" s="449">
        <v>2.1749999999999998</v>
      </c>
      <c r="O47" s="450">
        <v>2.3029999999999999</v>
      </c>
      <c r="P47" s="802"/>
      <c r="Q47" s="149">
        <v>236079</v>
      </c>
      <c r="R47" s="149">
        <v>213566</v>
      </c>
      <c r="S47" s="422">
        <v>449645</v>
      </c>
      <c r="T47" s="324">
        <v>194456</v>
      </c>
      <c r="U47" s="324">
        <v>194455</v>
      </c>
      <c r="V47" s="434">
        <v>388911</v>
      </c>
      <c r="W47" s="449">
        <v>1.2140484222651911</v>
      </c>
      <c r="X47" s="449">
        <v>1.0982798076675837</v>
      </c>
      <c r="Y47" s="450">
        <v>1.1561642638032865</v>
      </c>
    </row>
    <row r="48" spans="1:25" ht="15" thickBot="1" x14ac:dyDescent="0.4">
      <c r="A48" s="84">
        <v>10</v>
      </c>
      <c r="B48" s="85" t="s">
        <v>30</v>
      </c>
      <c r="C48" s="85" t="s">
        <v>31</v>
      </c>
      <c r="D48" s="86">
        <v>27</v>
      </c>
      <c r="E48" s="375">
        <v>2</v>
      </c>
      <c r="F48" s="375">
        <v>5</v>
      </c>
      <c r="G48" s="149">
        <v>191423</v>
      </c>
      <c r="H48" s="149">
        <v>168156</v>
      </c>
      <c r="I48" s="422">
        <v>359579</v>
      </c>
      <c r="J48" s="324">
        <v>172756</v>
      </c>
      <c r="K48" s="324">
        <v>172756</v>
      </c>
      <c r="L48" s="434">
        <v>345511</v>
      </c>
      <c r="M48" s="449">
        <v>1.1080000000000001</v>
      </c>
      <c r="N48" s="449">
        <v>0.97299999999999998</v>
      </c>
      <c r="O48" s="450">
        <v>1.0409999999999999</v>
      </c>
      <c r="P48" s="802"/>
      <c r="Q48" s="149">
        <v>807342</v>
      </c>
      <c r="R48" s="149">
        <v>445121</v>
      </c>
      <c r="S48" s="422">
        <v>1252463</v>
      </c>
      <c r="T48" s="324">
        <v>220476</v>
      </c>
      <c r="U48" s="324">
        <v>190475</v>
      </c>
      <c r="V48" s="434">
        <v>410951</v>
      </c>
      <c r="W48" s="449">
        <v>3.6618135307244324</v>
      </c>
      <c r="X48" s="449">
        <v>2.3368998556240976</v>
      </c>
      <c r="Y48" s="450">
        <v>3.0477185844541075</v>
      </c>
    </row>
    <row r="49" spans="1:25" ht="15" thickBot="1" x14ac:dyDescent="0.4">
      <c r="A49" s="84">
        <v>11</v>
      </c>
      <c r="B49" s="85" t="s">
        <v>34</v>
      </c>
      <c r="C49" s="85" t="s">
        <v>35</v>
      </c>
      <c r="D49" s="86">
        <v>23</v>
      </c>
      <c r="E49" s="375">
        <v>4</v>
      </c>
      <c r="F49" s="375">
        <v>8</v>
      </c>
      <c r="G49" s="149">
        <v>331079</v>
      </c>
      <c r="H49" s="149">
        <v>323507</v>
      </c>
      <c r="I49" s="422">
        <v>654586</v>
      </c>
      <c r="J49" s="324">
        <v>225069</v>
      </c>
      <c r="K49" s="324">
        <v>222636</v>
      </c>
      <c r="L49" s="434">
        <v>447705</v>
      </c>
      <c r="M49" s="449">
        <v>1.4710000000000001</v>
      </c>
      <c r="N49" s="449">
        <v>1.4530000000000001</v>
      </c>
      <c r="O49" s="450">
        <v>1.462</v>
      </c>
      <c r="P49" s="802"/>
      <c r="Q49" s="149">
        <v>351605</v>
      </c>
      <c r="R49" s="149">
        <v>347296</v>
      </c>
      <c r="S49" s="422">
        <v>698901</v>
      </c>
      <c r="T49" s="324">
        <v>235126</v>
      </c>
      <c r="U49" s="324">
        <v>232585</v>
      </c>
      <c r="V49" s="434">
        <v>467711</v>
      </c>
      <c r="W49" s="449">
        <v>1.4953897059448977</v>
      </c>
      <c r="X49" s="449">
        <v>1.4932003353612657</v>
      </c>
      <c r="Y49" s="450">
        <v>1.4943009679053945</v>
      </c>
    </row>
    <row r="50" spans="1:25" ht="15" thickBot="1" x14ac:dyDescent="0.4">
      <c r="A50" s="84">
        <v>12</v>
      </c>
      <c r="B50" s="85" t="s">
        <v>36</v>
      </c>
      <c r="C50" s="85" t="s">
        <v>37</v>
      </c>
      <c r="D50" s="86">
        <v>27</v>
      </c>
      <c r="E50" s="375">
        <v>5</v>
      </c>
      <c r="F50" s="375">
        <v>6</v>
      </c>
      <c r="G50" s="149">
        <v>513260</v>
      </c>
      <c r="H50" s="149">
        <v>480695</v>
      </c>
      <c r="I50" s="422">
        <v>993955</v>
      </c>
      <c r="J50" s="324">
        <v>351594</v>
      </c>
      <c r="K50" s="324">
        <v>346728</v>
      </c>
      <c r="L50" s="434">
        <v>698322</v>
      </c>
      <c r="M50" s="449">
        <v>1.46</v>
      </c>
      <c r="N50" s="449">
        <v>1.3859999999999999</v>
      </c>
      <c r="O50" s="450">
        <v>1.423</v>
      </c>
      <c r="P50" s="802"/>
      <c r="Q50" s="149">
        <v>578990</v>
      </c>
      <c r="R50" s="149">
        <v>561644</v>
      </c>
      <c r="S50" s="422">
        <v>1140634</v>
      </c>
      <c r="T50" s="324">
        <v>367307</v>
      </c>
      <c r="U50" s="324">
        <v>362219</v>
      </c>
      <c r="V50" s="434">
        <v>729526</v>
      </c>
      <c r="W50" s="449">
        <v>1.5763108244601927</v>
      </c>
      <c r="X50" s="449">
        <v>1.5505647136124832</v>
      </c>
      <c r="Y50" s="450">
        <v>1.5635275507658397</v>
      </c>
    </row>
    <row r="51" spans="1:25" ht="15" thickBot="1" x14ac:dyDescent="0.4">
      <c r="A51" s="84">
        <v>13</v>
      </c>
      <c r="B51" s="85" t="s">
        <v>38</v>
      </c>
      <c r="C51" s="85" t="s">
        <v>37</v>
      </c>
      <c r="D51" s="86">
        <v>10</v>
      </c>
      <c r="E51" s="375">
        <v>2</v>
      </c>
      <c r="F51" s="375">
        <v>8</v>
      </c>
      <c r="G51" s="149">
        <v>238512</v>
      </c>
      <c r="H51" s="149">
        <v>226825</v>
      </c>
      <c r="I51" s="422">
        <v>465337</v>
      </c>
      <c r="J51" s="324">
        <v>181272</v>
      </c>
      <c r="K51" s="324">
        <v>176405</v>
      </c>
      <c r="L51" s="434">
        <v>357677</v>
      </c>
      <c r="M51" s="449">
        <v>1.3160000000000001</v>
      </c>
      <c r="N51" s="449">
        <v>1.286</v>
      </c>
      <c r="O51" s="450">
        <v>1.3009999999999999</v>
      </c>
      <c r="P51" s="802"/>
      <c r="Q51" s="149">
        <v>232215</v>
      </c>
      <c r="R51" s="149">
        <v>216266</v>
      </c>
      <c r="S51" s="422">
        <v>448481</v>
      </c>
      <c r="T51" s="324">
        <v>114386</v>
      </c>
      <c r="U51" s="324">
        <v>114386</v>
      </c>
      <c r="V51" s="434">
        <v>228772</v>
      </c>
      <c r="W51" s="449">
        <v>2.030099837392688</v>
      </c>
      <c r="X51" s="449">
        <v>1.8906684384452643</v>
      </c>
      <c r="Y51" s="450">
        <v>1.9603841379189761</v>
      </c>
    </row>
    <row r="52" spans="1:25" ht="15" thickBot="1" x14ac:dyDescent="0.4">
      <c r="A52" s="84">
        <v>14</v>
      </c>
      <c r="B52" s="85" t="s">
        <v>39</v>
      </c>
      <c r="C52" s="85" t="s">
        <v>40</v>
      </c>
      <c r="D52" s="86">
        <v>6</v>
      </c>
      <c r="E52" s="375">
        <v>1</v>
      </c>
      <c r="F52" s="375">
        <v>6</v>
      </c>
      <c r="G52" s="149">
        <v>126524</v>
      </c>
      <c r="H52" s="149">
        <v>137479</v>
      </c>
      <c r="I52" s="422">
        <v>264003</v>
      </c>
      <c r="J52" s="324">
        <v>109493</v>
      </c>
      <c r="K52" s="324">
        <v>109493</v>
      </c>
      <c r="L52" s="434">
        <v>218986</v>
      </c>
      <c r="M52" s="449">
        <v>1.1559999999999999</v>
      </c>
      <c r="N52" s="449">
        <v>1.256</v>
      </c>
      <c r="O52" s="450">
        <v>1.206</v>
      </c>
      <c r="P52" s="802"/>
      <c r="Q52" s="149">
        <v>129590</v>
      </c>
      <c r="R52" s="149">
        <v>134661</v>
      </c>
      <c r="S52" s="422">
        <v>264251</v>
      </c>
      <c r="T52" s="324">
        <v>189372</v>
      </c>
      <c r="U52" s="324">
        <v>183289</v>
      </c>
      <c r="V52" s="434">
        <v>372661</v>
      </c>
      <c r="W52" s="449">
        <v>0.68431447098831932</v>
      </c>
      <c r="X52" s="449">
        <v>0.73469220738833207</v>
      </c>
      <c r="Y52" s="450">
        <v>0.70909217760914078</v>
      </c>
    </row>
    <row r="53" spans="1:25" ht="15" thickBot="1" x14ac:dyDescent="0.4">
      <c r="A53" s="84">
        <v>15</v>
      </c>
      <c r="B53" s="85" t="s">
        <v>41</v>
      </c>
      <c r="C53" s="85" t="s">
        <v>42</v>
      </c>
      <c r="D53" s="86">
        <v>35</v>
      </c>
      <c r="E53" s="375">
        <v>8</v>
      </c>
      <c r="F53" s="375">
        <v>9</v>
      </c>
      <c r="G53" s="149">
        <v>827965</v>
      </c>
      <c r="H53" s="149">
        <v>772993</v>
      </c>
      <c r="I53" s="422">
        <v>1600958</v>
      </c>
      <c r="J53" s="324">
        <v>737253</v>
      </c>
      <c r="K53" s="324">
        <v>742119</v>
      </c>
      <c r="L53" s="434">
        <v>1479372</v>
      </c>
      <c r="M53" s="449">
        <v>1.123</v>
      </c>
      <c r="N53" s="449">
        <v>1.042</v>
      </c>
      <c r="O53" s="450">
        <v>1.0820000000000001</v>
      </c>
      <c r="P53" s="802"/>
      <c r="Q53" s="149">
        <v>793480</v>
      </c>
      <c r="R53" s="149">
        <v>740937</v>
      </c>
      <c r="S53" s="422">
        <v>1534417</v>
      </c>
      <c r="T53" s="324">
        <v>770199</v>
      </c>
      <c r="U53" s="324">
        <v>775286</v>
      </c>
      <c r="V53" s="434">
        <v>1545485</v>
      </c>
      <c r="W53" s="449">
        <v>1.0302272529567034</v>
      </c>
      <c r="X53" s="449">
        <v>0.95569505962960766</v>
      </c>
      <c r="Y53" s="450">
        <v>0.99283849406496993</v>
      </c>
    </row>
    <row r="54" spans="1:25" ht="15" thickBot="1" x14ac:dyDescent="0.4">
      <c r="A54" s="84">
        <v>16</v>
      </c>
      <c r="B54" s="85" t="s">
        <v>43</v>
      </c>
      <c r="C54" s="85" t="s">
        <v>44</v>
      </c>
      <c r="D54" s="86">
        <v>37</v>
      </c>
      <c r="E54" s="375">
        <v>3</v>
      </c>
      <c r="F54" s="375">
        <v>9</v>
      </c>
      <c r="G54" s="149">
        <v>669214</v>
      </c>
      <c r="H54" s="149">
        <v>658101</v>
      </c>
      <c r="I54" s="422">
        <v>1327315</v>
      </c>
      <c r="J54" s="324">
        <v>613161</v>
      </c>
      <c r="K54" s="324">
        <v>627760</v>
      </c>
      <c r="L54" s="434">
        <v>1240921</v>
      </c>
      <c r="M54" s="449">
        <v>1.091</v>
      </c>
      <c r="N54" s="449">
        <v>1.048</v>
      </c>
      <c r="O54" s="450">
        <v>1.07</v>
      </c>
      <c r="P54" s="802"/>
      <c r="Q54" s="149">
        <v>795805</v>
      </c>
      <c r="R54" s="149">
        <v>771683</v>
      </c>
      <c r="S54" s="422">
        <v>1567488</v>
      </c>
      <c r="T54" s="324">
        <v>640561</v>
      </c>
      <c r="U54" s="324">
        <v>655815</v>
      </c>
      <c r="V54" s="434">
        <v>1296376</v>
      </c>
      <c r="W54" s="449">
        <v>1.2423563095474124</v>
      </c>
      <c r="X54" s="449">
        <v>1.176677874095591</v>
      </c>
      <c r="Y54" s="450">
        <v>1.209130684307639</v>
      </c>
    </row>
    <row r="55" spans="1:25" ht="15" thickBot="1" x14ac:dyDescent="0.4">
      <c r="A55" s="84">
        <v>17</v>
      </c>
      <c r="B55" s="85" t="s">
        <v>45</v>
      </c>
      <c r="C55" s="85" t="s">
        <v>46</v>
      </c>
      <c r="D55" s="86">
        <v>19</v>
      </c>
      <c r="E55" s="375">
        <v>4</v>
      </c>
      <c r="F55" s="375">
        <v>8</v>
      </c>
      <c r="G55" s="149">
        <v>330680</v>
      </c>
      <c r="H55" s="149">
        <v>312294</v>
      </c>
      <c r="I55" s="422">
        <v>642974</v>
      </c>
      <c r="J55" s="324">
        <v>249401</v>
      </c>
      <c r="K55" s="324">
        <v>239668</v>
      </c>
      <c r="L55" s="434">
        <v>489069</v>
      </c>
      <c r="M55" s="449">
        <v>1.3260000000000001</v>
      </c>
      <c r="N55" s="449">
        <v>1.3029999999999999</v>
      </c>
      <c r="O55" s="450">
        <v>1.3149999999999999</v>
      </c>
      <c r="P55" s="802"/>
      <c r="Q55" s="149">
        <v>271516</v>
      </c>
      <c r="R55" s="149">
        <v>258016</v>
      </c>
      <c r="S55" s="422">
        <v>529532</v>
      </c>
      <c r="T55" s="324">
        <v>260546</v>
      </c>
      <c r="U55" s="324">
        <v>250379</v>
      </c>
      <c r="V55" s="434">
        <v>510925</v>
      </c>
      <c r="W55" s="449">
        <v>1.0421038895243067</v>
      </c>
      <c r="X55" s="449">
        <v>1.0305017593328514</v>
      </c>
      <c r="Y55" s="450">
        <v>1.036418260997211</v>
      </c>
    </row>
    <row r="56" spans="1:25" ht="15" thickBot="1" x14ac:dyDescent="0.4">
      <c r="A56" s="84">
        <v>18</v>
      </c>
      <c r="B56" s="85" t="s">
        <v>47</v>
      </c>
      <c r="C56" s="85" t="s">
        <v>48</v>
      </c>
      <c r="D56" s="86">
        <v>24</v>
      </c>
      <c r="E56" s="378">
        <v>3</v>
      </c>
      <c r="F56" s="378">
        <v>6</v>
      </c>
      <c r="G56" s="149">
        <v>619482</v>
      </c>
      <c r="H56" s="149">
        <v>531996</v>
      </c>
      <c r="I56" s="422">
        <v>1151478</v>
      </c>
      <c r="J56" s="324">
        <v>394175</v>
      </c>
      <c r="K56" s="324">
        <v>394175</v>
      </c>
      <c r="L56" s="434">
        <v>788350</v>
      </c>
      <c r="M56" s="449">
        <v>1.5720000000000001</v>
      </c>
      <c r="N56" s="449">
        <v>1.35</v>
      </c>
      <c r="O56" s="450">
        <v>1.4610000000000001</v>
      </c>
      <c r="P56" s="802"/>
      <c r="Q56" s="149">
        <v>669872</v>
      </c>
      <c r="R56" s="149">
        <v>551620</v>
      </c>
      <c r="S56" s="422">
        <v>1221492</v>
      </c>
      <c r="T56" s="324">
        <v>411790</v>
      </c>
      <c r="U56" s="324">
        <v>411241</v>
      </c>
      <c r="V56" s="434">
        <v>823031</v>
      </c>
      <c r="W56" s="449">
        <v>1.6267320721727094</v>
      </c>
      <c r="X56" s="449">
        <v>1.3413545828358553</v>
      </c>
      <c r="Y56" s="450">
        <v>1.4841385075410283</v>
      </c>
    </row>
    <row r="57" spans="1:25" ht="15" thickBot="1" x14ac:dyDescent="0.4">
      <c r="A57" s="84">
        <v>19</v>
      </c>
      <c r="B57" s="85" t="s">
        <v>49</v>
      </c>
      <c r="C57" s="85" t="s">
        <v>50</v>
      </c>
      <c r="D57" s="86">
        <v>30</v>
      </c>
      <c r="E57" s="375">
        <v>4</v>
      </c>
      <c r="F57" s="375">
        <v>6</v>
      </c>
      <c r="G57" s="149">
        <v>480339</v>
      </c>
      <c r="H57" s="149">
        <v>423467</v>
      </c>
      <c r="I57" s="422">
        <v>903806</v>
      </c>
      <c r="J57" s="324">
        <v>330912</v>
      </c>
      <c r="K57" s="324">
        <v>333345</v>
      </c>
      <c r="L57" s="434">
        <v>664258</v>
      </c>
      <c r="M57" s="449">
        <v>1.452</v>
      </c>
      <c r="N57" s="449">
        <v>1.27</v>
      </c>
      <c r="O57" s="450">
        <v>1.361</v>
      </c>
      <c r="P57" s="802"/>
      <c r="Q57" s="149">
        <v>541306</v>
      </c>
      <c r="R57" s="149">
        <v>436545</v>
      </c>
      <c r="S57" s="422">
        <v>977851</v>
      </c>
      <c r="T57" s="324">
        <v>345700</v>
      </c>
      <c r="U57" s="324">
        <v>348243</v>
      </c>
      <c r="V57" s="434">
        <v>693943</v>
      </c>
      <c r="W57" s="449">
        <v>1.5658258605727509</v>
      </c>
      <c r="X57" s="449">
        <v>1.2535643214651837</v>
      </c>
      <c r="Y57" s="450">
        <v>1.4091229394921485</v>
      </c>
    </row>
    <row r="58" spans="1:25" ht="15" thickBot="1" x14ac:dyDescent="0.4">
      <c r="A58" s="84">
        <v>20</v>
      </c>
      <c r="B58" s="85" t="s">
        <v>51</v>
      </c>
      <c r="C58" s="85" t="s">
        <v>52</v>
      </c>
      <c r="D58" s="86">
        <v>12</v>
      </c>
      <c r="E58" s="375">
        <v>4</v>
      </c>
      <c r="F58" s="375">
        <v>6</v>
      </c>
      <c r="G58" s="149">
        <v>313842</v>
      </c>
      <c r="H58" s="149">
        <v>297582</v>
      </c>
      <c r="I58" s="422">
        <v>611424</v>
      </c>
      <c r="J58" s="324">
        <v>373493</v>
      </c>
      <c r="K58" s="324">
        <v>369843</v>
      </c>
      <c r="L58" s="434">
        <v>743336</v>
      </c>
      <c r="M58" s="449">
        <v>0.84</v>
      </c>
      <c r="N58" s="449">
        <v>0.80500000000000005</v>
      </c>
      <c r="O58" s="450">
        <v>0.82299999999999995</v>
      </c>
      <c r="P58" s="802"/>
      <c r="Q58" s="149">
        <v>270562</v>
      </c>
      <c r="R58" s="149">
        <v>263894</v>
      </c>
      <c r="S58" s="422">
        <v>534456</v>
      </c>
      <c r="T58" s="324">
        <v>390152</v>
      </c>
      <c r="U58" s="324">
        <v>386372</v>
      </c>
      <c r="V58" s="434">
        <v>776524</v>
      </c>
      <c r="W58" s="449">
        <v>0.69347843917242513</v>
      </c>
      <c r="X58" s="449">
        <v>0.68300497965691098</v>
      </c>
      <c r="Y58" s="450">
        <v>0.6882672010137485</v>
      </c>
    </row>
    <row r="59" spans="1:25" ht="15" thickBot="1" x14ac:dyDescent="0.4">
      <c r="A59" s="84">
        <v>21</v>
      </c>
      <c r="B59" s="85" t="s">
        <v>53</v>
      </c>
      <c r="C59" s="85" t="s">
        <v>54</v>
      </c>
      <c r="D59" s="86">
        <v>39</v>
      </c>
      <c r="E59" s="375">
        <v>6</v>
      </c>
      <c r="F59" s="375">
        <v>6</v>
      </c>
      <c r="G59" s="149">
        <v>244297</v>
      </c>
      <c r="H59" s="149">
        <v>228440</v>
      </c>
      <c r="I59" s="422">
        <v>472737</v>
      </c>
      <c r="J59" s="324">
        <v>249401</v>
      </c>
      <c r="K59" s="324">
        <v>249401</v>
      </c>
      <c r="L59" s="434">
        <v>498802</v>
      </c>
      <c r="M59" s="449">
        <v>0.98</v>
      </c>
      <c r="N59" s="449">
        <v>0.91600000000000004</v>
      </c>
      <c r="O59" s="450">
        <v>0.94799999999999995</v>
      </c>
      <c r="P59" s="802"/>
      <c r="Q59" s="149">
        <v>467904</v>
      </c>
      <c r="R59" s="149">
        <v>218751</v>
      </c>
      <c r="S59" s="422">
        <v>686655</v>
      </c>
      <c r="T59" s="324">
        <v>260546</v>
      </c>
      <c r="U59" s="324">
        <v>260547</v>
      </c>
      <c r="V59" s="434">
        <v>521093</v>
      </c>
      <c r="W59" s="449">
        <v>1.7958594643556225</v>
      </c>
      <c r="X59" s="449">
        <v>0.83958364517726169</v>
      </c>
      <c r="Y59" s="450">
        <v>1.3177206371991179</v>
      </c>
    </row>
    <row r="60" spans="1:25" ht="15" thickBot="1" x14ac:dyDescent="0.4">
      <c r="A60" s="84">
        <v>22</v>
      </c>
      <c r="B60" s="85" t="s">
        <v>55</v>
      </c>
      <c r="C60" s="85" t="s">
        <v>56</v>
      </c>
      <c r="D60" s="86">
        <v>26</v>
      </c>
      <c r="E60" s="375">
        <v>2</v>
      </c>
      <c r="F60" s="375">
        <v>6</v>
      </c>
      <c r="G60" s="149">
        <v>374450</v>
      </c>
      <c r="H60" s="149">
        <v>355227</v>
      </c>
      <c r="I60" s="422">
        <v>729677</v>
      </c>
      <c r="J60" s="324">
        <v>289548</v>
      </c>
      <c r="K60" s="324">
        <v>287115</v>
      </c>
      <c r="L60" s="434">
        <v>576663</v>
      </c>
      <c r="M60" s="449">
        <v>1.2929999999999999</v>
      </c>
      <c r="N60" s="449">
        <v>1.2370000000000001</v>
      </c>
      <c r="O60" s="450">
        <v>1.2649999999999999</v>
      </c>
      <c r="P60" s="802"/>
      <c r="Q60" s="149">
        <v>400190</v>
      </c>
      <c r="R60" s="149">
        <v>367397</v>
      </c>
      <c r="S60" s="422">
        <v>767587</v>
      </c>
      <c r="T60" s="324">
        <v>302487</v>
      </c>
      <c r="U60" s="324">
        <v>299947</v>
      </c>
      <c r="V60" s="434">
        <v>602434</v>
      </c>
      <c r="W60" s="449">
        <v>1.3229990049159137</v>
      </c>
      <c r="X60" s="449">
        <v>1.224873060907427</v>
      </c>
      <c r="Y60" s="450">
        <v>1.2741428936613803</v>
      </c>
    </row>
    <row r="61" spans="1:25" ht="15" thickBot="1" x14ac:dyDescent="0.4">
      <c r="A61" s="84">
        <v>23</v>
      </c>
      <c r="B61" s="85" t="s">
        <v>57</v>
      </c>
      <c r="C61" s="85" t="s">
        <v>58</v>
      </c>
      <c r="D61" s="86">
        <v>14</v>
      </c>
      <c r="E61" s="375">
        <v>6</v>
      </c>
      <c r="F61" s="375">
        <v>8</v>
      </c>
      <c r="G61" s="149">
        <v>573408</v>
      </c>
      <c r="H61" s="149">
        <v>557307</v>
      </c>
      <c r="I61" s="422">
        <v>1130715</v>
      </c>
      <c r="J61" s="324">
        <v>575447</v>
      </c>
      <c r="K61" s="324">
        <v>571797</v>
      </c>
      <c r="L61" s="434">
        <v>1147243</v>
      </c>
      <c r="M61" s="449">
        <v>0.996</v>
      </c>
      <c r="N61" s="449">
        <v>0.97499999999999998</v>
      </c>
      <c r="O61" s="450">
        <v>0.98599999999999999</v>
      </c>
      <c r="P61" s="802"/>
      <c r="Q61" s="149">
        <v>577856</v>
      </c>
      <c r="R61" s="149">
        <v>561377</v>
      </c>
      <c r="S61" s="422">
        <v>1139233</v>
      </c>
      <c r="T61" s="324">
        <v>600662</v>
      </c>
      <c r="U61" s="324">
        <v>597352</v>
      </c>
      <c r="V61" s="434">
        <v>1198014</v>
      </c>
      <c r="W61" s="449">
        <v>0.962031891479734</v>
      </c>
      <c r="X61" s="449">
        <v>0.93977587753954117</v>
      </c>
      <c r="Y61" s="450">
        <v>0.95093463014622537</v>
      </c>
    </row>
    <row r="62" spans="1:25" ht="15" thickBot="1" x14ac:dyDescent="0.4">
      <c r="A62" s="84">
        <v>24</v>
      </c>
      <c r="B62" s="85" t="s">
        <v>59</v>
      </c>
      <c r="C62" s="85" t="s">
        <v>60</v>
      </c>
      <c r="D62" s="86">
        <v>12</v>
      </c>
      <c r="E62" s="375">
        <v>3</v>
      </c>
      <c r="F62" s="375">
        <v>6</v>
      </c>
      <c r="G62" s="149">
        <v>243987</v>
      </c>
      <c r="H62" s="149">
        <v>230616</v>
      </c>
      <c r="I62" s="422">
        <v>474603</v>
      </c>
      <c r="J62" s="324">
        <v>319963</v>
      </c>
      <c r="K62" s="324">
        <v>316313</v>
      </c>
      <c r="L62" s="434">
        <v>636276</v>
      </c>
      <c r="M62" s="449">
        <v>0.76300000000000001</v>
      </c>
      <c r="N62" s="449">
        <v>0.72899999999999998</v>
      </c>
      <c r="O62" s="450">
        <v>0.746</v>
      </c>
      <c r="P62" s="802"/>
      <c r="Q62" s="149">
        <v>222726</v>
      </c>
      <c r="R62" s="149">
        <v>210989</v>
      </c>
      <c r="S62" s="422">
        <v>433715</v>
      </c>
      <c r="T62" s="324">
        <v>334211</v>
      </c>
      <c r="U62" s="324">
        <v>330449</v>
      </c>
      <c r="V62" s="434">
        <v>664660</v>
      </c>
      <c r="W62" s="449">
        <v>0.66642330743153277</v>
      </c>
      <c r="X62" s="449">
        <v>0.63849187015242892</v>
      </c>
      <c r="Y62" s="450">
        <v>0.65253663527216921</v>
      </c>
    </row>
    <row r="63" spans="1:25" ht="15" thickBot="1" x14ac:dyDescent="0.4">
      <c r="A63" s="84">
        <v>25</v>
      </c>
      <c r="B63" s="85" t="s">
        <v>61</v>
      </c>
      <c r="C63" s="85" t="s">
        <v>62</v>
      </c>
      <c r="D63" s="86">
        <v>18</v>
      </c>
      <c r="E63" s="375">
        <v>4</v>
      </c>
      <c r="F63" s="375">
        <v>7</v>
      </c>
      <c r="G63" s="149">
        <v>338131</v>
      </c>
      <c r="H63" s="149">
        <v>296992</v>
      </c>
      <c r="I63" s="422">
        <v>635123</v>
      </c>
      <c r="J63" s="324">
        <v>380792</v>
      </c>
      <c r="K63" s="324">
        <v>379576</v>
      </c>
      <c r="L63" s="434">
        <v>760368</v>
      </c>
      <c r="M63" s="449">
        <v>0.88800000000000001</v>
      </c>
      <c r="N63" s="449">
        <v>0.78200000000000003</v>
      </c>
      <c r="O63" s="450">
        <v>0.83499999999999996</v>
      </c>
      <c r="P63" s="802"/>
      <c r="Q63" s="149">
        <v>341426</v>
      </c>
      <c r="R63" s="149">
        <v>310228</v>
      </c>
      <c r="S63" s="422">
        <v>651654</v>
      </c>
      <c r="T63" s="324">
        <v>390809</v>
      </c>
      <c r="U63" s="324">
        <v>390540</v>
      </c>
      <c r="V63" s="434">
        <v>781349</v>
      </c>
      <c r="W63" s="449">
        <v>0.87363904106609624</v>
      </c>
      <c r="X63" s="449">
        <v>0.79435653198135914</v>
      </c>
      <c r="Y63" s="450">
        <v>0.83401143407107448</v>
      </c>
    </row>
    <row r="64" spans="1:25" ht="15" thickBot="1" x14ac:dyDescent="0.4">
      <c r="A64" s="84">
        <v>26</v>
      </c>
      <c r="B64" s="85" t="s">
        <v>63</v>
      </c>
      <c r="C64" s="85" t="s">
        <v>64</v>
      </c>
      <c r="D64" s="86">
        <v>21</v>
      </c>
      <c r="E64" s="375">
        <v>2</v>
      </c>
      <c r="F64" s="375">
        <v>5</v>
      </c>
      <c r="G64" s="149">
        <v>477834</v>
      </c>
      <c r="H64" s="149">
        <v>394507</v>
      </c>
      <c r="I64" s="422">
        <v>872341</v>
      </c>
      <c r="J64" s="324">
        <v>367410</v>
      </c>
      <c r="K64" s="324">
        <v>364977</v>
      </c>
      <c r="L64" s="434">
        <v>732387</v>
      </c>
      <c r="M64" s="449">
        <v>1.3009999999999999</v>
      </c>
      <c r="N64" s="449">
        <v>1.081</v>
      </c>
      <c r="O64" s="450">
        <v>1.1910000000000001</v>
      </c>
      <c r="P64" s="802"/>
      <c r="Q64" s="149">
        <v>376403</v>
      </c>
      <c r="R64" s="149">
        <v>297246</v>
      </c>
      <c r="S64" s="422">
        <v>673649</v>
      </c>
      <c r="T64" s="324">
        <v>383828</v>
      </c>
      <c r="U64" s="324">
        <v>381286</v>
      </c>
      <c r="V64" s="434">
        <v>765114</v>
      </c>
      <c r="W64" s="449">
        <v>0.98065539773023336</v>
      </c>
      <c r="X64" s="449">
        <v>0.7795880257864175</v>
      </c>
      <c r="Y64" s="450">
        <v>0.88045572293801966</v>
      </c>
    </row>
    <row r="65" spans="1:25" ht="15" thickBot="1" x14ac:dyDescent="0.4">
      <c r="A65" s="551" t="s">
        <v>65</v>
      </c>
      <c r="B65" s="551"/>
      <c r="C65" s="379" t="s">
        <v>66</v>
      </c>
      <c r="D65" s="91">
        <v>662</v>
      </c>
      <c r="E65" s="380">
        <v>142</v>
      </c>
      <c r="F65" s="380">
        <v>193</v>
      </c>
      <c r="G65" s="429">
        <v>10395184</v>
      </c>
      <c r="H65" s="429">
        <v>9774091</v>
      </c>
      <c r="I65" s="427">
        <v>20169275</v>
      </c>
      <c r="J65" s="324">
        <v>9008436</v>
      </c>
      <c r="K65" s="324">
        <v>9013219</v>
      </c>
      <c r="L65" s="434">
        <v>18021655</v>
      </c>
      <c r="M65" s="449">
        <v>1.1539999999999999</v>
      </c>
      <c r="N65" s="449">
        <v>1.0840000000000001</v>
      </c>
      <c r="O65" s="451">
        <v>1.119</v>
      </c>
      <c r="P65" s="803"/>
      <c r="Q65" s="429">
        <v>11446317</v>
      </c>
      <c r="R65" s="429">
        <v>9842496</v>
      </c>
      <c r="S65" s="427">
        <v>21288813</v>
      </c>
      <c r="T65" s="324">
        <v>9420417</v>
      </c>
      <c r="U65" s="324">
        <v>9406456</v>
      </c>
      <c r="V65" s="434">
        <v>18826873</v>
      </c>
      <c r="W65" s="449">
        <v>1.2150541743534282</v>
      </c>
      <c r="X65" s="449">
        <v>1.0463553967615433</v>
      </c>
      <c r="Y65" s="451">
        <v>1.1307673345435538</v>
      </c>
    </row>
    <row r="70" spans="1:25" ht="15" thickBot="1" x14ac:dyDescent="0.4"/>
    <row r="71" spans="1:25" ht="15" customHeight="1" thickBot="1" x14ac:dyDescent="0.4">
      <c r="A71" s="527" t="s">
        <v>109</v>
      </c>
      <c r="B71" s="527"/>
      <c r="C71" s="527"/>
      <c r="D71" s="527" t="s">
        <v>105</v>
      </c>
      <c r="E71" s="527"/>
      <c r="F71" s="527"/>
      <c r="G71" s="742" t="s">
        <v>402</v>
      </c>
      <c r="H71" s="742"/>
      <c r="I71" s="742"/>
      <c r="J71" s="742"/>
      <c r="K71" s="742"/>
      <c r="L71" s="742"/>
      <c r="M71" s="742"/>
      <c r="N71" s="742"/>
      <c r="O71" s="820"/>
      <c r="P71" s="759"/>
      <c r="Q71" s="741" t="s">
        <v>418</v>
      </c>
      <c r="R71" s="742"/>
      <c r="S71" s="742"/>
      <c r="T71" s="742"/>
      <c r="U71" s="742"/>
      <c r="V71" s="742"/>
      <c r="W71" s="742"/>
      <c r="X71" s="742"/>
      <c r="Y71" s="743"/>
    </row>
    <row r="72" spans="1:25" ht="15" customHeight="1" thickBot="1" x14ac:dyDescent="0.4">
      <c r="A72" s="527"/>
      <c r="B72" s="527"/>
      <c r="C72" s="527"/>
      <c r="D72" s="520" t="s">
        <v>5</v>
      </c>
      <c r="E72" s="521" t="s">
        <v>97</v>
      </c>
      <c r="F72" s="521" t="s">
        <v>96</v>
      </c>
      <c r="G72" s="758" t="s">
        <v>408</v>
      </c>
      <c r="H72" s="758"/>
      <c r="I72" s="813"/>
      <c r="J72" s="787" t="s">
        <v>409</v>
      </c>
      <c r="K72" s="758"/>
      <c r="L72" s="813"/>
      <c r="M72" s="787" t="s">
        <v>410</v>
      </c>
      <c r="N72" s="758"/>
      <c r="O72" s="813"/>
      <c r="P72" s="760"/>
      <c r="Q72" s="787" t="s">
        <v>412</v>
      </c>
      <c r="R72" s="758"/>
      <c r="S72" s="713"/>
      <c r="T72" s="712" t="s">
        <v>417</v>
      </c>
      <c r="U72" s="758"/>
      <c r="V72" s="713"/>
      <c r="W72" s="712" t="s">
        <v>419</v>
      </c>
      <c r="X72" s="758"/>
      <c r="Y72" s="713"/>
    </row>
    <row r="73" spans="1:25" ht="15" thickBot="1" x14ac:dyDescent="0.4">
      <c r="A73" s="34" t="s">
        <v>11</v>
      </c>
      <c r="B73" s="33" t="s">
        <v>12</v>
      </c>
      <c r="C73" s="35" t="s">
        <v>13</v>
      </c>
      <c r="D73" s="520"/>
      <c r="E73" s="521"/>
      <c r="F73" s="521"/>
      <c r="G73" s="414" t="s">
        <v>282</v>
      </c>
      <c r="H73" s="415" t="s">
        <v>281</v>
      </c>
      <c r="I73" s="414" t="s">
        <v>280</v>
      </c>
      <c r="J73" s="416" t="s">
        <v>282</v>
      </c>
      <c r="K73" s="417" t="s">
        <v>281</v>
      </c>
      <c r="L73" s="416" t="s">
        <v>280</v>
      </c>
      <c r="M73" s="418" t="s">
        <v>282</v>
      </c>
      <c r="N73" s="418" t="s">
        <v>281</v>
      </c>
      <c r="O73" s="418" t="s">
        <v>280</v>
      </c>
      <c r="P73" s="782"/>
      <c r="Q73" s="414" t="s">
        <v>282</v>
      </c>
      <c r="R73" s="415" t="s">
        <v>281</v>
      </c>
      <c r="S73" s="414" t="s">
        <v>280</v>
      </c>
      <c r="T73" s="416" t="s">
        <v>282</v>
      </c>
      <c r="U73" s="417" t="s">
        <v>281</v>
      </c>
      <c r="V73" s="416" t="s">
        <v>280</v>
      </c>
      <c r="W73" s="418" t="s">
        <v>282</v>
      </c>
      <c r="X73" s="418" t="s">
        <v>281</v>
      </c>
      <c r="Y73" s="418" t="s">
        <v>280</v>
      </c>
    </row>
    <row r="74" spans="1:25" ht="15" thickBot="1" x14ac:dyDescent="0.4">
      <c r="A74" s="84">
        <v>1</v>
      </c>
      <c r="B74" s="85" t="s">
        <v>14</v>
      </c>
      <c r="C74" s="85" t="s">
        <v>15</v>
      </c>
      <c r="D74" s="86">
        <v>53</v>
      </c>
      <c r="E74" s="375">
        <v>53</v>
      </c>
      <c r="F74" s="375">
        <v>24</v>
      </c>
      <c r="G74" s="164">
        <v>392831</v>
      </c>
      <c r="H74" s="164">
        <v>419978</v>
      </c>
      <c r="I74" s="434">
        <v>812809</v>
      </c>
      <c r="J74" s="326">
        <v>919468</v>
      </c>
      <c r="K74" s="326">
        <v>911666</v>
      </c>
      <c r="L74" s="434">
        <v>1831134</v>
      </c>
      <c r="M74" s="446">
        <v>0.43</v>
      </c>
      <c r="N74" s="446">
        <v>0.46</v>
      </c>
      <c r="O74" s="450">
        <v>0.44</v>
      </c>
      <c r="P74" s="759"/>
      <c r="Q74" s="164">
        <v>388717</v>
      </c>
      <c r="R74" s="164">
        <v>567439</v>
      </c>
      <c r="S74" s="434">
        <v>956156</v>
      </c>
      <c r="T74" s="326">
        <v>921814</v>
      </c>
      <c r="U74" s="326">
        <v>968134</v>
      </c>
      <c r="V74" s="434">
        <v>1889948</v>
      </c>
      <c r="W74" s="446">
        <v>0.42168702145986064</v>
      </c>
      <c r="X74" s="446">
        <v>0.58611617813236594</v>
      </c>
      <c r="Y74" s="450">
        <v>0.50591656490019832</v>
      </c>
    </row>
    <row r="75" spans="1:25" ht="15" thickBot="1" x14ac:dyDescent="0.4">
      <c r="A75" s="84">
        <v>2</v>
      </c>
      <c r="B75" s="85" t="s">
        <v>16</v>
      </c>
      <c r="C75" s="85" t="s">
        <v>17</v>
      </c>
      <c r="D75" s="86">
        <v>21</v>
      </c>
      <c r="E75" s="375">
        <v>3</v>
      </c>
      <c r="F75" s="375">
        <v>12</v>
      </c>
      <c r="G75" s="164">
        <v>205234</v>
      </c>
      <c r="H75" s="164">
        <v>180699</v>
      </c>
      <c r="I75" s="434">
        <v>385933</v>
      </c>
      <c r="J75" s="326">
        <v>469207</v>
      </c>
      <c r="K75" s="326">
        <v>455833</v>
      </c>
      <c r="L75" s="434">
        <v>925040</v>
      </c>
      <c r="M75" s="446">
        <v>0.44</v>
      </c>
      <c r="N75" s="446">
        <v>0.4</v>
      </c>
      <c r="O75" s="450">
        <v>0.42</v>
      </c>
      <c r="P75" s="760"/>
      <c r="Q75" s="164">
        <v>212732</v>
      </c>
      <c r="R75" s="164">
        <v>192532</v>
      </c>
      <c r="S75" s="434">
        <v>405264</v>
      </c>
      <c r="T75" s="326">
        <v>496939</v>
      </c>
      <c r="U75" s="326">
        <v>482675</v>
      </c>
      <c r="V75" s="434">
        <v>979614</v>
      </c>
      <c r="W75" s="446">
        <v>0.42808473474611575</v>
      </c>
      <c r="X75" s="446">
        <v>0.39888537836018023</v>
      </c>
      <c r="Y75" s="450">
        <v>0.41369764009089294</v>
      </c>
    </row>
    <row r="76" spans="1:25" ht="15" thickBot="1" x14ac:dyDescent="0.4">
      <c r="A76" s="84">
        <v>3</v>
      </c>
      <c r="B76" s="85" t="s">
        <v>18</v>
      </c>
      <c r="C76" s="85" t="s">
        <v>19</v>
      </c>
      <c r="D76" s="86">
        <v>30</v>
      </c>
      <c r="E76" s="375">
        <v>2</v>
      </c>
      <c r="F76" s="375">
        <v>5</v>
      </c>
      <c r="G76" s="164">
        <v>136859</v>
      </c>
      <c r="H76" s="164">
        <v>110317</v>
      </c>
      <c r="I76" s="434">
        <v>247176</v>
      </c>
      <c r="J76" s="326">
        <v>180550</v>
      </c>
      <c r="K76" s="326">
        <v>179436</v>
      </c>
      <c r="L76" s="434">
        <v>359986</v>
      </c>
      <c r="M76" s="446">
        <v>0.76</v>
      </c>
      <c r="N76" s="446">
        <v>0.62</v>
      </c>
      <c r="O76" s="450">
        <v>0.69</v>
      </c>
      <c r="P76" s="760"/>
      <c r="Q76" s="164">
        <v>102260</v>
      </c>
      <c r="R76" s="164">
        <v>90129</v>
      </c>
      <c r="S76" s="434">
        <v>192389</v>
      </c>
      <c r="T76" s="326">
        <v>174071</v>
      </c>
      <c r="U76" s="326">
        <v>166071</v>
      </c>
      <c r="V76" s="434">
        <v>340142</v>
      </c>
      <c r="W76" s="446">
        <v>0.58746143814880136</v>
      </c>
      <c r="X76" s="446">
        <v>0.54271365861589316</v>
      </c>
      <c r="Y76" s="450">
        <v>0.56561377307124672</v>
      </c>
    </row>
    <row r="77" spans="1:25" ht="15" thickBot="1" x14ac:dyDescent="0.4">
      <c r="A77" s="84">
        <v>4</v>
      </c>
      <c r="B77" s="85" t="s">
        <v>20</v>
      </c>
      <c r="C77" s="85" t="s">
        <v>21</v>
      </c>
      <c r="D77" s="86">
        <v>40</v>
      </c>
      <c r="E77" s="375">
        <v>7</v>
      </c>
      <c r="F77" s="375">
        <v>7</v>
      </c>
      <c r="G77" s="164">
        <v>287521</v>
      </c>
      <c r="H77" s="164">
        <v>260001</v>
      </c>
      <c r="I77" s="434">
        <v>547522</v>
      </c>
      <c r="J77" s="326">
        <v>459177</v>
      </c>
      <c r="K77" s="326">
        <v>459177</v>
      </c>
      <c r="L77" s="434">
        <v>918353</v>
      </c>
      <c r="M77" s="446">
        <v>0.63</v>
      </c>
      <c r="N77" s="446">
        <v>0.56999999999999995</v>
      </c>
      <c r="O77" s="450">
        <v>0.6</v>
      </c>
      <c r="P77" s="760"/>
      <c r="Q77" s="164">
        <v>276455</v>
      </c>
      <c r="R77" s="164">
        <v>279809</v>
      </c>
      <c r="S77" s="434">
        <v>556264</v>
      </c>
      <c r="T77" s="326">
        <v>486318</v>
      </c>
      <c r="U77" s="326">
        <v>486318</v>
      </c>
      <c r="V77" s="434">
        <v>972636</v>
      </c>
      <c r="W77" s="446">
        <v>0.56846548965902965</v>
      </c>
      <c r="X77" s="446">
        <v>0.57536221155704703</v>
      </c>
      <c r="Y77" s="450">
        <v>0.57191385060803834</v>
      </c>
    </row>
    <row r="78" spans="1:25" ht="15" thickBot="1" x14ac:dyDescent="0.4">
      <c r="A78" s="84">
        <v>5</v>
      </c>
      <c r="B78" s="85" t="s">
        <v>22</v>
      </c>
      <c r="C78" s="85" t="s">
        <v>23</v>
      </c>
      <c r="D78" s="86">
        <v>26</v>
      </c>
      <c r="E78" s="375">
        <v>4</v>
      </c>
      <c r="F78" s="375">
        <v>8</v>
      </c>
      <c r="G78" s="164">
        <v>92223</v>
      </c>
      <c r="H78" s="164">
        <v>68825</v>
      </c>
      <c r="I78" s="434">
        <v>161048</v>
      </c>
      <c r="J78" s="326">
        <v>154916</v>
      </c>
      <c r="K78" s="326">
        <v>154916</v>
      </c>
      <c r="L78" s="434">
        <v>309833</v>
      </c>
      <c r="M78" s="446">
        <v>0.6</v>
      </c>
      <c r="N78" s="446">
        <v>0.44</v>
      </c>
      <c r="O78" s="450">
        <v>0.52</v>
      </c>
      <c r="P78" s="760"/>
      <c r="Q78" s="164">
        <v>103332</v>
      </c>
      <c r="R78" s="164">
        <v>82302</v>
      </c>
      <c r="S78" s="434">
        <v>185634</v>
      </c>
      <c r="T78" s="326">
        <v>191221</v>
      </c>
      <c r="U78" s="326">
        <v>190042</v>
      </c>
      <c r="V78" s="434">
        <v>381263</v>
      </c>
      <c r="W78" s="446">
        <v>0.54037997918638647</v>
      </c>
      <c r="X78" s="446">
        <v>0.43307268919502007</v>
      </c>
      <c r="Y78" s="450">
        <v>0.48689225023146754</v>
      </c>
    </row>
    <row r="79" spans="1:25" ht="15" thickBot="1" x14ac:dyDescent="0.4">
      <c r="A79" s="84">
        <v>6</v>
      </c>
      <c r="B79" s="85" t="s">
        <v>24</v>
      </c>
      <c r="C79" s="85" t="s">
        <v>25</v>
      </c>
      <c r="D79" s="86">
        <v>38</v>
      </c>
      <c r="E79" s="375">
        <v>4</v>
      </c>
      <c r="F79" s="375">
        <v>8</v>
      </c>
      <c r="G79" s="164">
        <v>112959</v>
      </c>
      <c r="H79" s="164">
        <v>85947</v>
      </c>
      <c r="I79" s="434">
        <v>198906</v>
      </c>
      <c r="J79" s="326">
        <v>125939</v>
      </c>
      <c r="K79" s="326">
        <v>125939</v>
      </c>
      <c r="L79" s="434">
        <v>251878</v>
      </c>
      <c r="M79" s="446">
        <v>0.9</v>
      </c>
      <c r="N79" s="446">
        <v>0.68</v>
      </c>
      <c r="O79" s="450">
        <v>0.79</v>
      </c>
      <c r="P79" s="760"/>
      <c r="Q79" s="164">
        <v>103841</v>
      </c>
      <c r="R79" s="164">
        <v>73494</v>
      </c>
      <c r="S79" s="434">
        <v>177335</v>
      </c>
      <c r="T79" s="326">
        <v>135382</v>
      </c>
      <c r="U79" s="326">
        <v>133382</v>
      </c>
      <c r="V79" s="434">
        <v>268764</v>
      </c>
      <c r="W79" s="446">
        <v>0.76702220383802866</v>
      </c>
      <c r="X79" s="446">
        <v>0.55100388358249242</v>
      </c>
      <c r="Y79" s="450">
        <v>0.65981679093926271</v>
      </c>
    </row>
    <row r="80" spans="1:25" ht="15" thickBot="1" x14ac:dyDescent="0.4">
      <c r="A80" s="84">
        <v>7</v>
      </c>
      <c r="B80" s="85" t="s">
        <v>26</v>
      </c>
      <c r="C80" s="85" t="s">
        <v>27</v>
      </c>
      <c r="D80" s="86">
        <v>39</v>
      </c>
      <c r="E80" s="375">
        <v>2</v>
      </c>
      <c r="F80" s="375">
        <v>6</v>
      </c>
      <c r="G80" s="164">
        <v>69777</v>
      </c>
      <c r="H80" s="164">
        <v>48393</v>
      </c>
      <c r="I80" s="434">
        <v>118170</v>
      </c>
      <c r="J80" s="326">
        <v>203955</v>
      </c>
      <c r="K80" s="326">
        <v>202840</v>
      </c>
      <c r="L80" s="434">
        <v>406795</v>
      </c>
      <c r="M80" s="446">
        <v>0.34</v>
      </c>
      <c r="N80" s="446">
        <v>0.24</v>
      </c>
      <c r="O80" s="450">
        <v>0.28999999999999998</v>
      </c>
      <c r="P80" s="760"/>
      <c r="Q80" s="164">
        <v>79492</v>
      </c>
      <c r="R80" s="164">
        <v>44173</v>
      </c>
      <c r="S80" s="434">
        <v>123665</v>
      </c>
      <c r="T80" s="326">
        <v>216010</v>
      </c>
      <c r="U80" s="326">
        <v>214829</v>
      </c>
      <c r="V80" s="434">
        <v>430839</v>
      </c>
      <c r="W80" s="446">
        <v>0.36800148141289757</v>
      </c>
      <c r="X80" s="446">
        <v>0.20561935306685783</v>
      </c>
      <c r="Y80" s="450">
        <v>0.28703297519491039</v>
      </c>
    </row>
    <row r="81" spans="1:25" ht="15" thickBot="1" x14ac:dyDescent="0.4">
      <c r="A81" s="84">
        <v>8</v>
      </c>
      <c r="B81" s="85" t="s">
        <v>28</v>
      </c>
      <c r="C81" s="85" t="s">
        <v>29</v>
      </c>
      <c r="D81" s="86">
        <v>12</v>
      </c>
      <c r="E81" s="375">
        <v>2</v>
      </c>
      <c r="F81" s="375">
        <v>3</v>
      </c>
      <c r="G81" s="164">
        <v>91294</v>
      </c>
      <c r="H81" s="164">
        <v>62780</v>
      </c>
      <c r="I81" s="434">
        <v>154074</v>
      </c>
      <c r="J81" s="326">
        <v>103649</v>
      </c>
      <c r="K81" s="326">
        <v>103649</v>
      </c>
      <c r="L81" s="434">
        <v>207298</v>
      </c>
      <c r="M81" s="446">
        <v>0.88</v>
      </c>
      <c r="N81" s="446">
        <v>0.61</v>
      </c>
      <c r="O81" s="450">
        <v>0.74</v>
      </c>
      <c r="P81" s="760"/>
      <c r="Q81" s="164">
        <v>118118</v>
      </c>
      <c r="R81" s="164">
        <v>54502</v>
      </c>
      <c r="S81" s="434">
        <v>172620</v>
      </c>
      <c r="T81" s="326">
        <v>122775</v>
      </c>
      <c r="U81" s="326">
        <v>102775</v>
      </c>
      <c r="V81" s="434">
        <v>225550</v>
      </c>
      <c r="W81" s="446">
        <v>0.96206882508654046</v>
      </c>
      <c r="X81" s="446">
        <v>0.53030406227195326</v>
      </c>
      <c r="Y81" s="450">
        <v>0.76532919530037691</v>
      </c>
    </row>
    <row r="82" spans="1:25" ht="15" thickBot="1" x14ac:dyDescent="0.4">
      <c r="A82" s="84">
        <v>9</v>
      </c>
      <c r="B82" s="85" t="s">
        <v>32</v>
      </c>
      <c r="C82" s="85" t="s">
        <v>33</v>
      </c>
      <c r="D82" s="86">
        <v>23</v>
      </c>
      <c r="E82" s="375">
        <v>2</v>
      </c>
      <c r="F82" s="375">
        <v>5</v>
      </c>
      <c r="G82" s="164">
        <v>173126</v>
      </c>
      <c r="H82" s="164">
        <v>114152</v>
      </c>
      <c r="I82" s="434">
        <v>287278</v>
      </c>
      <c r="J82" s="326">
        <v>144886</v>
      </c>
      <c r="K82" s="326">
        <v>143771</v>
      </c>
      <c r="L82" s="434">
        <v>288657</v>
      </c>
      <c r="M82" s="446">
        <v>1.2</v>
      </c>
      <c r="N82" s="446">
        <v>0.79</v>
      </c>
      <c r="O82" s="450">
        <v>1</v>
      </c>
      <c r="P82" s="760"/>
      <c r="Q82" s="164">
        <v>86254</v>
      </c>
      <c r="R82" s="164">
        <v>53163</v>
      </c>
      <c r="S82" s="434">
        <v>139417</v>
      </c>
      <c r="T82" s="326">
        <v>153450</v>
      </c>
      <c r="U82" s="326">
        <v>152267</v>
      </c>
      <c r="V82" s="434">
        <v>305717</v>
      </c>
      <c r="W82" s="446">
        <v>0.56209840338872596</v>
      </c>
      <c r="X82" s="446">
        <v>0.34914328120997984</v>
      </c>
      <c r="Y82" s="450">
        <v>0.45603286699790985</v>
      </c>
    </row>
    <row r="83" spans="1:25" ht="15" thickBot="1" x14ac:dyDescent="0.4">
      <c r="A83" s="84">
        <v>10</v>
      </c>
      <c r="B83" s="85" t="s">
        <v>30</v>
      </c>
      <c r="C83" s="85" t="s">
        <v>31</v>
      </c>
      <c r="D83" s="86">
        <v>27</v>
      </c>
      <c r="E83" s="375">
        <v>2</v>
      </c>
      <c r="F83" s="375">
        <v>5</v>
      </c>
      <c r="G83" s="164">
        <v>94954</v>
      </c>
      <c r="H83" s="164">
        <v>59041</v>
      </c>
      <c r="I83" s="434">
        <v>153995</v>
      </c>
      <c r="J83" s="326">
        <v>132626</v>
      </c>
      <c r="K83" s="326">
        <v>132626</v>
      </c>
      <c r="L83" s="434">
        <v>265253</v>
      </c>
      <c r="M83" s="446">
        <v>0.72</v>
      </c>
      <c r="N83" s="446">
        <v>0.45</v>
      </c>
      <c r="O83" s="450">
        <v>0.57999999999999996</v>
      </c>
      <c r="P83" s="760"/>
      <c r="Q83" s="164">
        <v>217187</v>
      </c>
      <c r="R83" s="164">
        <v>166632</v>
      </c>
      <c r="S83" s="434">
        <v>383819</v>
      </c>
      <c r="T83" s="326">
        <v>159865</v>
      </c>
      <c r="U83" s="326">
        <v>159465</v>
      </c>
      <c r="V83" s="434">
        <v>319330</v>
      </c>
      <c r="W83" s="446">
        <v>1.3585650392518687</v>
      </c>
      <c r="X83" s="446">
        <v>1.0449440316056815</v>
      </c>
      <c r="Y83" s="450">
        <v>1.2019509598221276</v>
      </c>
    </row>
    <row r="84" spans="1:25" ht="15" thickBot="1" x14ac:dyDescent="0.4">
      <c r="A84" s="84">
        <v>11</v>
      </c>
      <c r="B84" s="85" t="s">
        <v>34</v>
      </c>
      <c r="C84" s="85" t="s">
        <v>35</v>
      </c>
      <c r="D84" s="86">
        <v>23</v>
      </c>
      <c r="E84" s="375">
        <v>4</v>
      </c>
      <c r="F84" s="375">
        <v>8</v>
      </c>
      <c r="G84" s="164">
        <v>156901</v>
      </c>
      <c r="H84" s="164">
        <v>112261</v>
      </c>
      <c r="I84" s="434">
        <v>269162</v>
      </c>
      <c r="J84" s="326">
        <v>187237</v>
      </c>
      <c r="K84" s="326">
        <v>186123</v>
      </c>
      <c r="L84" s="434">
        <v>373360</v>
      </c>
      <c r="M84" s="446">
        <v>0.84</v>
      </c>
      <c r="N84" s="446">
        <v>0.6</v>
      </c>
      <c r="O84" s="450">
        <v>0.72</v>
      </c>
      <c r="P84" s="760"/>
      <c r="Q84" s="164">
        <v>125072</v>
      </c>
      <c r="R84" s="164">
        <v>68840</v>
      </c>
      <c r="S84" s="434">
        <v>193912</v>
      </c>
      <c r="T84" s="326">
        <v>193303</v>
      </c>
      <c r="U84" s="326">
        <v>197125</v>
      </c>
      <c r="V84" s="434">
        <v>390428</v>
      </c>
      <c r="W84" s="446">
        <v>0.6470256540250281</v>
      </c>
      <c r="X84" s="446">
        <v>0.34922003804692453</v>
      </c>
      <c r="Y84" s="450">
        <v>0.49666519819275257</v>
      </c>
    </row>
    <row r="85" spans="1:25" ht="15" thickBot="1" x14ac:dyDescent="0.4">
      <c r="A85" s="84">
        <v>12</v>
      </c>
      <c r="B85" s="85" t="s">
        <v>36</v>
      </c>
      <c r="C85" s="85" t="s">
        <v>37</v>
      </c>
      <c r="D85" s="86">
        <v>27</v>
      </c>
      <c r="E85" s="375">
        <v>5</v>
      </c>
      <c r="F85" s="375">
        <v>6</v>
      </c>
      <c r="G85" s="164">
        <v>131200</v>
      </c>
      <c r="H85" s="164">
        <v>109040</v>
      </c>
      <c r="I85" s="434">
        <v>240240</v>
      </c>
      <c r="J85" s="326">
        <v>293115</v>
      </c>
      <c r="K85" s="326">
        <v>287543</v>
      </c>
      <c r="L85" s="434">
        <v>580658</v>
      </c>
      <c r="M85" s="446">
        <v>0.45</v>
      </c>
      <c r="N85" s="446">
        <v>0.38</v>
      </c>
      <c r="O85" s="450">
        <v>0.41</v>
      </c>
      <c r="P85" s="760"/>
      <c r="Q85" s="164">
        <v>122954</v>
      </c>
      <c r="R85" s="164">
        <v>111786</v>
      </c>
      <c r="S85" s="434">
        <v>234740</v>
      </c>
      <c r="T85" s="326">
        <v>310439</v>
      </c>
      <c r="U85" s="326">
        <v>304537</v>
      </c>
      <c r="V85" s="434">
        <v>614976</v>
      </c>
      <c r="W85" s="446">
        <v>0.39606492740924948</v>
      </c>
      <c r="X85" s="446">
        <v>0.36706869772802647</v>
      </c>
      <c r="Y85" s="450">
        <v>0.38170595275262775</v>
      </c>
    </row>
    <row r="86" spans="1:25" ht="15" thickBot="1" x14ac:dyDescent="0.4">
      <c r="A86" s="84">
        <v>13</v>
      </c>
      <c r="B86" s="85" t="s">
        <v>38</v>
      </c>
      <c r="C86" s="85" t="s">
        <v>37</v>
      </c>
      <c r="D86" s="86">
        <v>10</v>
      </c>
      <c r="E86" s="375">
        <v>2</v>
      </c>
      <c r="F86" s="375">
        <v>8</v>
      </c>
      <c r="G86" s="164">
        <v>49902</v>
      </c>
      <c r="H86" s="164">
        <v>39012</v>
      </c>
      <c r="I86" s="434">
        <v>88914</v>
      </c>
      <c r="J86" s="326">
        <v>147115</v>
      </c>
      <c r="K86" s="326">
        <v>147115</v>
      </c>
      <c r="L86" s="434">
        <v>294230</v>
      </c>
      <c r="M86" s="446">
        <v>0.34</v>
      </c>
      <c r="N86" s="446">
        <v>0.27</v>
      </c>
      <c r="O86" s="450">
        <v>0.3</v>
      </c>
      <c r="P86" s="760"/>
      <c r="Q86" s="164">
        <v>64692</v>
      </c>
      <c r="R86" s="164">
        <v>48740</v>
      </c>
      <c r="S86" s="434">
        <v>113432</v>
      </c>
      <c r="T86" s="326">
        <v>98972</v>
      </c>
      <c r="U86" s="326">
        <v>92069</v>
      </c>
      <c r="V86" s="434">
        <v>191041</v>
      </c>
      <c r="W86" s="446">
        <v>0.65363941316736052</v>
      </c>
      <c r="X86" s="446">
        <v>0.52938556951851334</v>
      </c>
      <c r="Y86" s="450">
        <v>0.59375736098533827</v>
      </c>
    </row>
    <row r="87" spans="1:25" ht="15" thickBot="1" x14ac:dyDescent="0.4">
      <c r="A87" s="84">
        <v>14</v>
      </c>
      <c r="B87" s="85" t="s">
        <v>39</v>
      </c>
      <c r="C87" s="85" t="s">
        <v>40</v>
      </c>
      <c r="D87" s="86">
        <v>6</v>
      </c>
      <c r="E87" s="375">
        <v>1</v>
      </c>
      <c r="F87" s="375">
        <v>6</v>
      </c>
      <c r="G87" s="164">
        <v>31193</v>
      </c>
      <c r="H87" s="164">
        <v>22577</v>
      </c>
      <c r="I87" s="434">
        <v>53770</v>
      </c>
      <c r="J87" s="326">
        <v>92504</v>
      </c>
      <c r="K87" s="326">
        <v>86932</v>
      </c>
      <c r="L87" s="434">
        <v>179436</v>
      </c>
      <c r="M87" s="446">
        <v>0.34</v>
      </c>
      <c r="N87" s="446">
        <v>0.26</v>
      </c>
      <c r="O87" s="450">
        <v>0.3</v>
      </c>
      <c r="P87" s="760"/>
      <c r="Q87" s="164">
        <v>37488</v>
      </c>
      <c r="R87" s="164">
        <v>27088</v>
      </c>
      <c r="S87" s="434">
        <v>64576</v>
      </c>
      <c r="T87" s="326">
        <v>149911</v>
      </c>
      <c r="U87" s="326">
        <v>149810</v>
      </c>
      <c r="V87" s="434">
        <v>299721</v>
      </c>
      <c r="W87" s="446">
        <v>0.25006837390184844</v>
      </c>
      <c r="X87" s="446">
        <v>0.18081569988652293</v>
      </c>
      <c r="Y87" s="450">
        <v>0.21545370527924304</v>
      </c>
    </row>
    <row r="88" spans="1:25" ht="15" thickBot="1" x14ac:dyDescent="0.4">
      <c r="A88" s="84">
        <v>15</v>
      </c>
      <c r="B88" s="85" t="s">
        <v>41</v>
      </c>
      <c r="C88" s="85" t="s">
        <v>42</v>
      </c>
      <c r="D88" s="86">
        <v>35</v>
      </c>
      <c r="E88" s="375">
        <v>8</v>
      </c>
      <c r="F88" s="375">
        <v>9</v>
      </c>
      <c r="G88" s="164">
        <v>269905</v>
      </c>
      <c r="H88" s="164">
        <v>243378</v>
      </c>
      <c r="I88" s="434">
        <v>513283</v>
      </c>
      <c r="J88" s="326">
        <v>537192</v>
      </c>
      <c r="K88" s="326">
        <v>556139</v>
      </c>
      <c r="L88" s="434">
        <v>1093331</v>
      </c>
      <c r="M88" s="446">
        <v>0.5</v>
      </c>
      <c r="N88" s="446">
        <v>0.44</v>
      </c>
      <c r="O88" s="450">
        <v>0.47</v>
      </c>
      <c r="P88" s="760"/>
      <c r="Q88" s="164">
        <v>230019</v>
      </c>
      <c r="R88" s="164">
        <v>203839</v>
      </c>
      <c r="S88" s="434">
        <v>433858</v>
      </c>
      <c r="T88" s="326">
        <v>568946</v>
      </c>
      <c r="U88" s="326">
        <v>589007</v>
      </c>
      <c r="V88" s="434">
        <v>1157953</v>
      </c>
      <c r="W88" s="446">
        <v>0.40428968654318687</v>
      </c>
      <c r="X88" s="446">
        <v>0.34607228776568022</v>
      </c>
      <c r="Y88" s="450">
        <v>0.37467669240461399</v>
      </c>
    </row>
    <row r="89" spans="1:25" ht="15" thickBot="1" x14ac:dyDescent="0.4">
      <c r="A89" s="84">
        <v>16</v>
      </c>
      <c r="B89" s="85" t="s">
        <v>43</v>
      </c>
      <c r="C89" s="85" t="s">
        <v>44</v>
      </c>
      <c r="D89" s="86">
        <v>37</v>
      </c>
      <c r="E89" s="375">
        <v>3</v>
      </c>
      <c r="F89" s="375">
        <v>9</v>
      </c>
      <c r="G89" s="164">
        <v>248460</v>
      </c>
      <c r="H89" s="164">
        <v>213301</v>
      </c>
      <c r="I89" s="434">
        <v>461761</v>
      </c>
      <c r="J89" s="326">
        <v>446917</v>
      </c>
      <c r="K89" s="326">
        <v>441345</v>
      </c>
      <c r="L89" s="434">
        <v>888262</v>
      </c>
      <c r="M89" s="446">
        <v>0.56000000000000005</v>
      </c>
      <c r="N89" s="446">
        <v>0.48</v>
      </c>
      <c r="O89" s="450">
        <v>0.52</v>
      </c>
      <c r="P89" s="760"/>
      <c r="Q89" s="164">
        <v>305290</v>
      </c>
      <c r="R89" s="164">
        <v>262067</v>
      </c>
      <c r="S89" s="434">
        <v>567357</v>
      </c>
      <c r="T89" s="326">
        <v>473335</v>
      </c>
      <c r="U89" s="326">
        <v>467429</v>
      </c>
      <c r="V89" s="434">
        <v>940764</v>
      </c>
      <c r="W89" s="446">
        <v>0.6449766021950627</v>
      </c>
      <c r="X89" s="446">
        <v>0.56065627079192781</v>
      </c>
      <c r="Y89" s="450">
        <v>0.60308111279768362</v>
      </c>
    </row>
    <row r="90" spans="1:25" ht="15" thickBot="1" x14ac:dyDescent="0.4">
      <c r="A90" s="84">
        <v>17</v>
      </c>
      <c r="B90" s="85" t="s">
        <v>45</v>
      </c>
      <c r="C90" s="85" t="s">
        <v>46</v>
      </c>
      <c r="D90" s="86">
        <v>19</v>
      </c>
      <c r="E90" s="375">
        <v>4</v>
      </c>
      <c r="F90" s="375">
        <v>8</v>
      </c>
      <c r="G90" s="164">
        <v>126200</v>
      </c>
      <c r="H90" s="164">
        <v>76421</v>
      </c>
      <c r="I90" s="434">
        <v>202621</v>
      </c>
      <c r="J90" s="326">
        <v>171634</v>
      </c>
      <c r="K90" s="326">
        <v>174978</v>
      </c>
      <c r="L90" s="434">
        <v>346612</v>
      </c>
      <c r="M90" s="446">
        <v>0.74</v>
      </c>
      <c r="N90" s="446">
        <v>0.44</v>
      </c>
      <c r="O90" s="450">
        <v>0.59</v>
      </c>
      <c r="P90" s="760"/>
      <c r="Q90" s="164">
        <v>102756</v>
      </c>
      <c r="R90" s="164">
        <v>67382</v>
      </c>
      <c r="S90" s="434">
        <v>170138</v>
      </c>
      <c r="T90" s="326">
        <v>181779</v>
      </c>
      <c r="U90" s="326">
        <v>185319</v>
      </c>
      <c r="V90" s="434">
        <v>367098</v>
      </c>
      <c r="W90" s="446">
        <v>0.56527981780073611</v>
      </c>
      <c r="X90" s="446">
        <v>0.36360006259476901</v>
      </c>
      <c r="Y90" s="450">
        <v>0.46346752093446436</v>
      </c>
    </row>
    <row r="91" spans="1:25" ht="15" thickBot="1" x14ac:dyDescent="0.4">
      <c r="A91" s="84">
        <v>18</v>
      </c>
      <c r="B91" s="85" t="s">
        <v>47</v>
      </c>
      <c r="C91" s="85" t="s">
        <v>48</v>
      </c>
      <c r="D91" s="86">
        <v>24</v>
      </c>
      <c r="E91" s="378">
        <v>3</v>
      </c>
      <c r="F91" s="378">
        <v>6</v>
      </c>
      <c r="G91" s="164">
        <v>218906</v>
      </c>
      <c r="H91" s="164">
        <v>124811</v>
      </c>
      <c r="I91" s="434">
        <v>343717</v>
      </c>
      <c r="J91" s="326">
        <v>280856</v>
      </c>
      <c r="K91" s="326">
        <v>280856</v>
      </c>
      <c r="L91" s="434">
        <v>561711</v>
      </c>
      <c r="M91" s="446">
        <v>0.78</v>
      </c>
      <c r="N91" s="446">
        <v>0.44</v>
      </c>
      <c r="O91" s="450">
        <v>0.61</v>
      </c>
      <c r="P91" s="760"/>
      <c r="Q91" s="164">
        <v>269868</v>
      </c>
      <c r="R91" s="164">
        <v>168232</v>
      </c>
      <c r="S91" s="434">
        <v>438100</v>
      </c>
      <c r="T91" s="326">
        <v>297458</v>
      </c>
      <c r="U91" s="326">
        <v>297455</v>
      </c>
      <c r="V91" s="434">
        <v>594913</v>
      </c>
      <c r="W91" s="446">
        <v>0.90724740971834683</v>
      </c>
      <c r="X91" s="446">
        <v>0.56557126288009951</v>
      </c>
      <c r="Y91" s="450">
        <v>0.73641019779362693</v>
      </c>
    </row>
    <row r="92" spans="1:25" ht="15" thickBot="1" x14ac:dyDescent="0.4">
      <c r="A92" s="84">
        <v>19</v>
      </c>
      <c r="B92" s="85" t="s">
        <v>49</v>
      </c>
      <c r="C92" s="85" t="s">
        <v>50</v>
      </c>
      <c r="D92" s="86">
        <v>30</v>
      </c>
      <c r="E92" s="375">
        <v>4</v>
      </c>
      <c r="F92" s="375">
        <v>6</v>
      </c>
      <c r="G92" s="164">
        <v>176610</v>
      </c>
      <c r="H92" s="164">
        <v>111630</v>
      </c>
      <c r="I92" s="434">
        <v>288240</v>
      </c>
      <c r="J92" s="326">
        <v>238504</v>
      </c>
      <c r="K92" s="326">
        <v>237390</v>
      </c>
      <c r="L92" s="434">
        <v>475894</v>
      </c>
      <c r="M92" s="446">
        <v>0.74</v>
      </c>
      <c r="N92" s="446">
        <v>0.47</v>
      </c>
      <c r="O92" s="450">
        <v>0.61</v>
      </c>
      <c r="P92" s="760"/>
      <c r="Q92" s="164">
        <v>240846</v>
      </c>
      <c r="R92" s="164">
        <v>132382</v>
      </c>
      <c r="S92" s="434">
        <v>373228</v>
      </c>
      <c r="T92" s="326">
        <v>252902</v>
      </c>
      <c r="U92" s="326">
        <v>251420</v>
      </c>
      <c r="V92" s="434">
        <v>504322</v>
      </c>
      <c r="W92" s="446">
        <v>0.95232936078006503</v>
      </c>
      <c r="X92" s="446">
        <v>0.52653726831596537</v>
      </c>
      <c r="Y92" s="450">
        <v>0.74005893060386019</v>
      </c>
    </row>
    <row r="93" spans="1:25" ht="15" thickBot="1" x14ac:dyDescent="0.4">
      <c r="A93" s="84">
        <v>20</v>
      </c>
      <c r="B93" s="85" t="s">
        <v>51</v>
      </c>
      <c r="C93" s="85" t="s">
        <v>52</v>
      </c>
      <c r="D93" s="86">
        <v>12</v>
      </c>
      <c r="E93" s="375">
        <v>4</v>
      </c>
      <c r="F93" s="375">
        <v>6</v>
      </c>
      <c r="G93" s="164">
        <v>109618</v>
      </c>
      <c r="H93" s="164">
        <v>71801</v>
      </c>
      <c r="I93" s="434">
        <v>181419</v>
      </c>
      <c r="J93" s="326">
        <v>270825</v>
      </c>
      <c r="K93" s="326">
        <v>264138</v>
      </c>
      <c r="L93" s="434">
        <v>534963</v>
      </c>
      <c r="M93" s="446">
        <v>0.41</v>
      </c>
      <c r="N93" s="446">
        <v>0.27</v>
      </c>
      <c r="O93" s="450">
        <v>0.34</v>
      </c>
      <c r="P93" s="760"/>
      <c r="Q93" s="164">
        <v>102659</v>
      </c>
      <c r="R93" s="164">
        <v>73805</v>
      </c>
      <c r="S93" s="434">
        <v>176464</v>
      </c>
      <c r="T93" s="326">
        <v>286834</v>
      </c>
      <c r="U93" s="326">
        <v>279749</v>
      </c>
      <c r="V93" s="434">
        <v>566583</v>
      </c>
      <c r="W93" s="446">
        <v>0.35790387471499197</v>
      </c>
      <c r="X93" s="446">
        <v>0.26382578668735185</v>
      </c>
      <c r="Y93" s="450">
        <v>0.31145304394943019</v>
      </c>
    </row>
    <row r="94" spans="1:25" ht="15" thickBot="1" x14ac:dyDescent="0.4">
      <c r="A94" s="84">
        <v>21</v>
      </c>
      <c r="B94" s="85" t="s">
        <v>53</v>
      </c>
      <c r="C94" s="85" t="s">
        <v>54</v>
      </c>
      <c r="D94" s="86">
        <v>39</v>
      </c>
      <c r="E94" s="375">
        <v>6</v>
      </c>
      <c r="F94" s="375">
        <v>6</v>
      </c>
      <c r="G94" s="164">
        <v>111774</v>
      </c>
      <c r="H94" s="164">
        <v>85496</v>
      </c>
      <c r="I94" s="434">
        <v>197270</v>
      </c>
      <c r="J94" s="326">
        <v>183894</v>
      </c>
      <c r="K94" s="326">
        <v>177207</v>
      </c>
      <c r="L94" s="434">
        <v>361100</v>
      </c>
      <c r="M94" s="446">
        <v>0.61</v>
      </c>
      <c r="N94" s="446">
        <v>0.48</v>
      </c>
      <c r="O94" s="450">
        <v>0.55000000000000004</v>
      </c>
      <c r="P94" s="760"/>
      <c r="Q94" s="164">
        <v>114514</v>
      </c>
      <c r="R94" s="164">
        <v>93415</v>
      </c>
      <c r="S94" s="434">
        <v>207929</v>
      </c>
      <c r="T94" s="326">
        <v>194764</v>
      </c>
      <c r="U94" s="326">
        <v>187680</v>
      </c>
      <c r="V94" s="434">
        <v>382444</v>
      </c>
      <c r="W94" s="446">
        <v>0.58796286788112795</v>
      </c>
      <c r="X94" s="446">
        <v>0.49773550724637683</v>
      </c>
      <c r="Y94" s="450">
        <v>0.54368482705964793</v>
      </c>
    </row>
    <row r="95" spans="1:25" ht="15" thickBot="1" x14ac:dyDescent="0.4">
      <c r="A95" s="84">
        <v>22</v>
      </c>
      <c r="B95" s="85" t="s">
        <v>55</v>
      </c>
      <c r="C95" s="85" t="s">
        <v>56</v>
      </c>
      <c r="D95" s="86">
        <v>26</v>
      </c>
      <c r="E95" s="375">
        <v>2</v>
      </c>
      <c r="F95" s="375">
        <v>6</v>
      </c>
      <c r="G95" s="164">
        <v>215845</v>
      </c>
      <c r="H95" s="164">
        <v>150046</v>
      </c>
      <c r="I95" s="434">
        <v>365891</v>
      </c>
      <c r="J95" s="326">
        <v>209527</v>
      </c>
      <c r="K95" s="326">
        <v>205069</v>
      </c>
      <c r="L95" s="434">
        <v>414596</v>
      </c>
      <c r="M95" s="446">
        <v>1.03</v>
      </c>
      <c r="N95" s="446">
        <v>0.73</v>
      </c>
      <c r="O95" s="450">
        <v>0.88</v>
      </c>
      <c r="P95" s="760"/>
      <c r="Q95" s="164">
        <v>198493</v>
      </c>
      <c r="R95" s="164">
        <v>124536</v>
      </c>
      <c r="S95" s="434">
        <v>323029</v>
      </c>
      <c r="T95" s="326">
        <v>221912</v>
      </c>
      <c r="U95" s="326">
        <v>217189</v>
      </c>
      <c r="V95" s="434">
        <v>439101</v>
      </c>
      <c r="W95" s="446">
        <v>0.89446717617794436</v>
      </c>
      <c r="X95" s="446">
        <v>0.57339920530045263</v>
      </c>
      <c r="Y95" s="450">
        <v>0.73565990512433355</v>
      </c>
    </row>
    <row r="96" spans="1:25" ht="15" thickBot="1" x14ac:dyDescent="0.4">
      <c r="A96" s="84">
        <v>23</v>
      </c>
      <c r="B96" s="85" t="s">
        <v>57</v>
      </c>
      <c r="C96" s="85" t="s">
        <v>58</v>
      </c>
      <c r="D96" s="86">
        <v>14</v>
      </c>
      <c r="E96" s="375">
        <v>6</v>
      </c>
      <c r="F96" s="375">
        <v>8</v>
      </c>
      <c r="G96" s="164">
        <v>249535</v>
      </c>
      <c r="H96" s="164">
        <v>219778</v>
      </c>
      <c r="I96" s="434">
        <v>469313</v>
      </c>
      <c r="J96" s="326">
        <v>397879</v>
      </c>
      <c r="K96" s="326">
        <v>392306</v>
      </c>
      <c r="L96" s="434">
        <v>790185</v>
      </c>
      <c r="M96" s="446">
        <v>0.63</v>
      </c>
      <c r="N96" s="446">
        <v>0.56000000000000005</v>
      </c>
      <c r="O96" s="450">
        <v>0.59</v>
      </c>
      <c r="P96" s="760"/>
      <c r="Q96" s="164">
        <v>231584</v>
      </c>
      <c r="R96" s="164">
        <v>207325</v>
      </c>
      <c r="S96" s="434">
        <v>438909</v>
      </c>
      <c r="T96" s="326">
        <v>421398</v>
      </c>
      <c r="U96" s="326">
        <v>415492</v>
      </c>
      <c r="V96" s="434">
        <v>836890</v>
      </c>
      <c r="W96" s="446">
        <v>0.54956122240732042</v>
      </c>
      <c r="X96" s="446">
        <v>0.49898674342706961</v>
      </c>
      <c r="Y96" s="450">
        <v>0.52445243699888877</v>
      </c>
    </row>
    <row r="97" spans="1:25" ht="15" thickBot="1" x14ac:dyDescent="0.4">
      <c r="A97" s="84">
        <v>24</v>
      </c>
      <c r="B97" s="85" t="s">
        <v>59</v>
      </c>
      <c r="C97" s="85" t="s">
        <v>60</v>
      </c>
      <c r="D97" s="86">
        <v>12</v>
      </c>
      <c r="E97" s="375">
        <v>3</v>
      </c>
      <c r="F97" s="375">
        <v>6</v>
      </c>
      <c r="G97" s="164">
        <v>89472</v>
      </c>
      <c r="H97" s="164">
        <v>66382</v>
      </c>
      <c r="I97" s="434">
        <v>155854</v>
      </c>
      <c r="J97" s="326">
        <v>220672</v>
      </c>
      <c r="K97" s="326">
        <v>220672</v>
      </c>
      <c r="L97" s="434">
        <v>441345</v>
      </c>
      <c r="M97" s="446">
        <v>0.41</v>
      </c>
      <c r="N97" s="446">
        <v>0.3</v>
      </c>
      <c r="O97" s="450">
        <v>0.35</v>
      </c>
      <c r="P97" s="760"/>
      <c r="Q97" s="164">
        <v>85232</v>
      </c>
      <c r="R97" s="164">
        <v>67899</v>
      </c>
      <c r="S97" s="434">
        <v>153131</v>
      </c>
      <c r="T97" s="326">
        <v>233716</v>
      </c>
      <c r="U97" s="326">
        <v>233414</v>
      </c>
      <c r="V97" s="434">
        <v>467130</v>
      </c>
      <c r="W97" s="446">
        <v>0.36468192164849644</v>
      </c>
      <c r="X97" s="446">
        <v>0.29089514767751717</v>
      </c>
      <c r="Y97" s="450">
        <v>0.32781238627362835</v>
      </c>
    </row>
    <row r="98" spans="1:25" ht="15" thickBot="1" x14ac:dyDescent="0.4">
      <c r="A98" s="84">
        <v>25</v>
      </c>
      <c r="B98" s="85" t="s">
        <v>61</v>
      </c>
      <c r="C98" s="85" t="s">
        <v>62</v>
      </c>
      <c r="D98" s="86">
        <v>18</v>
      </c>
      <c r="E98" s="375">
        <v>4</v>
      </c>
      <c r="F98" s="375">
        <v>7</v>
      </c>
      <c r="G98" s="164">
        <v>119725</v>
      </c>
      <c r="H98" s="164">
        <v>74222</v>
      </c>
      <c r="I98" s="434">
        <v>193947</v>
      </c>
      <c r="J98" s="326">
        <v>263024</v>
      </c>
      <c r="K98" s="326">
        <v>260795</v>
      </c>
      <c r="L98" s="434">
        <v>523818</v>
      </c>
      <c r="M98" s="446">
        <v>0.46</v>
      </c>
      <c r="N98" s="446">
        <v>0.28999999999999998</v>
      </c>
      <c r="O98" s="450">
        <v>0.37</v>
      </c>
      <c r="P98" s="760"/>
      <c r="Q98" s="164">
        <v>108252</v>
      </c>
      <c r="R98" s="164">
        <v>70040</v>
      </c>
      <c r="S98" s="434">
        <v>178292</v>
      </c>
      <c r="T98" s="326">
        <v>278571</v>
      </c>
      <c r="U98" s="326">
        <v>276008</v>
      </c>
      <c r="V98" s="434">
        <v>554579</v>
      </c>
      <c r="W98" s="446">
        <v>0.38859752091926297</v>
      </c>
      <c r="X98" s="446">
        <v>0.253760760557665</v>
      </c>
      <c r="Y98" s="450">
        <v>0.32149071638125498</v>
      </c>
    </row>
    <row r="99" spans="1:25" ht="15" thickBot="1" x14ac:dyDescent="0.4">
      <c r="A99" s="84">
        <v>26</v>
      </c>
      <c r="B99" s="85" t="s">
        <v>63</v>
      </c>
      <c r="C99" s="85" t="s">
        <v>64</v>
      </c>
      <c r="D99" s="86">
        <v>21</v>
      </c>
      <c r="E99" s="375">
        <v>2</v>
      </c>
      <c r="F99" s="375">
        <v>5</v>
      </c>
      <c r="G99" s="164">
        <v>167153</v>
      </c>
      <c r="H99" s="164">
        <v>89948</v>
      </c>
      <c r="I99" s="434">
        <v>257101</v>
      </c>
      <c r="J99" s="326">
        <v>255222</v>
      </c>
      <c r="K99" s="326">
        <v>250764</v>
      </c>
      <c r="L99" s="434">
        <v>505986</v>
      </c>
      <c r="M99" s="446">
        <v>0.66</v>
      </c>
      <c r="N99" s="446">
        <v>0.36</v>
      </c>
      <c r="O99" s="450">
        <v>0.51</v>
      </c>
      <c r="P99" s="760"/>
      <c r="Q99" s="164">
        <v>109930</v>
      </c>
      <c r="R99" s="164">
        <v>60201</v>
      </c>
      <c r="S99" s="434">
        <v>170131</v>
      </c>
      <c r="T99" s="326">
        <v>270310</v>
      </c>
      <c r="U99" s="326">
        <v>265384</v>
      </c>
      <c r="V99" s="434">
        <v>535694</v>
      </c>
      <c r="W99" s="446">
        <v>0.40668121786097444</v>
      </c>
      <c r="X99" s="446">
        <v>0.22684487384318572</v>
      </c>
      <c r="Y99" s="450">
        <v>0.31758989273727167</v>
      </c>
    </row>
    <row r="100" spans="1:25" ht="15" thickBot="1" x14ac:dyDescent="0.4">
      <c r="A100" s="551" t="s">
        <v>65</v>
      </c>
      <c r="B100" s="551"/>
      <c r="C100" s="379" t="s">
        <v>66</v>
      </c>
      <c r="D100" s="91">
        <v>662</v>
      </c>
      <c r="E100" s="380">
        <v>142</v>
      </c>
      <c r="F100" s="380">
        <v>193</v>
      </c>
      <c r="G100" s="444">
        <v>4129177</v>
      </c>
      <c r="H100" s="444">
        <v>3220237</v>
      </c>
      <c r="I100" s="434">
        <v>7349414</v>
      </c>
      <c r="J100" s="326">
        <v>7090491</v>
      </c>
      <c r="K100" s="326">
        <v>7039223</v>
      </c>
      <c r="L100" s="434">
        <v>14129714</v>
      </c>
      <c r="M100" s="446">
        <v>0.58199999999999996</v>
      </c>
      <c r="N100" s="446">
        <v>0.45700000000000002</v>
      </c>
      <c r="O100" s="451">
        <v>0.52</v>
      </c>
      <c r="P100" s="782"/>
      <c r="Q100" s="444">
        <v>4138037</v>
      </c>
      <c r="R100" s="444">
        <v>3391752</v>
      </c>
      <c r="S100" s="434">
        <v>7529789</v>
      </c>
      <c r="T100" s="326">
        <v>7492395</v>
      </c>
      <c r="U100" s="326">
        <v>7465045</v>
      </c>
      <c r="V100" s="434">
        <v>14957440</v>
      </c>
      <c r="W100" s="446">
        <v>0.55229829713996659</v>
      </c>
      <c r="X100" s="446">
        <v>0.45435117939677522</v>
      </c>
      <c r="Y100" s="451">
        <v>0.50341428747165295</v>
      </c>
    </row>
  </sheetData>
  <mergeCells count="47">
    <mergeCell ref="Q3:Y3"/>
    <mergeCell ref="G4:I4"/>
    <mergeCell ref="J4:L4"/>
    <mergeCell ref="M4:O4"/>
    <mergeCell ref="Q4:S4"/>
    <mergeCell ref="Q37:S37"/>
    <mergeCell ref="T37:V37"/>
    <mergeCell ref="W37:Y37"/>
    <mergeCell ref="T4:V4"/>
    <mergeCell ref="W4:Y4"/>
    <mergeCell ref="Q36:Y36"/>
    <mergeCell ref="P74:P100"/>
    <mergeCell ref="D4:D5"/>
    <mergeCell ref="E4:E5"/>
    <mergeCell ref="F4:F5"/>
    <mergeCell ref="Q71:Y71"/>
    <mergeCell ref="G72:I72"/>
    <mergeCell ref="J72:L72"/>
    <mergeCell ref="M72:O72"/>
    <mergeCell ref="Q72:S72"/>
    <mergeCell ref="T72:V72"/>
    <mergeCell ref="W72:Y72"/>
    <mergeCell ref="G71:O71"/>
    <mergeCell ref="P71:P73"/>
    <mergeCell ref="G37:I37"/>
    <mergeCell ref="J37:L37"/>
    <mergeCell ref="M37:O37"/>
    <mergeCell ref="A100:B100"/>
    <mergeCell ref="A71:C72"/>
    <mergeCell ref="D71:F71"/>
    <mergeCell ref="A32:B32"/>
    <mergeCell ref="D37:D38"/>
    <mergeCell ref="E37:E38"/>
    <mergeCell ref="F37:F38"/>
    <mergeCell ref="A65:B65"/>
    <mergeCell ref="A36:C37"/>
    <mergeCell ref="D36:F36"/>
    <mergeCell ref="D3:F3"/>
    <mergeCell ref="A3:C4"/>
    <mergeCell ref="P36:P65"/>
    <mergeCell ref="D72:D73"/>
    <mergeCell ref="E72:E73"/>
    <mergeCell ref="F72:F73"/>
    <mergeCell ref="P6:P32"/>
    <mergeCell ref="G36:O36"/>
    <mergeCell ref="G3:O3"/>
    <mergeCell ref="P3:P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E57FA-D1C1-4C82-B992-441984A12F2C}">
  <sheetPr>
    <tabColor rgb="FFFF0000"/>
  </sheetPr>
  <dimension ref="A1:S37"/>
  <sheetViews>
    <sheetView topLeftCell="G24" workbookViewId="0">
      <selection activeCell="O36" sqref="O36:S37"/>
    </sheetView>
  </sheetViews>
  <sheetFormatPr baseColWidth="10" defaultRowHeight="14.5" x14ac:dyDescent="0.35"/>
  <sheetData>
    <row r="1" spans="1:17" ht="17.5" thickBot="1" x14ac:dyDescent="0.4">
      <c r="A1" s="553" t="s">
        <v>111</v>
      </c>
      <c r="B1" s="554"/>
      <c r="C1" s="554"/>
      <c r="D1" s="554"/>
      <c r="E1" s="554"/>
      <c r="F1" s="554"/>
      <c r="G1" s="554"/>
      <c r="H1" s="554"/>
      <c r="I1" s="554"/>
      <c r="J1" s="554"/>
      <c r="K1" s="554"/>
      <c r="L1" s="554"/>
      <c r="M1" s="555"/>
    </row>
    <row r="2" spans="1:17" ht="18.5" customHeight="1" thickBot="1" x14ac:dyDescent="0.4">
      <c r="A2" s="556" t="s">
        <v>112</v>
      </c>
      <c r="B2" s="556" t="s">
        <v>113</v>
      </c>
      <c r="C2" s="556" t="s">
        <v>114</v>
      </c>
      <c r="D2" s="558" t="s">
        <v>115</v>
      </c>
      <c r="E2" s="559"/>
      <c r="F2" s="560"/>
      <c r="G2" s="558" t="s">
        <v>116</v>
      </c>
      <c r="H2" s="559"/>
      <c r="I2" s="560"/>
      <c r="J2" s="558" t="s">
        <v>117</v>
      </c>
      <c r="K2" s="559"/>
      <c r="L2" s="559"/>
      <c r="M2" s="560"/>
    </row>
    <row r="3" spans="1:17" ht="23.5" thickBot="1" x14ac:dyDescent="0.4">
      <c r="A3" s="557"/>
      <c r="B3" s="557"/>
      <c r="C3" s="557"/>
      <c r="D3" s="60" t="s">
        <v>118</v>
      </c>
      <c r="E3" s="60" t="s">
        <v>119</v>
      </c>
      <c r="F3" s="60" t="s">
        <v>120</v>
      </c>
      <c r="G3" s="61" t="s">
        <v>121</v>
      </c>
      <c r="H3" s="61" t="s">
        <v>122</v>
      </c>
      <c r="I3" s="61" t="s">
        <v>123</v>
      </c>
      <c r="J3" s="62" t="s">
        <v>124</v>
      </c>
      <c r="K3" s="62" t="s">
        <v>125</v>
      </c>
      <c r="L3" s="62" t="s">
        <v>126</v>
      </c>
      <c r="M3" s="63" t="s">
        <v>72</v>
      </c>
    </row>
    <row r="4" spans="1:17" ht="15" thickBot="1" x14ac:dyDescent="0.4">
      <c r="A4" s="556" t="s">
        <v>127</v>
      </c>
      <c r="B4" s="64" t="s">
        <v>128</v>
      </c>
      <c r="C4" s="65"/>
      <c r="D4" s="66">
        <v>4192</v>
      </c>
      <c r="E4" s="66">
        <v>4058</v>
      </c>
      <c r="F4" s="54">
        <v>8250</v>
      </c>
      <c r="G4" s="66">
        <v>5736</v>
      </c>
      <c r="H4" s="66">
        <v>4700</v>
      </c>
      <c r="I4" s="54">
        <v>10436</v>
      </c>
      <c r="J4" s="14">
        <v>6626</v>
      </c>
      <c r="K4" s="14">
        <v>5391</v>
      </c>
      <c r="L4" s="14">
        <v>12017</v>
      </c>
      <c r="M4" s="56">
        <v>9.7199999999999995E-2</v>
      </c>
    </row>
    <row r="5" spans="1:17" ht="15" thickBot="1" x14ac:dyDescent="0.4">
      <c r="A5" s="561"/>
      <c r="B5" s="64" t="s">
        <v>129</v>
      </c>
      <c r="C5" s="65"/>
      <c r="D5" s="67">
        <v>52092</v>
      </c>
      <c r="E5" s="67">
        <v>7895</v>
      </c>
      <c r="F5" s="55">
        <v>59987</v>
      </c>
      <c r="G5" s="67">
        <v>59588</v>
      </c>
      <c r="H5" s="67">
        <v>10489</v>
      </c>
      <c r="I5" s="55">
        <v>70077</v>
      </c>
      <c r="J5" s="17">
        <v>60548</v>
      </c>
      <c r="K5" s="17">
        <v>9558</v>
      </c>
      <c r="L5" s="14">
        <v>70106</v>
      </c>
      <c r="M5" s="56">
        <v>0.56720000000000004</v>
      </c>
    </row>
    <row r="6" spans="1:17" ht="15" thickBot="1" x14ac:dyDescent="0.4">
      <c r="A6" s="561"/>
      <c r="B6" s="64" t="s">
        <v>130</v>
      </c>
      <c r="C6" s="65"/>
      <c r="D6" s="67">
        <v>27535</v>
      </c>
      <c r="E6" s="67">
        <v>5252</v>
      </c>
      <c r="F6" s="55">
        <v>32787</v>
      </c>
      <c r="G6" s="67">
        <v>31613</v>
      </c>
      <c r="H6" s="67">
        <v>6834</v>
      </c>
      <c r="I6" s="55">
        <v>38447</v>
      </c>
      <c r="J6" s="17">
        <v>33638</v>
      </c>
      <c r="K6" s="17">
        <v>7861</v>
      </c>
      <c r="L6" s="14">
        <v>41499</v>
      </c>
      <c r="M6" s="56">
        <v>0.3357</v>
      </c>
    </row>
    <row r="7" spans="1:17" ht="15" thickBot="1" x14ac:dyDescent="0.4">
      <c r="A7" s="561"/>
      <c r="B7" s="68" t="s">
        <v>71</v>
      </c>
      <c r="C7" s="65"/>
      <c r="D7" s="57">
        <v>83819</v>
      </c>
      <c r="E7" s="57">
        <v>17205</v>
      </c>
      <c r="F7" s="57">
        <v>101024</v>
      </c>
      <c r="G7" s="57">
        <v>96937</v>
      </c>
      <c r="H7" s="57">
        <v>22023</v>
      </c>
      <c r="I7" s="57">
        <v>118960</v>
      </c>
      <c r="J7" s="69">
        <v>100812</v>
      </c>
      <c r="K7" s="69">
        <v>22810</v>
      </c>
      <c r="L7" s="69">
        <v>123622</v>
      </c>
      <c r="M7" s="58">
        <v>1</v>
      </c>
    </row>
    <row r="8" spans="1:17" ht="15" thickBot="1" x14ac:dyDescent="0.4">
      <c r="A8" s="562"/>
      <c r="B8" s="70" t="s">
        <v>131</v>
      </c>
      <c r="C8" s="70"/>
      <c r="D8" s="70" t="s">
        <v>132</v>
      </c>
      <c r="E8" s="71">
        <v>0.17</v>
      </c>
      <c r="F8" s="72">
        <v>1</v>
      </c>
      <c r="G8" s="71">
        <v>0.81499999999999995</v>
      </c>
      <c r="H8" s="71">
        <v>0.185</v>
      </c>
      <c r="I8" s="72">
        <v>1</v>
      </c>
      <c r="J8" s="71">
        <v>0.81299999999999994</v>
      </c>
      <c r="K8" s="71">
        <v>0.187</v>
      </c>
      <c r="L8" s="72">
        <v>1</v>
      </c>
      <c r="M8" s="73"/>
    </row>
    <row r="9" spans="1:17" ht="15" thickBot="1" x14ac:dyDescent="0.4">
      <c r="A9" s="563" t="s">
        <v>133</v>
      </c>
      <c r="B9" s="64" t="s">
        <v>128</v>
      </c>
      <c r="C9" s="65"/>
      <c r="D9" s="67">
        <v>13042</v>
      </c>
      <c r="E9" s="67">
        <v>11787</v>
      </c>
      <c r="F9" s="55">
        <v>24829</v>
      </c>
      <c r="G9" s="161">
        <v>21941</v>
      </c>
      <c r="H9" s="161">
        <v>16006</v>
      </c>
      <c r="I9" s="55">
        <v>37947</v>
      </c>
      <c r="J9" s="160">
        <v>25423</v>
      </c>
      <c r="K9" s="160">
        <v>16219</v>
      </c>
      <c r="L9" s="55">
        <v>41642</v>
      </c>
      <c r="M9" s="56">
        <v>3.9399999999999998E-2</v>
      </c>
    </row>
    <row r="10" spans="1:17" ht="15" thickBot="1" x14ac:dyDescent="0.4">
      <c r="A10" s="561"/>
      <c r="B10" s="64" t="s">
        <v>129</v>
      </c>
      <c r="C10" s="65"/>
      <c r="D10" s="67">
        <v>402827</v>
      </c>
      <c r="E10" s="67">
        <v>54260</v>
      </c>
      <c r="F10" s="55">
        <v>457087</v>
      </c>
      <c r="G10" s="67">
        <v>631716</v>
      </c>
      <c r="H10" s="67">
        <v>102639</v>
      </c>
      <c r="I10" s="55">
        <v>734355</v>
      </c>
      <c r="J10" s="160">
        <v>464346</v>
      </c>
      <c r="K10" s="160">
        <v>72942</v>
      </c>
      <c r="L10" s="55">
        <v>537288</v>
      </c>
      <c r="M10" s="56">
        <v>0.50849999999999995</v>
      </c>
      <c r="O10">
        <v>722458.76572595956</v>
      </c>
      <c r="P10">
        <v>179209.23427404047</v>
      </c>
    </row>
    <row r="11" spans="1:17" ht="15" thickBot="1" x14ac:dyDescent="0.4">
      <c r="A11" s="561"/>
      <c r="B11" s="64" t="s">
        <v>130</v>
      </c>
      <c r="C11" s="65"/>
      <c r="D11" s="67">
        <v>258870</v>
      </c>
      <c r="E11" s="67">
        <v>68870</v>
      </c>
      <c r="F11" s="55">
        <v>327740</v>
      </c>
      <c r="G11" s="182">
        <v>403589</v>
      </c>
      <c r="H11" s="182">
        <v>168578</v>
      </c>
      <c r="I11" s="55">
        <v>572167</v>
      </c>
      <c r="J11" s="175">
        <v>373781</v>
      </c>
      <c r="K11" s="175">
        <v>103968</v>
      </c>
      <c r="L11" s="55">
        <v>477749</v>
      </c>
      <c r="M11" s="56">
        <v>0.4521</v>
      </c>
      <c r="O11">
        <v>373781</v>
      </c>
      <c r="P11">
        <v>103968</v>
      </c>
    </row>
    <row r="12" spans="1:17" ht="15" thickBot="1" x14ac:dyDescent="0.4">
      <c r="A12" s="562"/>
      <c r="B12" s="564" t="s">
        <v>134</v>
      </c>
      <c r="C12" s="565"/>
      <c r="D12" s="57">
        <v>674739</v>
      </c>
      <c r="E12" s="57">
        <v>134917</v>
      </c>
      <c r="F12" s="57">
        <v>809656</v>
      </c>
      <c r="G12" s="162">
        <f>SUM(G9:G11)</f>
        <v>1057246</v>
      </c>
      <c r="H12" s="162">
        <f>SUM(H9:H11)</f>
        <v>287223</v>
      </c>
      <c r="I12" s="57">
        <v>1344469</v>
      </c>
      <c r="J12" s="162">
        <f>SUM(J9:J11)</f>
        <v>863550</v>
      </c>
      <c r="K12" s="162">
        <f>SUM(K9:K11)</f>
        <v>193129</v>
      </c>
      <c r="L12" s="57">
        <v>1056679</v>
      </c>
      <c r="M12" s="58">
        <v>1</v>
      </c>
    </row>
    <row r="13" spans="1:17" ht="15" thickBot="1" x14ac:dyDescent="0.4">
      <c r="A13" s="563" t="s">
        <v>135</v>
      </c>
      <c r="B13" s="566" t="s">
        <v>128</v>
      </c>
      <c r="C13" s="74" t="s">
        <v>136</v>
      </c>
      <c r="D13" s="67">
        <v>180680</v>
      </c>
      <c r="E13" s="67">
        <v>112345</v>
      </c>
      <c r="F13" s="55">
        <v>293025</v>
      </c>
      <c r="G13" s="67">
        <v>235590</v>
      </c>
      <c r="H13" s="67">
        <v>123142</v>
      </c>
      <c r="I13" s="55">
        <v>358732</v>
      </c>
      <c r="J13" s="55">
        <v>196821</v>
      </c>
      <c r="K13" s="55">
        <v>148479</v>
      </c>
      <c r="L13" s="55">
        <v>345300</v>
      </c>
      <c r="M13" s="56">
        <v>1.2999999999999999E-2</v>
      </c>
    </row>
    <row r="14" spans="1:17" ht="15" thickBot="1" x14ac:dyDescent="0.4">
      <c r="A14" s="561"/>
      <c r="B14" s="567"/>
      <c r="C14" s="74" t="s">
        <v>137</v>
      </c>
      <c r="D14" s="67">
        <v>191680</v>
      </c>
      <c r="E14" s="67">
        <v>117821</v>
      </c>
      <c r="F14" s="55">
        <v>309501</v>
      </c>
      <c r="G14" s="67">
        <v>247374</v>
      </c>
      <c r="H14" s="67">
        <v>128208</v>
      </c>
      <c r="I14" s="55">
        <v>375582</v>
      </c>
      <c r="J14" s="55">
        <v>230919</v>
      </c>
      <c r="K14" s="55">
        <v>144738</v>
      </c>
      <c r="L14" s="55">
        <v>375657</v>
      </c>
      <c r="M14" s="56">
        <v>1.2999999999999999E-2</v>
      </c>
      <c r="O14" s="181">
        <v>403589</v>
      </c>
      <c r="P14" s="181">
        <v>168578</v>
      </c>
      <c r="Q14" s="9">
        <v>477749</v>
      </c>
    </row>
    <row r="15" spans="1:17" ht="15" thickBot="1" x14ac:dyDescent="0.4">
      <c r="A15" s="561"/>
      <c r="B15" s="568"/>
      <c r="C15" s="75" t="s">
        <v>138</v>
      </c>
      <c r="D15" s="76">
        <v>372360</v>
      </c>
      <c r="E15" s="76">
        <v>230166</v>
      </c>
      <c r="F15" s="76">
        <v>602526</v>
      </c>
      <c r="G15" s="76">
        <v>482964</v>
      </c>
      <c r="H15" s="76">
        <v>251350</v>
      </c>
      <c r="I15" s="76">
        <v>734314</v>
      </c>
      <c r="J15" s="76">
        <v>427740</v>
      </c>
      <c r="K15" s="76">
        <v>293217</v>
      </c>
      <c r="L15" s="76">
        <v>720957</v>
      </c>
      <c r="M15" s="77">
        <v>2.5999999999999999E-2</v>
      </c>
    </row>
    <row r="16" spans="1:17" ht="15" thickBot="1" x14ac:dyDescent="0.4">
      <c r="A16" s="561"/>
      <c r="B16" s="566" t="s">
        <v>129</v>
      </c>
      <c r="C16" s="74" t="s">
        <v>136</v>
      </c>
      <c r="D16" s="67">
        <v>8666608</v>
      </c>
      <c r="E16" s="67">
        <v>1055835</v>
      </c>
      <c r="F16" s="55">
        <v>9722443</v>
      </c>
      <c r="G16" s="67">
        <v>9283365</v>
      </c>
      <c r="H16" s="67">
        <v>1111820</v>
      </c>
      <c r="I16" s="55">
        <v>10395184</v>
      </c>
      <c r="J16" s="55">
        <v>10030305</v>
      </c>
      <c r="K16" s="55">
        <v>1421012</v>
      </c>
      <c r="L16" s="55">
        <v>11451317</v>
      </c>
      <c r="M16" s="56">
        <v>0.36799999999999999</v>
      </c>
    </row>
    <row r="17" spans="1:13" ht="15" thickBot="1" x14ac:dyDescent="0.4">
      <c r="A17" s="561"/>
      <c r="B17" s="567"/>
      <c r="C17" s="74" t="s">
        <v>139</v>
      </c>
      <c r="D17" s="67">
        <v>8002095</v>
      </c>
      <c r="E17" s="67">
        <v>1064482</v>
      </c>
      <c r="F17" s="55">
        <v>9066577</v>
      </c>
      <c r="G17" s="67">
        <v>8658050</v>
      </c>
      <c r="H17" s="67">
        <v>1116040</v>
      </c>
      <c r="I17" s="55">
        <v>9774091</v>
      </c>
      <c r="J17" s="55">
        <v>8656674</v>
      </c>
      <c r="K17" s="55">
        <v>1185822</v>
      </c>
      <c r="L17" s="55">
        <v>9842496</v>
      </c>
      <c r="M17" s="56">
        <v>0.34599999999999997</v>
      </c>
    </row>
    <row r="18" spans="1:13" ht="15" thickBot="1" x14ac:dyDescent="0.4">
      <c r="A18" s="561"/>
      <c r="B18" s="568"/>
      <c r="C18" s="75" t="s">
        <v>138</v>
      </c>
      <c r="D18" s="78">
        <v>16668703</v>
      </c>
      <c r="E18" s="78">
        <v>2120317</v>
      </c>
      <c r="F18" s="78">
        <v>18789020</v>
      </c>
      <c r="G18" s="78">
        <v>17941415</v>
      </c>
      <c r="H18" s="78">
        <v>2227860</v>
      </c>
      <c r="I18" s="78">
        <v>20169275</v>
      </c>
      <c r="J18" s="78">
        <v>18686979</v>
      </c>
      <c r="K18" s="78">
        <v>2606834</v>
      </c>
      <c r="L18" s="78">
        <v>21293813</v>
      </c>
      <c r="M18" s="77">
        <v>0.71399999999999997</v>
      </c>
    </row>
    <row r="19" spans="1:13" ht="15" thickBot="1" x14ac:dyDescent="0.4">
      <c r="A19" s="561"/>
      <c r="B19" s="566" t="s">
        <v>130</v>
      </c>
      <c r="C19" s="74" t="s">
        <v>136</v>
      </c>
      <c r="D19" s="67">
        <v>3283467</v>
      </c>
      <c r="E19" s="67">
        <v>573739</v>
      </c>
      <c r="F19" s="55">
        <v>3857206</v>
      </c>
      <c r="G19" s="67">
        <v>3482797</v>
      </c>
      <c r="H19" s="67">
        <v>646380</v>
      </c>
      <c r="I19" s="55">
        <v>4129177</v>
      </c>
      <c r="J19" s="55">
        <v>3387354</v>
      </c>
      <c r="K19" s="55">
        <v>750683</v>
      </c>
      <c r="L19" s="55">
        <v>4138037</v>
      </c>
      <c r="M19" s="56">
        <v>0.14599999999999999</v>
      </c>
    </row>
    <row r="20" spans="1:13" ht="15" thickBot="1" x14ac:dyDescent="0.4">
      <c r="A20" s="561"/>
      <c r="B20" s="567"/>
      <c r="C20" s="74" t="s">
        <v>137</v>
      </c>
      <c r="D20" s="67">
        <v>2412024</v>
      </c>
      <c r="E20" s="67">
        <v>535999</v>
      </c>
      <c r="F20" s="55">
        <v>2948023</v>
      </c>
      <c r="G20" s="67">
        <v>2599489</v>
      </c>
      <c r="H20" s="67">
        <v>620748</v>
      </c>
      <c r="I20" s="55">
        <v>3220237</v>
      </c>
      <c r="J20" s="55">
        <v>2619275</v>
      </c>
      <c r="K20" s="55">
        <v>772477</v>
      </c>
      <c r="L20" s="55">
        <v>3391752</v>
      </c>
      <c r="M20" s="56">
        <v>0.114</v>
      </c>
    </row>
    <row r="21" spans="1:13" ht="15" thickBot="1" x14ac:dyDescent="0.4">
      <c r="A21" s="561"/>
      <c r="B21" s="568"/>
      <c r="C21" s="75" t="s">
        <v>138</v>
      </c>
      <c r="D21" s="76">
        <v>5695491</v>
      </c>
      <c r="E21" s="76">
        <v>1109738</v>
      </c>
      <c r="F21" s="76">
        <v>6805229</v>
      </c>
      <c r="G21" s="76">
        <v>6082286</v>
      </c>
      <c r="H21" s="76">
        <v>1267128</v>
      </c>
      <c r="I21" s="76">
        <v>7349414</v>
      </c>
      <c r="J21" s="76">
        <v>6006629</v>
      </c>
      <c r="K21" s="76">
        <v>1523160</v>
      </c>
      <c r="L21" s="76">
        <v>7529789</v>
      </c>
      <c r="M21" s="77">
        <v>0.26</v>
      </c>
    </row>
    <row r="22" spans="1:13" ht="15" thickBot="1" x14ac:dyDescent="0.4">
      <c r="A22" s="561"/>
      <c r="B22" s="569" t="s">
        <v>140</v>
      </c>
      <c r="C22" s="570"/>
      <c r="D22" s="67">
        <v>12130755</v>
      </c>
      <c r="E22" s="67">
        <v>1741919</v>
      </c>
      <c r="F22" s="55">
        <v>13872674</v>
      </c>
      <c r="G22" s="67">
        <v>13001752</v>
      </c>
      <c r="H22" s="67">
        <v>1881342</v>
      </c>
      <c r="I22" s="67">
        <v>14883093</v>
      </c>
      <c r="J22" s="67">
        <v>13614480</v>
      </c>
      <c r="K22" s="67">
        <v>2320174</v>
      </c>
      <c r="L22" s="67">
        <v>15934654</v>
      </c>
      <c r="M22" s="56">
        <v>0.52700000000000002</v>
      </c>
    </row>
    <row r="23" spans="1:13" ht="15" thickBot="1" x14ac:dyDescent="0.4">
      <c r="A23" s="561"/>
      <c r="B23" s="569" t="s">
        <v>141</v>
      </c>
      <c r="C23" s="570"/>
      <c r="D23" s="67">
        <v>10605799</v>
      </c>
      <c r="E23" s="67">
        <v>1718302</v>
      </c>
      <c r="F23" s="55">
        <v>12324101</v>
      </c>
      <c r="G23" s="67">
        <v>11504913</v>
      </c>
      <c r="H23" s="67">
        <v>1864996</v>
      </c>
      <c r="I23" s="67">
        <v>13369910</v>
      </c>
      <c r="J23" s="67">
        <v>11506868</v>
      </c>
      <c r="K23" s="67">
        <v>2103037</v>
      </c>
      <c r="L23" s="67">
        <v>13609905</v>
      </c>
      <c r="M23" s="56">
        <v>0.47299999999999998</v>
      </c>
    </row>
    <row r="24" spans="1:13" ht="15" thickBot="1" x14ac:dyDescent="0.4">
      <c r="A24" s="561"/>
      <c r="B24" s="571" t="s">
        <v>142</v>
      </c>
      <c r="C24" s="572"/>
      <c r="D24" s="57">
        <v>22736554</v>
      </c>
      <c r="E24" s="57">
        <v>3460221</v>
      </c>
      <c r="F24" s="57">
        <v>26196775</v>
      </c>
      <c r="G24" s="57">
        <v>24506665</v>
      </c>
      <c r="H24" s="57">
        <v>3746338</v>
      </c>
      <c r="I24" s="57">
        <v>28253003</v>
      </c>
      <c r="J24" s="57">
        <v>25121348</v>
      </c>
      <c r="K24" s="57">
        <v>4423211</v>
      </c>
      <c r="L24" s="57">
        <v>29544559</v>
      </c>
      <c r="M24" s="58">
        <v>1</v>
      </c>
    </row>
    <row r="25" spans="1:13" ht="15" thickBot="1" x14ac:dyDescent="0.4">
      <c r="A25" s="562"/>
      <c r="B25" s="70" t="s">
        <v>143</v>
      </c>
      <c r="C25" s="70"/>
      <c r="D25" s="79">
        <v>0.86799999999999999</v>
      </c>
      <c r="E25" s="71">
        <v>0.13200000000000001</v>
      </c>
      <c r="F25" s="80">
        <v>1</v>
      </c>
      <c r="G25" s="71">
        <v>0.86699999999999999</v>
      </c>
      <c r="H25" s="71">
        <v>0.13300000000000001</v>
      </c>
      <c r="I25" s="80">
        <v>1</v>
      </c>
      <c r="J25" s="71">
        <v>0.85</v>
      </c>
      <c r="K25" s="71">
        <v>0.15</v>
      </c>
      <c r="L25" s="80">
        <v>1</v>
      </c>
      <c r="M25" s="81"/>
    </row>
    <row r="26" spans="1:13" ht="15" thickBot="1" x14ac:dyDescent="0.4">
      <c r="A26" s="575" t="s">
        <v>144</v>
      </c>
      <c r="B26" s="573" t="s">
        <v>128</v>
      </c>
      <c r="C26" s="74" t="s">
        <v>145</v>
      </c>
      <c r="D26" s="67">
        <v>12320</v>
      </c>
      <c r="E26" s="67">
        <v>11566</v>
      </c>
      <c r="F26" s="55">
        <v>23886</v>
      </c>
      <c r="G26" s="67">
        <v>17047</v>
      </c>
      <c r="H26" s="67">
        <v>13115</v>
      </c>
      <c r="I26" s="55">
        <v>30162</v>
      </c>
      <c r="J26" s="55">
        <v>24661</v>
      </c>
      <c r="K26" s="55">
        <v>35726</v>
      </c>
      <c r="L26" s="54">
        <v>60387</v>
      </c>
      <c r="M26" s="56">
        <v>2.3E-2</v>
      </c>
    </row>
    <row r="27" spans="1:13" ht="15" thickBot="1" x14ac:dyDescent="0.4">
      <c r="A27" s="576"/>
      <c r="B27" s="574"/>
      <c r="C27" s="75" t="s">
        <v>138</v>
      </c>
      <c r="D27" s="76">
        <v>12940</v>
      </c>
      <c r="E27" s="76">
        <v>11807</v>
      </c>
      <c r="F27" s="76">
        <v>24747</v>
      </c>
      <c r="G27" s="76">
        <v>18265</v>
      </c>
      <c r="H27" s="76">
        <v>13599</v>
      </c>
      <c r="I27" s="76">
        <v>31917</v>
      </c>
      <c r="J27" s="76">
        <v>30084</v>
      </c>
      <c r="K27" s="76">
        <v>40104</v>
      </c>
      <c r="L27" s="76">
        <v>70188</v>
      </c>
      <c r="M27" s="82">
        <v>2.5999999999999999E-2</v>
      </c>
    </row>
    <row r="28" spans="1:13" ht="15" thickBot="1" x14ac:dyDescent="0.4">
      <c r="A28" s="576"/>
      <c r="B28" s="573" t="s">
        <v>129</v>
      </c>
      <c r="C28" s="74" t="s">
        <v>145</v>
      </c>
      <c r="D28" s="67">
        <v>121284</v>
      </c>
      <c r="E28" s="67">
        <v>21829</v>
      </c>
      <c r="F28" s="55">
        <v>143113</v>
      </c>
      <c r="G28" s="67">
        <v>138257</v>
      </c>
      <c r="H28" s="67">
        <v>26822</v>
      </c>
      <c r="I28" s="55">
        <v>165079</v>
      </c>
      <c r="J28" s="55">
        <v>259283</v>
      </c>
      <c r="K28" s="55">
        <v>189899</v>
      </c>
      <c r="L28" s="54">
        <v>449182</v>
      </c>
      <c r="M28" s="56">
        <v>0.16800000000000001</v>
      </c>
    </row>
    <row r="29" spans="1:13" ht="15" thickBot="1" x14ac:dyDescent="0.4">
      <c r="A29" s="576"/>
      <c r="B29" s="574"/>
      <c r="C29" s="75" t="s">
        <v>138</v>
      </c>
      <c r="D29" s="76">
        <v>392526</v>
      </c>
      <c r="E29" s="76">
        <v>53679</v>
      </c>
      <c r="F29" s="76">
        <v>446205</v>
      </c>
      <c r="G29" s="76">
        <v>446243</v>
      </c>
      <c r="H29" s="76">
        <v>65756</v>
      </c>
      <c r="I29" s="76">
        <v>511999</v>
      </c>
      <c r="J29" s="76">
        <v>715333</v>
      </c>
      <c r="K29" s="76">
        <v>580551</v>
      </c>
      <c r="L29" s="76">
        <v>1295884</v>
      </c>
      <c r="M29" s="82">
        <v>0.48499999999999999</v>
      </c>
    </row>
    <row r="30" spans="1:13" ht="15" thickBot="1" x14ac:dyDescent="0.4">
      <c r="A30" s="576"/>
      <c r="B30" s="573" t="s">
        <v>130</v>
      </c>
      <c r="C30" s="74" t="s">
        <v>145</v>
      </c>
      <c r="D30" s="67">
        <v>64294</v>
      </c>
      <c r="E30" s="67">
        <v>11805</v>
      </c>
      <c r="F30" s="55">
        <v>76099</v>
      </c>
      <c r="G30" s="67">
        <v>76232</v>
      </c>
      <c r="H30" s="67">
        <v>14908</v>
      </c>
      <c r="I30" s="55">
        <v>91140</v>
      </c>
      <c r="J30" s="55">
        <v>144525</v>
      </c>
      <c r="K30" s="55">
        <v>103247</v>
      </c>
      <c r="L30" s="54">
        <v>247772</v>
      </c>
      <c r="M30" s="56">
        <v>9.2999999999999999E-2</v>
      </c>
    </row>
    <row r="31" spans="1:13" ht="15" thickBot="1" x14ac:dyDescent="0.4">
      <c r="A31" s="576"/>
      <c r="B31" s="574"/>
      <c r="C31" s="75" t="s">
        <v>138</v>
      </c>
      <c r="D31" s="76">
        <v>398052</v>
      </c>
      <c r="E31" s="76">
        <v>76172</v>
      </c>
      <c r="F31" s="76">
        <v>474224</v>
      </c>
      <c r="G31" s="76">
        <v>463121</v>
      </c>
      <c r="H31" s="76">
        <v>94683</v>
      </c>
      <c r="I31" s="76">
        <v>557804</v>
      </c>
      <c r="J31" s="76">
        <v>678961</v>
      </c>
      <c r="K31" s="76">
        <v>629492</v>
      </c>
      <c r="L31" s="76">
        <v>1308453</v>
      </c>
      <c r="M31" s="82">
        <v>0.48899999999999999</v>
      </c>
    </row>
    <row r="32" spans="1:13" ht="15" thickBot="1" x14ac:dyDescent="0.4">
      <c r="A32" s="576"/>
      <c r="B32" s="569" t="s">
        <v>146</v>
      </c>
      <c r="C32" s="570"/>
      <c r="D32" s="67">
        <v>605620</v>
      </c>
      <c r="E32" s="67">
        <v>96458</v>
      </c>
      <c r="F32" s="55">
        <v>702078</v>
      </c>
      <c r="G32" s="67">
        <v>696093</v>
      </c>
      <c r="H32" s="67">
        <v>119246</v>
      </c>
      <c r="I32" s="67">
        <v>815339</v>
      </c>
      <c r="J32" s="67">
        <v>995909</v>
      </c>
      <c r="K32" s="67">
        <v>921275</v>
      </c>
      <c r="L32" s="54">
        <v>1917184</v>
      </c>
      <c r="M32" s="56">
        <v>0.71699999999999997</v>
      </c>
    </row>
    <row r="33" spans="1:19" ht="15" thickBot="1" x14ac:dyDescent="0.4">
      <c r="A33" s="576"/>
      <c r="B33" s="569" t="s">
        <v>147</v>
      </c>
      <c r="C33" s="570"/>
      <c r="D33" s="67">
        <v>197898</v>
      </c>
      <c r="E33" s="67">
        <v>45200</v>
      </c>
      <c r="F33" s="55">
        <v>243098</v>
      </c>
      <c r="G33" s="67">
        <v>231536</v>
      </c>
      <c r="H33" s="67">
        <v>54845</v>
      </c>
      <c r="I33" s="67">
        <v>286381</v>
      </c>
      <c r="J33" s="67">
        <v>428469</v>
      </c>
      <c r="K33" s="67">
        <v>328872</v>
      </c>
      <c r="L33" s="54">
        <v>757341</v>
      </c>
      <c r="M33" s="56">
        <v>0.28299999999999997</v>
      </c>
    </row>
    <row r="34" spans="1:19" ht="15" thickBot="1" x14ac:dyDescent="0.4">
      <c r="A34" s="576"/>
      <c r="B34" s="571" t="s">
        <v>148</v>
      </c>
      <c r="C34" s="572"/>
      <c r="D34" s="57">
        <v>803518</v>
      </c>
      <c r="E34" s="57">
        <v>141658</v>
      </c>
      <c r="F34" s="57">
        <v>945176</v>
      </c>
      <c r="G34" s="57">
        <v>927629</v>
      </c>
      <c r="H34" s="57">
        <v>174038</v>
      </c>
      <c r="I34" s="57">
        <v>1101667</v>
      </c>
      <c r="J34" s="57">
        <v>1424378</v>
      </c>
      <c r="K34" s="57">
        <v>1250147</v>
      </c>
      <c r="L34" s="57">
        <v>2674525</v>
      </c>
      <c r="M34" s="83">
        <v>1</v>
      </c>
    </row>
    <row r="35" spans="1:19" ht="15" thickBot="1" x14ac:dyDescent="0.4">
      <c r="A35" s="577"/>
      <c r="B35" s="70" t="s">
        <v>149</v>
      </c>
      <c r="C35" s="70"/>
      <c r="D35" s="79">
        <v>0.85</v>
      </c>
      <c r="E35" s="71">
        <v>0.15</v>
      </c>
      <c r="F35" s="80">
        <v>1</v>
      </c>
      <c r="G35" s="71">
        <v>0.84199999999999997</v>
      </c>
      <c r="H35" s="71">
        <v>0.158</v>
      </c>
      <c r="I35" s="80">
        <v>1</v>
      </c>
      <c r="J35" s="80">
        <v>0.53</v>
      </c>
      <c r="K35" s="80">
        <v>0.47</v>
      </c>
      <c r="L35" s="80">
        <v>1</v>
      </c>
      <c r="M35" s="73"/>
    </row>
    <row r="36" spans="1:19" ht="15" thickBot="1" x14ac:dyDescent="0.4">
      <c r="O36" s="573" t="s">
        <v>130</v>
      </c>
      <c r="P36" s="74" t="s">
        <v>145</v>
      </c>
      <c r="Q36" s="67">
        <v>76232</v>
      </c>
      <c r="R36" s="67">
        <v>14908</v>
      </c>
      <c r="S36" s="55">
        <v>91140</v>
      </c>
    </row>
    <row r="37" spans="1:19" ht="15" thickBot="1" x14ac:dyDescent="0.4">
      <c r="O37" s="574"/>
      <c r="P37" s="75" t="s">
        <v>138</v>
      </c>
      <c r="Q37" s="76">
        <v>463121</v>
      </c>
      <c r="R37" s="76">
        <v>94683</v>
      </c>
      <c r="S37" s="76">
        <v>557804</v>
      </c>
    </row>
  </sheetData>
  <mergeCells count="25">
    <mergeCell ref="O36:O37"/>
    <mergeCell ref="A26:A35"/>
    <mergeCell ref="B26:B27"/>
    <mergeCell ref="B28:B29"/>
    <mergeCell ref="B30:B31"/>
    <mergeCell ref="B32:C32"/>
    <mergeCell ref="B33:C33"/>
    <mergeCell ref="B34:C34"/>
    <mergeCell ref="A4:A8"/>
    <mergeCell ref="A9:A12"/>
    <mergeCell ref="B12:C12"/>
    <mergeCell ref="A13:A25"/>
    <mergeCell ref="B13:B15"/>
    <mergeCell ref="B16:B18"/>
    <mergeCell ref="B19:B21"/>
    <mergeCell ref="B22:C22"/>
    <mergeCell ref="B23:C23"/>
    <mergeCell ref="B24:C24"/>
    <mergeCell ref="A1:M1"/>
    <mergeCell ref="A2:A3"/>
    <mergeCell ref="B2:B3"/>
    <mergeCell ref="C2:C3"/>
    <mergeCell ref="D2:F2"/>
    <mergeCell ref="G2:I2"/>
    <mergeCell ref="J2:M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44F02-10BC-45CF-9C5C-F8996CED7202}">
  <dimension ref="A2:AD65"/>
  <sheetViews>
    <sheetView workbookViewId="0">
      <selection activeCell="D6" sqref="D6:F32"/>
    </sheetView>
  </sheetViews>
  <sheetFormatPr baseColWidth="10" defaultRowHeight="14.5" x14ac:dyDescent="0.35"/>
  <sheetData>
    <row r="2" spans="1:30" ht="15" thickBot="1" x14ac:dyDescent="0.4"/>
    <row r="3" spans="1:30" ht="15" thickBot="1" x14ac:dyDescent="0.4">
      <c r="A3" s="503" t="s">
        <v>109</v>
      </c>
      <c r="B3" s="504"/>
      <c r="C3" s="505"/>
      <c r="D3" s="509" t="s">
        <v>105</v>
      </c>
      <c r="E3" s="510"/>
      <c r="F3" s="511"/>
      <c r="G3" s="512" t="s">
        <v>218</v>
      </c>
      <c r="H3" s="513"/>
      <c r="I3" s="513"/>
      <c r="J3" s="514"/>
      <c r="K3" s="512" t="s">
        <v>219</v>
      </c>
      <c r="L3" s="513"/>
      <c r="M3" s="513"/>
      <c r="N3" s="514"/>
      <c r="O3" s="515" t="s">
        <v>103</v>
      </c>
      <c r="P3" s="486" t="s">
        <v>165</v>
      </c>
      <c r="Q3" s="487"/>
      <c r="R3" s="488"/>
      <c r="T3" s="519" t="s">
        <v>0</v>
      </c>
      <c r="U3" s="519"/>
      <c r="V3" s="519"/>
      <c r="W3" s="527" t="s">
        <v>1</v>
      </c>
      <c r="X3" s="527"/>
      <c r="Y3" s="527"/>
      <c r="Z3" s="518"/>
      <c r="AA3" s="518"/>
      <c r="AB3" s="518"/>
      <c r="AC3" s="518"/>
      <c r="AD3" s="518"/>
    </row>
    <row r="4" spans="1:30" ht="27.5" thickBot="1" x14ac:dyDescent="0.4">
      <c r="A4" s="506"/>
      <c r="B4" s="507"/>
      <c r="C4" s="508"/>
      <c r="D4" s="492" t="s">
        <v>5</v>
      </c>
      <c r="E4" s="494" t="s">
        <v>97</v>
      </c>
      <c r="F4" s="494" t="s">
        <v>96</v>
      </c>
      <c r="G4" s="496" t="s">
        <v>218</v>
      </c>
      <c r="H4" s="497"/>
      <c r="I4" s="498"/>
      <c r="J4" s="499" t="s">
        <v>220</v>
      </c>
      <c r="K4" s="496" t="s">
        <v>219</v>
      </c>
      <c r="L4" s="497"/>
      <c r="M4" s="498"/>
      <c r="N4" s="499" t="s">
        <v>220</v>
      </c>
      <c r="O4" s="516"/>
      <c r="P4" s="489"/>
      <c r="Q4" s="490"/>
      <c r="R4" s="491"/>
      <c r="T4" s="519"/>
      <c r="U4" s="519"/>
      <c r="V4" s="519"/>
      <c r="W4" s="527"/>
      <c r="X4" s="527"/>
      <c r="Y4" s="527"/>
      <c r="Z4" s="31" t="s">
        <v>2</v>
      </c>
      <c r="AA4" s="31" t="s">
        <v>2</v>
      </c>
      <c r="AB4" s="31" t="s">
        <v>3</v>
      </c>
      <c r="AC4" s="31" t="s">
        <v>3</v>
      </c>
      <c r="AD4" s="519" t="s">
        <v>4</v>
      </c>
    </row>
    <row r="5" spans="1:30" ht="15" thickBot="1" x14ac:dyDescent="0.4">
      <c r="A5" s="40" t="s">
        <v>11</v>
      </c>
      <c r="B5" s="41" t="s">
        <v>12</v>
      </c>
      <c r="C5" s="42" t="s">
        <v>13</v>
      </c>
      <c r="D5" s="493"/>
      <c r="E5" s="495"/>
      <c r="F5" s="495"/>
      <c r="G5" s="43" t="s">
        <v>107</v>
      </c>
      <c r="H5" s="43" t="s">
        <v>108</v>
      </c>
      <c r="I5" s="43" t="s">
        <v>10</v>
      </c>
      <c r="J5" s="500"/>
      <c r="K5" s="43" t="s">
        <v>98</v>
      </c>
      <c r="L5" s="43" t="s">
        <v>99</v>
      </c>
      <c r="M5" s="43" t="s">
        <v>10</v>
      </c>
      <c r="N5" s="500"/>
      <c r="O5" s="517"/>
      <c r="P5" s="43" t="s">
        <v>107</v>
      </c>
      <c r="Q5" s="43" t="s">
        <v>108</v>
      </c>
      <c r="R5" s="43" t="s">
        <v>10</v>
      </c>
      <c r="T5" s="519"/>
      <c r="U5" s="519"/>
      <c r="V5" s="519"/>
      <c r="W5" s="520" t="s">
        <v>5</v>
      </c>
      <c r="X5" s="521" t="s">
        <v>6</v>
      </c>
      <c r="Y5" s="520" t="s">
        <v>7</v>
      </c>
      <c r="Z5" s="524" t="s">
        <v>8</v>
      </c>
      <c r="AA5" s="524" t="s">
        <v>9</v>
      </c>
      <c r="AB5" s="522" t="s">
        <v>8</v>
      </c>
      <c r="AC5" s="523" t="s">
        <v>9</v>
      </c>
      <c r="AD5" s="519"/>
    </row>
    <row r="6" spans="1:30" ht="15" thickBot="1" x14ac:dyDescent="0.4">
      <c r="A6" s="6">
        <v>1</v>
      </c>
      <c r="B6" s="7" t="s">
        <v>14</v>
      </c>
      <c r="C6" s="7" t="s">
        <v>15</v>
      </c>
      <c r="D6" s="4">
        <v>53</v>
      </c>
      <c r="E6" s="44">
        <v>53</v>
      </c>
      <c r="F6" s="44">
        <v>24</v>
      </c>
      <c r="G6" s="5">
        <v>1255</v>
      </c>
      <c r="H6" s="5">
        <v>2099</v>
      </c>
      <c r="I6" s="5">
        <f>SUM(G6:H6)</f>
        <v>3354</v>
      </c>
      <c r="J6" s="51">
        <f>G6/I6</f>
        <v>0.37418008348240905</v>
      </c>
      <c r="K6" s="87">
        <v>973</v>
      </c>
      <c r="L6" s="45">
        <v>2561</v>
      </c>
      <c r="M6" s="5">
        <f>SUM(K6:L6)</f>
        <v>3534</v>
      </c>
      <c r="N6" s="36">
        <f>K6/M6</f>
        <v>0.2753254102999434</v>
      </c>
      <c r="O6" s="52">
        <f>M6/$M$32</f>
        <v>8.5158678522374034E-2</v>
      </c>
      <c r="P6" s="38">
        <f>(K6-G6)/G6</f>
        <v>-0.22470119521912352</v>
      </c>
      <c r="Q6" s="38">
        <f t="shared" ref="Q6:R6" si="0">(L6-H6)/H6</f>
        <v>0.22010481181515007</v>
      </c>
      <c r="R6" s="38">
        <f t="shared" si="0"/>
        <v>5.3667262969588549E-2</v>
      </c>
      <c r="T6" s="34" t="s">
        <v>11</v>
      </c>
      <c r="U6" s="32" t="s">
        <v>12</v>
      </c>
      <c r="V6" s="35" t="s">
        <v>13</v>
      </c>
      <c r="W6" s="520"/>
      <c r="X6" s="521"/>
      <c r="Y6" s="520"/>
      <c r="Z6" s="524"/>
      <c r="AA6" s="524"/>
      <c r="AB6" s="522"/>
      <c r="AC6" s="523"/>
      <c r="AD6" s="519"/>
    </row>
    <row r="7" spans="1:30" ht="15" thickBot="1" x14ac:dyDescent="0.4">
      <c r="A7" s="6">
        <v>2</v>
      </c>
      <c r="B7" s="7" t="s">
        <v>16</v>
      </c>
      <c r="C7" s="7" t="s">
        <v>17</v>
      </c>
      <c r="D7" s="4">
        <v>21</v>
      </c>
      <c r="E7" s="44">
        <v>3</v>
      </c>
      <c r="F7" s="44">
        <v>12</v>
      </c>
      <c r="G7" s="5">
        <v>1331</v>
      </c>
      <c r="H7" s="5">
        <v>581</v>
      </c>
      <c r="I7" s="5">
        <f t="shared" ref="I7:I31" si="1">SUM(G7:H7)</f>
        <v>1912</v>
      </c>
      <c r="J7" s="51">
        <f t="shared" ref="J7:J32" si="2">G7/I7</f>
        <v>0.69612970711297073</v>
      </c>
      <c r="K7" s="87">
        <v>1459</v>
      </c>
      <c r="L7" s="5">
        <v>497</v>
      </c>
      <c r="M7" s="5">
        <f t="shared" ref="M7:M32" si="3">SUM(K7:L7)</f>
        <v>1956</v>
      </c>
      <c r="N7" s="36">
        <f t="shared" ref="N7:N32" si="4">K7/M7</f>
        <v>0.74591002044989774</v>
      </c>
      <c r="O7" s="52">
        <f t="shared" ref="O7:O32" si="5">M7/$M$32</f>
        <v>4.7133665871466779E-2</v>
      </c>
      <c r="P7" s="38">
        <f t="shared" ref="P7:P32" si="6">(K7-G7)/G7</f>
        <v>9.6168294515401959E-2</v>
      </c>
      <c r="Q7" s="38">
        <f t="shared" ref="Q7:Q32" si="7">(L7-H7)/H7</f>
        <v>-0.14457831325301204</v>
      </c>
      <c r="R7" s="38">
        <f t="shared" ref="R7:R32" si="8">(M7-I7)/I7</f>
        <v>2.3012552301255231E-2</v>
      </c>
      <c r="T7" s="84">
        <v>1</v>
      </c>
      <c r="U7" s="85" t="s">
        <v>14</v>
      </c>
      <c r="V7" s="85" t="s">
        <v>15</v>
      </c>
      <c r="W7" s="86">
        <v>18</v>
      </c>
      <c r="X7" s="87">
        <v>4</v>
      </c>
      <c r="Y7" s="87">
        <v>7</v>
      </c>
      <c r="Z7" s="87">
        <v>1589</v>
      </c>
      <c r="AA7" s="87">
        <v>973</v>
      </c>
      <c r="AB7" s="87">
        <v>3345</v>
      </c>
      <c r="AC7" s="87">
        <v>2561</v>
      </c>
      <c r="AD7" s="88">
        <v>0.25700000000000001</v>
      </c>
    </row>
    <row r="8" spans="1:30" ht="15" thickBot="1" x14ac:dyDescent="0.4">
      <c r="A8" s="6">
        <v>3</v>
      </c>
      <c r="B8" s="7" t="s">
        <v>18</v>
      </c>
      <c r="C8" s="7" t="s">
        <v>19</v>
      </c>
      <c r="D8" s="4">
        <v>30</v>
      </c>
      <c r="E8" s="44">
        <v>2</v>
      </c>
      <c r="F8" s="44">
        <v>5</v>
      </c>
      <c r="G8" s="5">
        <v>1774</v>
      </c>
      <c r="H8" s="45">
        <v>7</v>
      </c>
      <c r="I8" s="5">
        <f t="shared" si="1"/>
        <v>1781</v>
      </c>
      <c r="J8" s="51">
        <f t="shared" si="2"/>
        <v>0.99606962380685005</v>
      </c>
      <c r="K8" s="87">
        <v>1902</v>
      </c>
      <c r="L8" s="5">
        <v>8</v>
      </c>
      <c r="M8" s="5">
        <f t="shared" si="3"/>
        <v>1910</v>
      </c>
      <c r="N8" s="36">
        <f t="shared" si="4"/>
        <v>0.99581151832460735</v>
      </c>
      <c r="O8" s="52">
        <f t="shared" si="5"/>
        <v>4.6025205426636788E-2</v>
      </c>
      <c r="P8" s="38">
        <f t="shared" si="6"/>
        <v>7.2153325817361891E-2</v>
      </c>
      <c r="Q8" s="38">
        <f t="shared" si="7"/>
        <v>0.14285714285714285</v>
      </c>
      <c r="R8" s="38">
        <f t="shared" si="8"/>
        <v>7.2431218416619883E-2</v>
      </c>
      <c r="T8" s="84">
        <v>2</v>
      </c>
      <c r="U8" s="85" t="s">
        <v>16</v>
      </c>
      <c r="V8" s="85" t="s">
        <v>17</v>
      </c>
      <c r="W8" s="86">
        <v>53</v>
      </c>
      <c r="X8" s="87">
        <v>53</v>
      </c>
      <c r="Y8" s="87">
        <v>24</v>
      </c>
      <c r="Z8" s="87">
        <v>2248</v>
      </c>
      <c r="AA8" s="87">
        <v>1459</v>
      </c>
      <c r="AB8" s="87">
        <v>644</v>
      </c>
      <c r="AC8" s="87">
        <v>497</v>
      </c>
      <c r="AD8" s="88">
        <v>0.71599999999999997</v>
      </c>
    </row>
    <row r="9" spans="1:30" ht="15" thickBot="1" x14ac:dyDescent="0.4">
      <c r="A9" s="6">
        <v>4</v>
      </c>
      <c r="B9" s="7" t="s">
        <v>20</v>
      </c>
      <c r="C9" s="7" t="s">
        <v>21</v>
      </c>
      <c r="D9" s="4">
        <v>40</v>
      </c>
      <c r="E9" s="44">
        <v>7</v>
      </c>
      <c r="F9" s="44">
        <v>7</v>
      </c>
      <c r="G9" s="5">
        <v>3686</v>
      </c>
      <c r="H9" s="5">
        <v>55</v>
      </c>
      <c r="I9" s="5">
        <f t="shared" si="1"/>
        <v>3741</v>
      </c>
      <c r="J9" s="51">
        <f t="shared" si="2"/>
        <v>0.98529804865009352</v>
      </c>
      <c r="K9" s="87">
        <v>3935</v>
      </c>
      <c r="L9" s="5">
        <v>83</v>
      </c>
      <c r="M9" s="5">
        <f t="shared" si="3"/>
        <v>4018</v>
      </c>
      <c r="N9" s="36">
        <f t="shared" si="4"/>
        <v>0.97934295669487303</v>
      </c>
      <c r="O9" s="52">
        <f t="shared" si="5"/>
        <v>9.6821610159280952E-2</v>
      </c>
      <c r="P9" s="38">
        <f t="shared" si="6"/>
        <v>6.7552902875746071E-2</v>
      </c>
      <c r="Q9" s="38">
        <f t="shared" si="7"/>
        <v>0.50909090909090904</v>
      </c>
      <c r="R9" s="38">
        <f t="shared" si="8"/>
        <v>7.404437316225608E-2</v>
      </c>
      <c r="T9" s="84">
        <v>3</v>
      </c>
      <c r="U9" s="85" t="s">
        <v>18</v>
      </c>
      <c r="V9" s="85" t="s">
        <v>19</v>
      </c>
      <c r="W9" s="86">
        <v>16</v>
      </c>
      <c r="X9" s="87">
        <v>6</v>
      </c>
      <c r="Y9" s="87">
        <v>8</v>
      </c>
      <c r="Z9" s="87">
        <v>2792</v>
      </c>
      <c r="AA9" s="87">
        <v>1902</v>
      </c>
      <c r="AB9" s="87">
        <v>8</v>
      </c>
      <c r="AC9" s="87">
        <v>8</v>
      </c>
      <c r="AD9" s="88">
        <v>0.996</v>
      </c>
    </row>
    <row r="10" spans="1:30" ht="15" thickBot="1" x14ac:dyDescent="0.4">
      <c r="A10" s="6">
        <v>5</v>
      </c>
      <c r="B10" s="7" t="s">
        <v>22</v>
      </c>
      <c r="C10" s="7" t="s">
        <v>23</v>
      </c>
      <c r="D10" s="4">
        <v>26</v>
      </c>
      <c r="E10" s="44">
        <v>4</v>
      </c>
      <c r="F10" s="44">
        <v>8</v>
      </c>
      <c r="G10" s="5">
        <v>1271</v>
      </c>
      <c r="H10" s="5">
        <v>3</v>
      </c>
      <c r="I10" s="5">
        <f t="shared" si="1"/>
        <v>1274</v>
      </c>
      <c r="J10" s="51">
        <f t="shared" si="2"/>
        <v>0.99764521193092626</v>
      </c>
      <c r="K10" s="87">
        <v>1411</v>
      </c>
      <c r="L10" s="5">
        <v>7</v>
      </c>
      <c r="M10" s="5">
        <f t="shared" si="3"/>
        <v>1418</v>
      </c>
      <c r="N10" s="36">
        <f t="shared" si="4"/>
        <v>0.99506346967559944</v>
      </c>
      <c r="O10" s="52">
        <f t="shared" si="5"/>
        <v>3.4169498060194224E-2</v>
      </c>
      <c r="P10" s="38">
        <f t="shared" si="6"/>
        <v>0.11014948859166011</v>
      </c>
      <c r="Q10" s="38">
        <f t="shared" si="7"/>
        <v>1.3333333333333333</v>
      </c>
      <c r="R10" s="38">
        <f t="shared" si="8"/>
        <v>0.11302982731554161</v>
      </c>
      <c r="T10" s="84">
        <v>4</v>
      </c>
      <c r="U10" s="85" t="s">
        <v>20</v>
      </c>
      <c r="V10" s="85" t="s">
        <v>21</v>
      </c>
      <c r="W10" s="86">
        <v>21</v>
      </c>
      <c r="X10" s="87">
        <v>3</v>
      </c>
      <c r="Y10" s="87">
        <v>12</v>
      </c>
      <c r="Z10" s="87">
        <v>5233</v>
      </c>
      <c r="AA10" s="87">
        <v>3935</v>
      </c>
      <c r="AB10" s="87">
        <v>60</v>
      </c>
      <c r="AC10" s="87">
        <v>83</v>
      </c>
      <c r="AD10" s="88">
        <v>0.98199999999999998</v>
      </c>
    </row>
    <row r="11" spans="1:30" ht="15" thickBot="1" x14ac:dyDescent="0.4">
      <c r="A11" s="6">
        <v>6</v>
      </c>
      <c r="B11" s="7" t="s">
        <v>24</v>
      </c>
      <c r="C11" s="7" t="s">
        <v>25</v>
      </c>
      <c r="D11" s="4">
        <v>38</v>
      </c>
      <c r="E11" s="44">
        <v>4</v>
      </c>
      <c r="F11" s="44">
        <v>8</v>
      </c>
      <c r="G11" s="5">
        <v>1064</v>
      </c>
      <c r="H11" s="5">
        <v>23</v>
      </c>
      <c r="I11" s="5">
        <f t="shared" si="1"/>
        <v>1087</v>
      </c>
      <c r="J11" s="51">
        <f t="shared" si="2"/>
        <v>0.97884084636614532</v>
      </c>
      <c r="K11" s="87">
        <v>1170</v>
      </c>
      <c r="L11" s="5">
        <v>19</v>
      </c>
      <c r="M11" s="5">
        <f t="shared" si="3"/>
        <v>1189</v>
      </c>
      <c r="N11" s="36">
        <f t="shared" si="4"/>
        <v>0.98402018502943656</v>
      </c>
      <c r="O11" s="52">
        <f t="shared" si="5"/>
        <v>2.8651292802236199E-2</v>
      </c>
      <c r="P11" s="38">
        <f t="shared" si="6"/>
        <v>9.9624060150375934E-2</v>
      </c>
      <c r="Q11" s="38">
        <f t="shared" si="7"/>
        <v>-0.17391304347826086</v>
      </c>
      <c r="R11" s="38">
        <f t="shared" si="8"/>
        <v>9.3836246550137989E-2</v>
      </c>
      <c r="T11" s="84">
        <v>5</v>
      </c>
      <c r="U11" s="85" t="s">
        <v>22</v>
      </c>
      <c r="V11" s="85" t="s">
        <v>23</v>
      </c>
      <c r="W11" s="86">
        <v>37</v>
      </c>
      <c r="X11" s="87">
        <v>3</v>
      </c>
      <c r="Y11" s="87">
        <v>9</v>
      </c>
      <c r="Z11" s="87">
        <v>2158</v>
      </c>
      <c r="AA11" s="87">
        <v>1411</v>
      </c>
      <c r="AB11" s="87">
        <v>7</v>
      </c>
      <c r="AC11" s="87">
        <v>7</v>
      </c>
      <c r="AD11" s="88">
        <v>0.99399999999999999</v>
      </c>
    </row>
    <row r="12" spans="1:30" ht="15" thickBot="1" x14ac:dyDescent="0.4">
      <c r="A12" s="6">
        <v>7</v>
      </c>
      <c r="B12" s="7" t="s">
        <v>26</v>
      </c>
      <c r="C12" s="7" t="s">
        <v>27</v>
      </c>
      <c r="D12" s="4">
        <v>39</v>
      </c>
      <c r="E12" s="44">
        <v>2</v>
      </c>
      <c r="F12" s="44">
        <v>6</v>
      </c>
      <c r="G12" s="5">
        <v>795</v>
      </c>
      <c r="H12" s="5">
        <v>10</v>
      </c>
      <c r="I12" s="5">
        <f t="shared" si="1"/>
        <v>805</v>
      </c>
      <c r="J12" s="51">
        <f t="shared" si="2"/>
        <v>0.98757763975155277</v>
      </c>
      <c r="K12" s="128">
        <v>881</v>
      </c>
      <c r="L12" s="39">
        <v>11</v>
      </c>
      <c r="M12" s="5">
        <f t="shared" si="3"/>
        <v>892</v>
      </c>
      <c r="N12" s="36">
        <f t="shared" si="4"/>
        <v>0.9876681614349776</v>
      </c>
      <c r="O12" s="52">
        <f t="shared" si="5"/>
        <v>2.1494493843225139E-2</v>
      </c>
      <c r="P12" s="38">
        <f t="shared" si="6"/>
        <v>0.10817610062893082</v>
      </c>
      <c r="Q12" s="38">
        <f t="shared" si="7"/>
        <v>0.1</v>
      </c>
      <c r="R12" s="38">
        <f t="shared" si="8"/>
        <v>0.10807453416149068</v>
      </c>
      <c r="T12" s="84">
        <v>6</v>
      </c>
      <c r="U12" s="85" t="s">
        <v>24</v>
      </c>
      <c r="V12" s="85" t="s">
        <v>25</v>
      </c>
      <c r="W12" s="86">
        <v>12</v>
      </c>
      <c r="X12" s="87">
        <v>3</v>
      </c>
      <c r="Y12" s="87">
        <v>6</v>
      </c>
      <c r="Z12" s="87">
        <v>2540</v>
      </c>
      <c r="AA12" s="87">
        <v>1170</v>
      </c>
      <c r="AB12" s="87">
        <v>44</v>
      </c>
      <c r="AC12" s="87">
        <v>19</v>
      </c>
      <c r="AD12" s="88">
        <v>0.97799999999999998</v>
      </c>
    </row>
    <row r="13" spans="1:30" ht="15" thickBot="1" x14ac:dyDescent="0.4">
      <c r="A13" s="6">
        <v>8</v>
      </c>
      <c r="B13" s="7" t="s">
        <v>28</v>
      </c>
      <c r="C13" s="7" t="s">
        <v>29</v>
      </c>
      <c r="D13" s="4">
        <v>12</v>
      </c>
      <c r="E13" s="44">
        <v>2</v>
      </c>
      <c r="F13" s="44">
        <v>3</v>
      </c>
      <c r="G13" s="5">
        <v>763</v>
      </c>
      <c r="H13" s="5">
        <v>64</v>
      </c>
      <c r="I13" s="5">
        <f t="shared" si="1"/>
        <v>827</v>
      </c>
      <c r="J13" s="51">
        <f t="shared" si="2"/>
        <v>0.92261185006045954</v>
      </c>
      <c r="K13" s="87">
        <v>956</v>
      </c>
      <c r="L13" s="5">
        <v>71</v>
      </c>
      <c r="M13" s="5">
        <f t="shared" si="3"/>
        <v>1027</v>
      </c>
      <c r="N13" s="36">
        <f t="shared" si="4"/>
        <v>0.93086660175267766</v>
      </c>
      <c r="O13" s="52">
        <f t="shared" si="5"/>
        <v>2.4747584279139256E-2</v>
      </c>
      <c r="P13" s="38">
        <f t="shared" si="6"/>
        <v>0.25294888597640891</v>
      </c>
      <c r="Q13" s="38">
        <f t="shared" si="7"/>
        <v>0.109375</v>
      </c>
      <c r="R13" s="38">
        <f t="shared" si="8"/>
        <v>0.2418379685610641</v>
      </c>
      <c r="T13" s="84">
        <v>7</v>
      </c>
      <c r="U13" s="85" t="s">
        <v>26</v>
      </c>
      <c r="V13" s="85" t="s">
        <v>27</v>
      </c>
      <c r="W13" s="86">
        <v>35</v>
      </c>
      <c r="X13" s="87">
        <v>8</v>
      </c>
      <c r="Y13" s="87">
        <v>9</v>
      </c>
      <c r="Z13" s="87">
        <v>1708</v>
      </c>
      <c r="AA13" s="87">
        <v>891</v>
      </c>
      <c r="AB13" s="87">
        <v>1</v>
      </c>
      <c r="AC13" s="87">
        <v>1</v>
      </c>
      <c r="AD13" s="89">
        <v>1</v>
      </c>
    </row>
    <row r="14" spans="1:30" ht="15" thickBot="1" x14ac:dyDescent="0.4">
      <c r="A14" s="6">
        <v>9</v>
      </c>
      <c r="B14" s="7" t="s">
        <v>32</v>
      </c>
      <c r="C14" s="7" t="s">
        <v>33</v>
      </c>
      <c r="D14" s="4">
        <v>23</v>
      </c>
      <c r="E14" s="44">
        <v>2</v>
      </c>
      <c r="F14" s="44">
        <v>5</v>
      </c>
      <c r="G14" s="5">
        <v>1430</v>
      </c>
      <c r="H14" s="5">
        <v>115</v>
      </c>
      <c r="I14" s="5">
        <f t="shared" si="1"/>
        <v>1545</v>
      </c>
      <c r="J14" s="51">
        <f t="shared" si="2"/>
        <v>0.92556634304207119</v>
      </c>
      <c r="K14" s="87">
        <v>1367</v>
      </c>
      <c r="L14" s="5">
        <v>107</v>
      </c>
      <c r="M14" s="5">
        <f t="shared" si="3"/>
        <v>1474</v>
      </c>
      <c r="N14" s="36">
        <f t="shared" si="4"/>
        <v>0.9274084124830394</v>
      </c>
      <c r="O14" s="52">
        <f t="shared" si="5"/>
        <v>3.5518928166943783E-2</v>
      </c>
      <c r="P14" s="38">
        <f t="shared" si="6"/>
        <v>-4.4055944055944055E-2</v>
      </c>
      <c r="Q14" s="38">
        <f t="shared" si="7"/>
        <v>-6.9565217391304349E-2</v>
      </c>
      <c r="R14" s="38">
        <f t="shared" si="8"/>
        <v>-4.5954692556634306E-2</v>
      </c>
      <c r="T14" s="84">
        <v>8</v>
      </c>
      <c r="U14" s="85" t="s">
        <v>28</v>
      </c>
      <c r="V14" s="85" t="s">
        <v>29</v>
      </c>
      <c r="W14" s="86">
        <v>27</v>
      </c>
      <c r="X14" s="87">
        <v>4</v>
      </c>
      <c r="Y14" s="87">
        <v>8</v>
      </c>
      <c r="Z14" s="87">
        <v>1671</v>
      </c>
      <c r="AA14" s="87">
        <v>956</v>
      </c>
      <c r="AB14" s="87">
        <v>61</v>
      </c>
      <c r="AC14" s="87">
        <v>71</v>
      </c>
      <c r="AD14" s="88">
        <v>0.94099999999999995</v>
      </c>
    </row>
    <row r="15" spans="1:30" ht="15" thickBot="1" x14ac:dyDescent="0.4">
      <c r="A15" s="6">
        <v>10</v>
      </c>
      <c r="B15" s="7" t="s">
        <v>30</v>
      </c>
      <c r="C15" s="7" t="s">
        <v>31</v>
      </c>
      <c r="D15" s="4">
        <v>27</v>
      </c>
      <c r="E15" s="44">
        <v>2</v>
      </c>
      <c r="F15" s="44">
        <v>5</v>
      </c>
      <c r="G15" s="5">
        <v>817</v>
      </c>
      <c r="H15" s="5">
        <v>33</v>
      </c>
      <c r="I15" s="5">
        <f t="shared" si="1"/>
        <v>850</v>
      </c>
      <c r="J15" s="51">
        <f t="shared" si="2"/>
        <v>0.9611764705882353</v>
      </c>
      <c r="K15" s="87">
        <v>842</v>
      </c>
      <c r="L15" s="5">
        <v>46</v>
      </c>
      <c r="M15" s="5">
        <f t="shared" si="3"/>
        <v>888</v>
      </c>
      <c r="N15" s="36">
        <f t="shared" si="4"/>
        <v>0.94819819819819817</v>
      </c>
      <c r="O15" s="52">
        <f t="shared" si="5"/>
        <v>2.1398105978457312E-2</v>
      </c>
      <c r="P15" s="38">
        <f t="shared" si="6"/>
        <v>3.0599755201958383E-2</v>
      </c>
      <c r="Q15" s="38">
        <f t="shared" si="7"/>
        <v>0.39393939393939392</v>
      </c>
      <c r="R15" s="38">
        <f t="shared" si="8"/>
        <v>4.4705882352941179E-2</v>
      </c>
      <c r="T15" s="84">
        <v>9</v>
      </c>
      <c r="U15" s="85" t="s">
        <v>32</v>
      </c>
      <c r="V15" s="85" t="s">
        <v>33</v>
      </c>
      <c r="W15" s="86">
        <v>20</v>
      </c>
      <c r="X15" s="87">
        <v>2</v>
      </c>
      <c r="Y15" s="87">
        <v>5</v>
      </c>
      <c r="Z15" s="87">
        <v>2423</v>
      </c>
      <c r="AA15" s="87">
        <v>1367</v>
      </c>
      <c r="AB15" s="87">
        <v>94</v>
      </c>
      <c r="AC15" s="87">
        <v>107</v>
      </c>
      <c r="AD15" s="88">
        <v>0.93600000000000005</v>
      </c>
    </row>
    <row r="16" spans="1:30" ht="15" thickBot="1" x14ac:dyDescent="0.4">
      <c r="A16" s="6">
        <v>11</v>
      </c>
      <c r="B16" s="7" t="s">
        <v>34</v>
      </c>
      <c r="C16" s="7" t="s">
        <v>35</v>
      </c>
      <c r="D16" s="4">
        <v>23</v>
      </c>
      <c r="E16" s="44">
        <v>4</v>
      </c>
      <c r="F16" s="44">
        <v>8</v>
      </c>
      <c r="G16" s="5">
        <v>1164</v>
      </c>
      <c r="H16" s="5">
        <v>231</v>
      </c>
      <c r="I16" s="5">
        <f t="shared" si="1"/>
        <v>1395</v>
      </c>
      <c r="J16" s="51">
        <f t="shared" si="2"/>
        <v>0.83440860215053758</v>
      </c>
      <c r="K16" s="87">
        <v>1301</v>
      </c>
      <c r="L16" s="5">
        <v>244</v>
      </c>
      <c r="M16" s="5">
        <f t="shared" si="3"/>
        <v>1545</v>
      </c>
      <c r="N16" s="36">
        <f t="shared" si="4"/>
        <v>0.84207119741100322</v>
      </c>
      <c r="O16" s="52">
        <f t="shared" si="5"/>
        <v>3.7229812766572688E-2</v>
      </c>
      <c r="P16" s="38">
        <f t="shared" si="6"/>
        <v>0.11769759450171821</v>
      </c>
      <c r="Q16" s="38">
        <f t="shared" si="7"/>
        <v>5.627705627705628E-2</v>
      </c>
      <c r="R16" s="38">
        <f t="shared" si="8"/>
        <v>0.10752688172043011</v>
      </c>
      <c r="T16" s="84">
        <v>10</v>
      </c>
      <c r="U16" s="85" t="s">
        <v>30</v>
      </c>
      <c r="V16" s="85" t="s">
        <v>31</v>
      </c>
      <c r="W16" s="86">
        <v>27</v>
      </c>
      <c r="X16" s="87">
        <v>5</v>
      </c>
      <c r="Y16" s="87">
        <v>6</v>
      </c>
      <c r="Z16" s="87">
        <v>1239</v>
      </c>
      <c r="AA16" s="87">
        <v>842</v>
      </c>
      <c r="AB16" s="87">
        <v>70</v>
      </c>
      <c r="AC16" s="87">
        <v>46</v>
      </c>
      <c r="AD16" s="88">
        <v>0.93799999999999994</v>
      </c>
    </row>
    <row r="17" spans="1:30" ht="15" thickBot="1" x14ac:dyDescent="0.4">
      <c r="A17" s="6">
        <v>12</v>
      </c>
      <c r="B17" s="7" t="s">
        <v>36</v>
      </c>
      <c r="C17" s="7" t="s">
        <v>37</v>
      </c>
      <c r="D17" s="4">
        <v>27</v>
      </c>
      <c r="E17" s="44">
        <v>5</v>
      </c>
      <c r="F17" s="44">
        <v>6</v>
      </c>
      <c r="G17" s="5">
        <v>991</v>
      </c>
      <c r="H17" s="5">
        <v>168</v>
      </c>
      <c r="I17" s="5">
        <f t="shared" si="1"/>
        <v>1159</v>
      </c>
      <c r="J17" s="51">
        <f t="shared" si="2"/>
        <v>0.85504745470232957</v>
      </c>
      <c r="K17" s="87">
        <v>935</v>
      </c>
      <c r="L17" s="5">
        <v>181</v>
      </c>
      <c r="M17" s="5">
        <f t="shared" si="3"/>
        <v>1116</v>
      </c>
      <c r="N17" s="36">
        <f t="shared" si="4"/>
        <v>0.83781362007168458</v>
      </c>
      <c r="O17" s="52">
        <f t="shared" si="5"/>
        <v>2.6892214270223379E-2</v>
      </c>
      <c r="P17" s="38">
        <f t="shared" si="6"/>
        <v>-5.6508577194752774E-2</v>
      </c>
      <c r="Q17" s="38">
        <f t="shared" si="7"/>
        <v>7.7380952380952384E-2</v>
      </c>
      <c r="R17" s="38">
        <f t="shared" si="8"/>
        <v>-3.7100949094046591E-2</v>
      </c>
      <c r="T17" s="84">
        <v>11</v>
      </c>
      <c r="U17" s="85" t="s">
        <v>34</v>
      </c>
      <c r="V17" s="85" t="s">
        <v>35</v>
      </c>
      <c r="W17" s="86">
        <v>12</v>
      </c>
      <c r="X17" s="87">
        <v>4</v>
      </c>
      <c r="Y17" s="87">
        <v>6</v>
      </c>
      <c r="Z17" s="87">
        <v>2080</v>
      </c>
      <c r="AA17" s="87">
        <v>1301</v>
      </c>
      <c r="AB17" s="87">
        <v>274</v>
      </c>
      <c r="AC17" s="87">
        <v>244</v>
      </c>
      <c r="AD17" s="88">
        <v>0.83399999999999996</v>
      </c>
    </row>
    <row r="18" spans="1:30" ht="15" thickBot="1" x14ac:dyDescent="0.4">
      <c r="A18" s="6">
        <v>13</v>
      </c>
      <c r="B18" s="7" t="s">
        <v>38</v>
      </c>
      <c r="C18" s="7" t="s">
        <v>37</v>
      </c>
      <c r="D18" s="4">
        <v>10</v>
      </c>
      <c r="E18" s="44">
        <v>2</v>
      </c>
      <c r="F18" s="44">
        <v>8</v>
      </c>
      <c r="G18" s="5">
        <v>411</v>
      </c>
      <c r="H18" s="5">
        <v>82</v>
      </c>
      <c r="I18" s="5">
        <f t="shared" si="1"/>
        <v>493</v>
      </c>
      <c r="J18" s="51">
        <f t="shared" si="2"/>
        <v>0.83367139959432046</v>
      </c>
      <c r="K18" s="87">
        <v>471</v>
      </c>
      <c r="L18" s="5">
        <v>141</v>
      </c>
      <c r="M18" s="5">
        <f t="shared" si="3"/>
        <v>612</v>
      </c>
      <c r="N18" s="36">
        <f t="shared" si="4"/>
        <v>0.76960784313725494</v>
      </c>
      <c r="O18" s="52">
        <f t="shared" si="5"/>
        <v>1.4747343309477337E-2</v>
      </c>
      <c r="P18" s="38">
        <f t="shared" si="6"/>
        <v>0.145985401459854</v>
      </c>
      <c r="Q18" s="38">
        <f t="shared" si="7"/>
        <v>0.71951219512195119</v>
      </c>
      <c r="R18" s="38">
        <f t="shared" si="8"/>
        <v>0.2413793103448276</v>
      </c>
      <c r="T18" s="84">
        <v>12</v>
      </c>
      <c r="U18" s="85" t="s">
        <v>36</v>
      </c>
      <c r="V18" s="85" t="s">
        <v>37</v>
      </c>
      <c r="W18" s="86">
        <v>10</v>
      </c>
      <c r="X18" s="87">
        <v>2</v>
      </c>
      <c r="Y18" s="87">
        <v>8</v>
      </c>
      <c r="Z18" s="87">
        <v>2553</v>
      </c>
      <c r="AA18" s="87">
        <v>935</v>
      </c>
      <c r="AB18" s="87">
        <v>220</v>
      </c>
      <c r="AC18" s="87">
        <v>181</v>
      </c>
      <c r="AD18" s="88">
        <v>0.877</v>
      </c>
    </row>
    <row r="19" spans="1:30" ht="15" thickBot="1" x14ac:dyDescent="0.4">
      <c r="A19" s="6">
        <v>14</v>
      </c>
      <c r="B19" s="7" t="s">
        <v>39</v>
      </c>
      <c r="C19" s="7" t="s">
        <v>40</v>
      </c>
      <c r="D19" s="4">
        <v>6</v>
      </c>
      <c r="E19" s="44">
        <v>1</v>
      </c>
      <c r="F19" s="44">
        <v>6</v>
      </c>
      <c r="G19" s="5">
        <v>365</v>
      </c>
      <c r="H19" s="5">
        <v>55</v>
      </c>
      <c r="I19" s="5">
        <f t="shared" si="1"/>
        <v>420</v>
      </c>
      <c r="J19" s="51">
        <f t="shared" si="2"/>
        <v>0.86904761904761907</v>
      </c>
      <c r="K19" s="87">
        <v>470</v>
      </c>
      <c r="L19" s="5">
        <v>28</v>
      </c>
      <c r="M19" s="5">
        <f t="shared" si="3"/>
        <v>498</v>
      </c>
      <c r="N19" s="36">
        <f t="shared" si="4"/>
        <v>0.94377510040160639</v>
      </c>
      <c r="O19" s="52">
        <f t="shared" si="5"/>
        <v>1.2000289163594304E-2</v>
      </c>
      <c r="P19" s="38">
        <f t="shared" si="6"/>
        <v>0.28767123287671231</v>
      </c>
      <c r="Q19" s="38">
        <f t="shared" si="7"/>
        <v>-0.49090909090909091</v>
      </c>
      <c r="R19" s="38">
        <f t="shared" si="8"/>
        <v>0.18571428571428572</v>
      </c>
      <c r="T19" s="84">
        <v>13</v>
      </c>
      <c r="U19" s="85" t="s">
        <v>38</v>
      </c>
      <c r="V19" s="85" t="s">
        <v>37</v>
      </c>
      <c r="W19" s="86">
        <v>19</v>
      </c>
      <c r="X19" s="87">
        <v>4</v>
      </c>
      <c r="Y19" s="87">
        <v>8</v>
      </c>
      <c r="Z19" s="87">
        <v>1260</v>
      </c>
      <c r="AA19" s="87">
        <v>471</v>
      </c>
      <c r="AB19" s="87">
        <v>154</v>
      </c>
      <c r="AC19" s="87">
        <v>141</v>
      </c>
      <c r="AD19" s="88">
        <v>0.82899999999999996</v>
      </c>
    </row>
    <row r="20" spans="1:30" ht="15" thickBot="1" x14ac:dyDescent="0.4">
      <c r="A20" s="6">
        <v>15</v>
      </c>
      <c r="B20" s="7" t="s">
        <v>41</v>
      </c>
      <c r="C20" s="7" t="s">
        <v>42</v>
      </c>
      <c r="D20" s="4">
        <v>35</v>
      </c>
      <c r="E20" s="44">
        <v>8</v>
      </c>
      <c r="F20" s="44">
        <v>9</v>
      </c>
      <c r="G20" s="5">
        <v>1805</v>
      </c>
      <c r="H20" s="5">
        <v>403</v>
      </c>
      <c r="I20" s="5">
        <f t="shared" si="1"/>
        <v>2208</v>
      </c>
      <c r="J20" s="51">
        <f t="shared" si="2"/>
        <v>0.81748188405797106</v>
      </c>
      <c r="K20" s="87">
        <v>1948</v>
      </c>
      <c r="L20" s="5">
        <v>526</v>
      </c>
      <c r="M20" s="5">
        <f t="shared" si="3"/>
        <v>2474</v>
      </c>
      <c r="N20" s="36">
        <f t="shared" si="4"/>
        <v>0.78738884397736464</v>
      </c>
      <c r="O20" s="52">
        <f t="shared" si="5"/>
        <v>5.9615894358900218E-2</v>
      </c>
      <c r="P20" s="38">
        <f t="shared" si="6"/>
        <v>7.9224376731301935E-2</v>
      </c>
      <c r="Q20" s="38">
        <f t="shared" si="7"/>
        <v>0.30521091811414391</v>
      </c>
      <c r="R20" s="38">
        <f t="shared" si="8"/>
        <v>0.12047101449275362</v>
      </c>
      <c r="T20" s="84">
        <v>14</v>
      </c>
      <c r="U20" s="85" t="s">
        <v>39</v>
      </c>
      <c r="V20" s="85" t="s">
        <v>40</v>
      </c>
      <c r="W20" s="86">
        <v>40</v>
      </c>
      <c r="X20" s="87">
        <v>7</v>
      </c>
      <c r="Y20" s="87">
        <v>7</v>
      </c>
      <c r="Z20" s="87">
        <v>964</v>
      </c>
      <c r="AA20" s="87">
        <v>470</v>
      </c>
      <c r="AB20" s="87">
        <v>38</v>
      </c>
      <c r="AC20" s="87">
        <v>28</v>
      </c>
      <c r="AD20" s="88">
        <v>0.94499999999999995</v>
      </c>
    </row>
    <row r="21" spans="1:30" ht="15" thickBot="1" x14ac:dyDescent="0.4">
      <c r="A21" s="6">
        <v>16</v>
      </c>
      <c r="B21" s="7" t="s">
        <v>43</v>
      </c>
      <c r="C21" s="7" t="s">
        <v>44</v>
      </c>
      <c r="D21" s="4">
        <v>37</v>
      </c>
      <c r="E21" s="44">
        <v>3</v>
      </c>
      <c r="F21" s="44">
        <v>9</v>
      </c>
      <c r="G21" s="5">
        <v>1794</v>
      </c>
      <c r="H21" s="5">
        <v>516</v>
      </c>
      <c r="I21" s="5">
        <f t="shared" si="1"/>
        <v>2310</v>
      </c>
      <c r="J21" s="51">
        <f t="shared" si="2"/>
        <v>0.77662337662337666</v>
      </c>
      <c r="K21" s="87">
        <v>2110</v>
      </c>
      <c r="L21" s="5">
        <v>643</v>
      </c>
      <c r="M21" s="5">
        <f t="shared" si="3"/>
        <v>2753</v>
      </c>
      <c r="N21" s="36">
        <f t="shared" si="4"/>
        <v>0.7664366146022521</v>
      </c>
      <c r="O21" s="52">
        <f t="shared" si="5"/>
        <v>6.633894792645606E-2</v>
      </c>
      <c r="P21" s="38">
        <f t="shared" si="6"/>
        <v>0.17614269788182832</v>
      </c>
      <c r="Q21" s="38">
        <f t="shared" si="7"/>
        <v>0.24612403100775193</v>
      </c>
      <c r="R21" s="38">
        <f t="shared" si="8"/>
        <v>0.19177489177489176</v>
      </c>
      <c r="T21" s="84">
        <v>15</v>
      </c>
      <c r="U21" s="85" t="s">
        <v>41</v>
      </c>
      <c r="V21" s="85" t="s">
        <v>42</v>
      </c>
      <c r="W21" s="86">
        <v>38</v>
      </c>
      <c r="X21" s="87">
        <v>4</v>
      </c>
      <c r="Y21" s="87">
        <v>8</v>
      </c>
      <c r="Z21" s="87">
        <v>3755</v>
      </c>
      <c r="AA21" s="87">
        <v>1948</v>
      </c>
      <c r="AB21" s="87">
        <v>631</v>
      </c>
      <c r="AC21" s="87">
        <v>526</v>
      </c>
      <c r="AD21" s="88">
        <v>0.79800000000000004</v>
      </c>
    </row>
    <row r="22" spans="1:30" ht="15" thickBot="1" x14ac:dyDescent="0.4">
      <c r="A22" s="6">
        <v>17</v>
      </c>
      <c r="B22" s="7" t="s">
        <v>45</v>
      </c>
      <c r="C22" s="7" t="s">
        <v>46</v>
      </c>
      <c r="D22" s="4">
        <v>19</v>
      </c>
      <c r="E22" s="44">
        <v>4</v>
      </c>
      <c r="F22" s="44">
        <v>8</v>
      </c>
      <c r="G22" s="5">
        <v>1149</v>
      </c>
      <c r="H22" s="5">
        <v>71</v>
      </c>
      <c r="I22" s="5">
        <f t="shared" si="1"/>
        <v>1220</v>
      </c>
      <c r="J22" s="51">
        <f t="shared" si="2"/>
        <v>0.94180327868852454</v>
      </c>
      <c r="K22" s="87">
        <v>1171</v>
      </c>
      <c r="L22" s="5">
        <v>132</v>
      </c>
      <c r="M22" s="5">
        <f t="shared" si="3"/>
        <v>1303</v>
      </c>
      <c r="N22" s="36">
        <f t="shared" si="4"/>
        <v>0.89869531849577899</v>
      </c>
      <c r="O22" s="52">
        <f t="shared" si="5"/>
        <v>3.139834694811923E-2</v>
      </c>
      <c r="P22" s="38">
        <f t="shared" si="6"/>
        <v>1.9147084421235857E-2</v>
      </c>
      <c r="Q22" s="38">
        <f t="shared" si="7"/>
        <v>0.85915492957746475</v>
      </c>
      <c r="R22" s="38">
        <f t="shared" si="8"/>
        <v>6.8032786885245902E-2</v>
      </c>
      <c r="T22" s="84">
        <v>16</v>
      </c>
      <c r="U22" s="85" t="s">
        <v>43</v>
      </c>
      <c r="V22" s="85" t="s">
        <v>44</v>
      </c>
      <c r="W22" s="86">
        <v>39</v>
      </c>
      <c r="X22" s="87">
        <v>2</v>
      </c>
      <c r="Y22" s="87">
        <v>6</v>
      </c>
      <c r="Z22" s="87">
        <v>4216</v>
      </c>
      <c r="AA22" s="87">
        <v>2110</v>
      </c>
      <c r="AB22" s="87">
        <v>717</v>
      </c>
      <c r="AC22" s="87">
        <v>643</v>
      </c>
      <c r="AD22" s="88">
        <v>0.8</v>
      </c>
    </row>
    <row r="23" spans="1:30" ht="15" thickBot="1" x14ac:dyDescent="0.4">
      <c r="A23" s="6">
        <v>18</v>
      </c>
      <c r="B23" s="7" t="s">
        <v>47</v>
      </c>
      <c r="C23" s="7" t="s">
        <v>48</v>
      </c>
      <c r="D23" s="4">
        <v>24</v>
      </c>
      <c r="E23" s="46">
        <v>3</v>
      </c>
      <c r="F23" s="46">
        <v>6</v>
      </c>
      <c r="G23" s="5">
        <v>1650</v>
      </c>
      <c r="H23" s="5">
        <v>88</v>
      </c>
      <c r="I23" s="5">
        <f t="shared" si="1"/>
        <v>1738</v>
      </c>
      <c r="J23" s="51">
        <f t="shared" si="2"/>
        <v>0.94936708860759489</v>
      </c>
      <c r="K23" s="87">
        <v>1940</v>
      </c>
      <c r="L23" s="5">
        <v>102</v>
      </c>
      <c r="M23" s="5">
        <f t="shared" si="3"/>
        <v>2042</v>
      </c>
      <c r="N23" s="36">
        <f t="shared" si="4"/>
        <v>0.95004897159647406</v>
      </c>
      <c r="O23" s="52">
        <f t="shared" si="5"/>
        <v>4.9206004963975036E-2</v>
      </c>
      <c r="P23" s="38">
        <f t="shared" si="6"/>
        <v>0.17575757575757575</v>
      </c>
      <c r="Q23" s="38">
        <f t="shared" si="7"/>
        <v>0.15909090909090909</v>
      </c>
      <c r="R23" s="38">
        <f t="shared" si="8"/>
        <v>0.17491369390103567</v>
      </c>
      <c r="T23" s="84">
        <v>17</v>
      </c>
      <c r="U23" s="85" t="s">
        <v>45</v>
      </c>
      <c r="V23" s="85" t="s">
        <v>46</v>
      </c>
      <c r="W23" s="86">
        <v>6</v>
      </c>
      <c r="X23" s="87">
        <v>1</v>
      </c>
      <c r="Y23" s="87">
        <v>6</v>
      </c>
      <c r="Z23" s="87">
        <v>1950</v>
      </c>
      <c r="AA23" s="87">
        <v>1171</v>
      </c>
      <c r="AB23" s="87">
        <v>130</v>
      </c>
      <c r="AC23" s="87">
        <v>132</v>
      </c>
      <c r="AD23" s="88">
        <v>0.90200000000000002</v>
      </c>
    </row>
    <row r="24" spans="1:30" ht="15" thickBot="1" x14ac:dyDescent="0.4">
      <c r="A24" s="6">
        <v>19</v>
      </c>
      <c r="B24" s="7" t="s">
        <v>49</v>
      </c>
      <c r="C24" s="7" t="s">
        <v>50</v>
      </c>
      <c r="D24" s="4">
        <v>30</v>
      </c>
      <c r="E24" s="44">
        <v>4</v>
      </c>
      <c r="F24" s="44">
        <v>6</v>
      </c>
      <c r="G24" s="5">
        <v>1975</v>
      </c>
      <c r="H24" s="5">
        <v>171</v>
      </c>
      <c r="I24" s="5">
        <f t="shared" si="1"/>
        <v>2146</v>
      </c>
      <c r="J24" s="51">
        <f t="shared" si="2"/>
        <v>0.92031686859273065</v>
      </c>
      <c r="K24" s="87">
        <v>2087</v>
      </c>
      <c r="L24" s="5">
        <v>127</v>
      </c>
      <c r="M24" s="5">
        <f t="shared" si="3"/>
        <v>2214</v>
      </c>
      <c r="N24" s="36">
        <f t="shared" si="4"/>
        <v>0.94263775971093045</v>
      </c>
      <c r="O24" s="52">
        <f t="shared" si="5"/>
        <v>5.3350683148991544E-2</v>
      </c>
      <c r="P24" s="38">
        <f t="shared" si="6"/>
        <v>5.6708860759493669E-2</v>
      </c>
      <c r="Q24" s="38">
        <f t="shared" si="7"/>
        <v>-0.25730994152046782</v>
      </c>
      <c r="R24" s="38">
        <f t="shared" si="8"/>
        <v>3.1686859273066172E-2</v>
      </c>
      <c r="T24" s="84">
        <v>18</v>
      </c>
      <c r="U24" s="85" t="s">
        <v>47</v>
      </c>
      <c r="V24" s="85" t="s">
        <v>48</v>
      </c>
      <c r="W24" s="86">
        <v>24</v>
      </c>
      <c r="X24" s="87">
        <v>3</v>
      </c>
      <c r="Y24" s="87">
        <v>6</v>
      </c>
      <c r="Z24" s="87">
        <v>3826</v>
      </c>
      <c r="AA24" s="87">
        <v>1940</v>
      </c>
      <c r="AB24" s="87">
        <v>99</v>
      </c>
      <c r="AC24" s="87">
        <v>102</v>
      </c>
      <c r="AD24" s="88">
        <v>0.95599999999999996</v>
      </c>
    </row>
    <row r="25" spans="1:30" ht="15" thickBot="1" x14ac:dyDescent="0.4">
      <c r="A25" s="6">
        <v>20</v>
      </c>
      <c r="B25" s="7" t="s">
        <v>51</v>
      </c>
      <c r="C25" s="7" t="s">
        <v>52</v>
      </c>
      <c r="D25" s="4">
        <v>12</v>
      </c>
      <c r="E25" s="44">
        <v>4</v>
      </c>
      <c r="F25" s="44">
        <v>6</v>
      </c>
      <c r="G25" s="5">
        <v>431</v>
      </c>
      <c r="H25" s="5">
        <v>177</v>
      </c>
      <c r="I25" s="5">
        <f t="shared" si="1"/>
        <v>608</v>
      </c>
      <c r="J25" s="51">
        <f t="shared" si="2"/>
        <v>0.70888157894736847</v>
      </c>
      <c r="K25" s="87">
        <v>551</v>
      </c>
      <c r="L25" s="5">
        <v>177</v>
      </c>
      <c r="M25" s="5">
        <f t="shared" si="3"/>
        <v>728</v>
      </c>
      <c r="N25" s="36">
        <f t="shared" si="4"/>
        <v>0.75686813186813184</v>
      </c>
      <c r="O25" s="52">
        <f t="shared" si="5"/>
        <v>1.7542591387744284E-2</v>
      </c>
      <c r="P25" s="38">
        <f t="shared" si="6"/>
        <v>0.27842227378190254</v>
      </c>
      <c r="Q25" s="38">
        <f t="shared" si="7"/>
        <v>0</v>
      </c>
      <c r="R25" s="38">
        <f t="shared" si="8"/>
        <v>0.19736842105263158</v>
      </c>
      <c r="T25" s="84">
        <v>19</v>
      </c>
      <c r="U25" s="85" t="s">
        <v>49</v>
      </c>
      <c r="V25" s="85" t="s">
        <v>50</v>
      </c>
      <c r="W25" s="86">
        <v>23</v>
      </c>
      <c r="X25" s="87">
        <v>4</v>
      </c>
      <c r="Y25" s="87">
        <v>8</v>
      </c>
      <c r="Z25" s="87">
        <v>4007</v>
      </c>
      <c r="AA25" s="87">
        <v>2087</v>
      </c>
      <c r="AB25" s="87">
        <v>103</v>
      </c>
      <c r="AC25" s="87">
        <v>127</v>
      </c>
      <c r="AD25" s="88">
        <v>0.95499999999999996</v>
      </c>
    </row>
    <row r="26" spans="1:30" ht="15" thickBot="1" x14ac:dyDescent="0.4">
      <c r="A26" s="6">
        <v>21</v>
      </c>
      <c r="B26" s="7" t="s">
        <v>53</v>
      </c>
      <c r="C26" s="7" t="s">
        <v>54</v>
      </c>
      <c r="D26" s="4">
        <v>39</v>
      </c>
      <c r="E26" s="44">
        <v>6</v>
      </c>
      <c r="F26" s="44">
        <v>6</v>
      </c>
      <c r="G26" s="5">
        <v>1065</v>
      </c>
      <c r="H26" s="5">
        <v>47</v>
      </c>
      <c r="I26" s="5">
        <f t="shared" si="1"/>
        <v>1112</v>
      </c>
      <c r="J26" s="51">
        <f t="shared" si="2"/>
        <v>0.95773381294964033</v>
      </c>
      <c r="K26" s="87">
        <v>1224</v>
      </c>
      <c r="L26" s="5">
        <v>60</v>
      </c>
      <c r="M26" s="5">
        <f t="shared" si="3"/>
        <v>1284</v>
      </c>
      <c r="N26" s="36">
        <f t="shared" si="4"/>
        <v>0.95327102803738317</v>
      </c>
      <c r="O26" s="52">
        <f t="shared" si="5"/>
        <v>3.0940504590472061E-2</v>
      </c>
      <c r="P26" s="38">
        <f t="shared" si="6"/>
        <v>0.14929577464788732</v>
      </c>
      <c r="Q26" s="38">
        <f t="shared" si="7"/>
        <v>0.27659574468085107</v>
      </c>
      <c r="R26" s="38">
        <f t="shared" si="8"/>
        <v>0.15467625899280577</v>
      </c>
      <c r="T26" s="84">
        <v>20</v>
      </c>
      <c r="U26" s="85" t="s">
        <v>51</v>
      </c>
      <c r="V26" s="85" t="s">
        <v>52</v>
      </c>
      <c r="W26" s="86">
        <v>30</v>
      </c>
      <c r="X26" s="87">
        <v>4</v>
      </c>
      <c r="Y26" s="87">
        <v>6</v>
      </c>
      <c r="Z26" s="87">
        <v>1070</v>
      </c>
      <c r="AA26" s="87">
        <v>551</v>
      </c>
      <c r="AB26" s="87">
        <v>251</v>
      </c>
      <c r="AC26" s="87">
        <v>177</v>
      </c>
      <c r="AD26" s="88">
        <v>0.75900000000000001</v>
      </c>
    </row>
    <row r="27" spans="1:30" ht="15" thickBot="1" x14ac:dyDescent="0.4">
      <c r="A27" s="6">
        <v>22</v>
      </c>
      <c r="B27" s="7" t="s">
        <v>55</v>
      </c>
      <c r="C27" s="7" t="s">
        <v>56</v>
      </c>
      <c r="D27" s="4">
        <v>26</v>
      </c>
      <c r="E27" s="44">
        <v>2</v>
      </c>
      <c r="F27" s="44">
        <v>6</v>
      </c>
      <c r="G27" s="5">
        <v>1458</v>
      </c>
      <c r="H27" s="5">
        <v>79</v>
      </c>
      <c r="I27" s="5">
        <f t="shared" si="1"/>
        <v>1537</v>
      </c>
      <c r="J27" s="51">
        <f t="shared" si="2"/>
        <v>0.94860117111255693</v>
      </c>
      <c r="K27" s="87">
        <v>1423</v>
      </c>
      <c r="L27" s="5">
        <v>77</v>
      </c>
      <c r="M27" s="5">
        <f t="shared" si="3"/>
        <v>1500</v>
      </c>
      <c r="N27" s="36">
        <f t="shared" si="4"/>
        <v>0.94866666666666666</v>
      </c>
      <c r="O27" s="52">
        <f t="shared" si="5"/>
        <v>3.6145449287934651E-2</v>
      </c>
      <c r="P27" s="38">
        <f t="shared" si="6"/>
        <v>-2.4005486968449931E-2</v>
      </c>
      <c r="Q27" s="38">
        <f t="shared" si="7"/>
        <v>-2.5316455696202531E-2</v>
      </c>
      <c r="R27" s="38">
        <f t="shared" si="8"/>
        <v>-2.4072869225764477E-2</v>
      </c>
      <c r="T27" s="84">
        <v>21</v>
      </c>
      <c r="U27" s="85" t="s">
        <v>53</v>
      </c>
      <c r="V27" s="85" t="s">
        <v>54</v>
      </c>
      <c r="W27" s="86">
        <v>26</v>
      </c>
      <c r="X27" s="87">
        <v>2</v>
      </c>
      <c r="Y27" s="87">
        <v>6</v>
      </c>
      <c r="Z27" s="87">
        <v>2365</v>
      </c>
      <c r="AA27" s="87">
        <v>1224</v>
      </c>
      <c r="AB27" s="87">
        <v>38</v>
      </c>
      <c r="AC27" s="87">
        <v>60</v>
      </c>
      <c r="AD27" s="88">
        <v>0.97</v>
      </c>
    </row>
    <row r="28" spans="1:30" ht="15" thickBot="1" x14ac:dyDescent="0.4">
      <c r="A28" s="6">
        <v>23</v>
      </c>
      <c r="B28" s="7" t="s">
        <v>57</v>
      </c>
      <c r="C28" s="7" t="s">
        <v>58</v>
      </c>
      <c r="D28" s="4">
        <v>14</v>
      </c>
      <c r="E28" s="44">
        <v>6</v>
      </c>
      <c r="F28" s="44">
        <v>8</v>
      </c>
      <c r="G28" s="5">
        <v>571</v>
      </c>
      <c r="H28" s="5">
        <v>1376</v>
      </c>
      <c r="I28" s="5">
        <f t="shared" si="1"/>
        <v>1947</v>
      </c>
      <c r="J28" s="51">
        <f t="shared" si="2"/>
        <v>0.29327170005136105</v>
      </c>
      <c r="K28" s="87">
        <v>501</v>
      </c>
      <c r="L28" s="5">
        <v>1525</v>
      </c>
      <c r="M28" s="5">
        <f t="shared" si="3"/>
        <v>2026</v>
      </c>
      <c r="N28" s="36">
        <f t="shared" si="4"/>
        <v>0.24728529121421519</v>
      </c>
      <c r="O28" s="52">
        <f t="shared" si="5"/>
        <v>4.882045350490373E-2</v>
      </c>
      <c r="P28" s="38">
        <f t="shared" si="6"/>
        <v>-0.12259194395796848</v>
      </c>
      <c r="Q28" s="38">
        <f t="shared" si="7"/>
        <v>0.10828488372093023</v>
      </c>
      <c r="R28" s="38">
        <f t="shared" si="8"/>
        <v>4.0575243965074476E-2</v>
      </c>
      <c r="T28" s="84">
        <v>22</v>
      </c>
      <c r="U28" s="85" t="s">
        <v>55</v>
      </c>
      <c r="V28" s="85" t="s">
        <v>56</v>
      </c>
      <c r="W28" s="86">
        <v>12</v>
      </c>
      <c r="X28" s="87">
        <v>2</v>
      </c>
      <c r="Y28" s="87">
        <v>3</v>
      </c>
      <c r="Z28" s="87">
        <v>2236</v>
      </c>
      <c r="AA28" s="87">
        <v>1423</v>
      </c>
      <c r="AB28" s="87">
        <v>45</v>
      </c>
      <c r="AC28" s="87">
        <v>77</v>
      </c>
      <c r="AD28" s="88">
        <v>0.96099999999999997</v>
      </c>
    </row>
    <row r="29" spans="1:30" ht="15" thickBot="1" x14ac:dyDescent="0.4">
      <c r="A29" s="6">
        <v>24</v>
      </c>
      <c r="B29" s="7" t="s">
        <v>59</v>
      </c>
      <c r="C29" s="7" t="s">
        <v>60</v>
      </c>
      <c r="D29" s="4">
        <v>12</v>
      </c>
      <c r="E29" s="44">
        <v>3</v>
      </c>
      <c r="F29" s="44">
        <v>6</v>
      </c>
      <c r="G29" s="5">
        <v>457</v>
      </c>
      <c r="H29" s="5">
        <v>259</v>
      </c>
      <c r="I29" s="5">
        <f t="shared" si="1"/>
        <v>716</v>
      </c>
      <c r="J29" s="51">
        <f t="shared" si="2"/>
        <v>0.63826815642458101</v>
      </c>
      <c r="K29" s="87">
        <v>467</v>
      </c>
      <c r="L29" s="5">
        <v>376</v>
      </c>
      <c r="M29" s="5">
        <f t="shared" si="3"/>
        <v>843</v>
      </c>
      <c r="N29" s="36">
        <f t="shared" si="4"/>
        <v>0.55397390272835112</v>
      </c>
      <c r="O29" s="52">
        <f t="shared" si="5"/>
        <v>2.0313742499819272E-2</v>
      </c>
      <c r="P29" s="38">
        <f t="shared" si="6"/>
        <v>2.1881838074398249E-2</v>
      </c>
      <c r="Q29" s="38">
        <f t="shared" si="7"/>
        <v>0.45173745173745172</v>
      </c>
      <c r="R29" s="38">
        <f t="shared" si="8"/>
        <v>0.17737430167597765</v>
      </c>
      <c r="T29" s="84">
        <v>23</v>
      </c>
      <c r="U29" s="85" t="s">
        <v>57</v>
      </c>
      <c r="V29" s="85" t="s">
        <v>58</v>
      </c>
      <c r="W29" s="86">
        <v>23</v>
      </c>
      <c r="X29" s="87">
        <v>2</v>
      </c>
      <c r="Y29" s="87">
        <v>5</v>
      </c>
      <c r="Z29" s="87">
        <v>1115</v>
      </c>
      <c r="AA29" s="87">
        <v>501</v>
      </c>
      <c r="AB29" s="87">
        <v>1819</v>
      </c>
      <c r="AC29" s="87">
        <v>1525</v>
      </c>
      <c r="AD29" s="88">
        <v>0.27</v>
      </c>
    </row>
    <row r="30" spans="1:30" ht="15" thickBot="1" x14ac:dyDescent="0.4">
      <c r="A30" s="6">
        <v>25</v>
      </c>
      <c r="B30" s="7" t="s">
        <v>61</v>
      </c>
      <c r="C30" s="7" t="s">
        <v>62</v>
      </c>
      <c r="D30" s="4">
        <v>18</v>
      </c>
      <c r="E30" s="44">
        <v>4</v>
      </c>
      <c r="F30" s="44">
        <v>7</v>
      </c>
      <c r="G30" s="5">
        <v>916</v>
      </c>
      <c r="H30" s="5">
        <v>82</v>
      </c>
      <c r="I30" s="5">
        <f t="shared" si="1"/>
        <v>998</v>
      </c>
      <c r="J30" s="51">
        <f t="shared" si="2"/>
        <v>0.9178356713426854</v>
      </c>
      <c r="K30" s="87">
        <v>960</v>
      </c>
      <c r="L30" s="5">
        <v>93</v>
      </c>
      <c r="M30" s="5">
        <f t="shared" si="3"/>
        <v>1053</v>
      </c>
      <c r="N30" s="36">
        <f t="shared" si="4"/>
        <v>0.9116809116809117</v>
      </c>
      <c r="O30" s="52">
        <f t="shared" si="5"/>
        <v>2.5374105400130124E-2</v>
      </c>
      <c r="P30" s="38">
        <f t="shared" si="6"/>
        <v>4.8034934497816595E-2</v>
      </c>
      <c r="Q30" s="38">
        <f t="shared" si="7"/>
        <v>0.13414634146341464</v>
      </c>
      <c r="R30" s="38">
        <f t="shared" si="8"/>
        <v>5.5110220440881763E-2</v>
      </c>
      <c r="T30" s="84">
        <v>24</v>
      </c>
      <c r="U30" s="85" t="s">
        <v>59</v>
      </c>
      <c r="V30" s="85" t="s">
        <v>60</v>
      </c>
      <c r="W30" s="86">
        <v>27</v>
      </c>
      <c r="X30" s="87">
        <v>2</v>
      </c>
      <c r="Y30" s="87">
        <v>5</v>
      </c>
      <c r="Z30" s="87">
        <v>962</v>
      </c>
      <c r="AA30" s="87">
        <v>467</v>
      </c>
      <c r="AB30" s="87">
        <v>570</v>
      </c>
      <c r="AC30" s="87">
        <v>376</v>
      </c>
      <c r="AD30" s="88">
        <v>0.41099999999999998</v>
      </c>
    </row>
    <row r="31" spans="1:30" ht="15" thickBot="1" x14ac:dyDescent="0.4">
      <c r="A31" s="6">
        <v>26</v>
      </c>
      <c r="B31" s="7" t="s">
        <v>63</v>
      </c>
      <c r="C31" s="7" t="s">
        <v>64</v>
      </c>
      <c r="D31" s="4">
        <v>21</v>
      </c>
      <c r="E31" s="44">
        <v>2</v>
      </c>
      <c r="F31" s="44">
        <v>5</v>
      </c>
      <c r="G31" s="5">
        <v>1225</v>
      </c>
      <c r="H31" s="5">
        <v>39</v>
      </c>
      <c r="I31" s="5">
        <f t="shared" si="1"/>
        <v>1264</v>
      </c>
      <c r="J31" s="51">
        <f t="shared" si="2"/>
        <v>0.96914556962025311</v>
      </c>
      <c r="K31" s="87">
        <v>1173</v>
      </c>
      <c r="L31" s="5">
        <v>29</v>
      </c>
      <c r="M31" s="5">
        <f t="shared" si="3"/>
        <v>1202</v>
      </c>
      <c r="N31" s="36">
        <f t="shared" si="4"/>
        <v>0.97587354409317806</v>
      </c>
      <c r="O31" s="52">
        <f t="shared" si="5"/>
        <v>2.8964553362731633E-2</v>
      </c>
      <c r="P31" s="38">
        <f t="shared" si="6"/>
        <v>-4.2448979591836737E-2</v>
      </c>
      <c r="Q31" s="38">
        <f t="shared" si="7"/>
        <v>-0.25641025641025639</v>
      </c>
      <c r="R31" s="38">
        <f t="shared" si="8"/>
        <v>-4.9050632911392403E-2</v>
      </c>
      <c r="T31" s="84">
        <v>25</v>
      </c>
      <c r="U31" s="85" t="s">
        <v>61</v>
      </c>
      <c r="V31" s="85" t="s">
        <v>62</v>
      </c>
      <c r="W31" s="86">
        <v>30</v>
      </c>
      <c r="X31" s="87">
        <v>2</v>
      </c>
      <c r="Y31" s="87">
        <v>5</v>
      </c>
      <c r="Z31" s="87">
        <v>2122</v>
      </c>
      <c r="AA31" s="87">
        <v>960</v>
      </c>
      <c r="AB31" s="87">
        <v>107</v>
      </c>
      <c r="AC31" s="87">
        <v>93</v>
      </c>
      <c r="AD31" s="88">
        <v>0.92600000000000005</v>
      </c>
    </row>
    <row r="32" spans="1:30" ht="15" thickBot="1" x14ac:dyDescent="0.4">
      <c r="A32" s="501" t="s">
        <v>65</v>
      </c>
      <c r="B32" s="502"/>
      <c r="C32" s="47" t="s">
        <v>66</v>
      </c>
      <c r="D32" s="8">
        <v>662</v>
      </c>
      <c r="E32" s="48">
        <v>142</v>
      </c>
      <c r="F32" s="48">
        <v>193</v>
      </c>
      <c r="G32" s="9">
        <f>SUM(G6:G31)</f>
        <v>31613</v>
      </c>
      <c r="H32" s="9">
        <f t="shared" ref="H32:I32" si="9">SUM(H6:H31)</f>
        <v>6834</v>
      </c>
      <c r="I32" s="9">
        <f t="shared" si="9"/>
        <v>38447</v>
      </c>
      <c r="J32" s="51">
        <f t="shared" si="2"/>
        <v>0.82224881005019901</v>
      </c>
      <c r="K32" s="92">
        <f>SUM(K6:K31)</f>
        <v>33628</v>
      </c>
      <c r="L32" s="92">
        <f>SUM(L6:L31)</f>
        <v>7871</v>
      </c>
      <c r="M32" s="5">
        <f t="shared" si="3"/>
        <v>41499</v>
      </c>
      <c r="N32" s="36">
        <f t="shared" si="4"/>
        <v>0.81033277910311097</v>
      </c>
      <c r="O32" s="52">
        <f t="shared" si="5"/>
        <v>1</v>
      </c>
      <c r="P32" s="38">
        <f t="shared" si="6"/>
        <v>6.3739600797140417E-2</v>
      </c>
      <c r="Q32" s="38">
        <f t="shared" si="7"/>
        <v>0.15174129353233831</v>
      </c>
      <c r="R32" s="38">
        <f t="shared" si="8"/>
        <v>7.9382006398418609E-2</v>
      </c>
      <c r="T32" s="84">
        <v>26</v>
      </c>
      <c r="U32" s="85" t="s">
        <v>63</v>
      </c>
      <c r="V32" s="85" t="s">
        <v>64</v>
      </c>
      <c r="W32" s="86">
        <v>39</v>
      </c>
      <c r="X32" s="87">
        <v>3</v>
      </c>
      <c r="Y32" s="87">
        <v>6</v>
      </c>
      <c r="Z32" s="87">
        <v>2466</v>
      </c>
      <c r="AA32" s="87">
        <v>1173</v>
      </c>
      <c r="AB32" s="87">
        <v>28</v>
      </c>
      <c r="AC32" s="87">
        <v>29</v>
      </c>
      <c r="AD32" s="88">
        <v>0.98</v>
      </c>
    </row>
    <row r="33" spans="1:30" ht="15" thickBot="1" x14ac:dyDescent="0.4">
      <c r="A33" s="480" t="s">
        <v>67</v>
      </c>
      <c r="B33" s="481"/>
      <c r="C33" s="481"/>
      <c r="D33" s="481"/>
      <c r="E33" s="481"/>
      <c r="F33" s="482"/>
      <c r="G33" s="49">
        <f>G32/$I$32</f>
        <v>0.82224881005019901</v>
      </c>
      <c r="H33" s="49">
        <f t="shared" ref="H33:I33" si="10">H32/$I$32</f>
        <v>0.17775118994980102</v>
      </c>
      <c r="I33" s="49">
        <f t="shared" si="10"/>
        <v>1</v>
      </c>
      <c r="J33" s="50"/>
      <c r="K33" s="94">
        <f>K32/$M$32</f>
        <v>0.81033277910311097</v>
      </c>
      <c r="L33" s="94">
        <f t="shared" ref="L33:M33" si="11">L32/$M$32</f>
        <v>0.18966722089688909</v>
      </c>
      <c r="M33" s="94">
        <f t="shared" si="11"/>
        <v>1</v>
      </c>
      <c r="N33" s="50"/>
      <c r="O33" s="50"/>
      <c r="P33" s="483" t="s">
        <v>177</v>
      </c>
      <c r="Q33" s="484"/>
      <c r="R33" s="485"/>
      <c r="T33" s="525" t="s">
        <v>65</v>
      </c>
      <c r="U33" s="525"/>
      <c r="V33" s="90" t="s">
        <v>66</v>
      </c>
      <c r="W33" s="91">
        <v>664</v>
      </c>
      <c r="X33" s="91">
        <v>139</v>
      </c>
      <c r="Y33" s="91">
        <v>193</v>
      </c>
      <c r="Z33" s="92">
        <v>60548</v>
      </c>
      <c r="AA33" s="92">
        <v>33638</v>
      </c>
      <c r="AB33" s="92">
        <v>9558</v>
      </c>
      <c r="AC33" s="92">
        <v>7861</v>
      </c>
      <c r="AD33" s="93">
        <v>0.81299999999999994</v>
      </c>
    </row>
    <row r="34" spans="1:30" x14ac:dyDescent="0.35">
      <c r="T34" s="526" t="s">
        <v>67</v>
      </c>
      <c r="U34" s="526"/>
      <c r="V34" s="526"/>
      <c r="W34" s="526"/>
      <c r="X34" s="526"/>
      <c r="Y34" s="526"/>
      <c r="Z34" s="94">
        <v>0.49</v>
      </c>
      <c r="AA34" s="94">
        <v>0.27200000000000002</v>
      </c>
      <c r="AB34" s="94">
        <v>7.6999999999999999E-2</v>
      </c>
      <c r="AC34" s="94">
        <v>6.4000000000000001E-2</v>
      </c>
      <c r="AD34" s="95"/>
    </row>
    <row r="35" spans="1:30" ht="15" thickBot="1" x14ac:dyDescent="0.4"/>
    <row r="36" spans="1:30" ht="15" thickBot="1" x14ac:dyDescent="0.4">
      <c r="A36" s="587" t="s">
        <v>11</v>
      </c>
      <c r="B36" s="587" t="s">
        <v>12</v>
      </c>
      <c r="C36" s="589" t="s">
        <v>68</v>
      </c>
      <c r="D36" s="591" t="s">
        <v>167</v>
      </c>
      <c r="E36" s="592"/>
      <c r="F36" s="593"/>
      <c r="G36" s="594" t="s">
        <v>168</v>
      </c>
      <c r="H36" s="595"/>
      <c r="I36" s="595"/>
      <c r="J36" s="595"/>
      <c r="K36" s="596"/>
      <c r="L36" s="597" t="s">
        <v>169</v>
      </c>
      <c r="M36" s="598"/>
      <c r="N36" s="599"/>
    </row>
    <row r="37" spans="1:30" ht="15" thickBot="1" x14ac:dyDescent="0.4">
      <c r="A37" s="588"/>
      <c r="B37" s="588"/>
      <c r="C37" s="590"/>
      <c r="D37" s="108" t="s">
        <v>170</v>
      </c>
      <c r="E37" s="108" t="s">
        <v>158</v>
      </c>
      <c r="F37" s="108" t="s">
        <v>171</v>
      </c>
      <c r="G37" s="96" t="s">
        <v>154</v>
      </c>
      <c r="H37" s="108" t="s">
        <v>172</v>
      </c>
      <c r="I37" s="108" t="s">
        <v>158</v>
      </c>
      <c r="J37" s="109" t="s">
        <v>171</v>
      </c>
      <c r="K37" s="96" t="s">
        <v>173</v>
      </c>
      <c r="L37" s="108" t="s">
        <v>69</v>
      </c>
      <c r="M37" s="108" t="s">
        <v>70</v>
      </c>
      <c r="N37" s="110" t="s">
        <v>171</v>
      </c>
    </row>
    <row r="38" spans="1:30" ht="15" thickBot="1" x14ac:dyDescent="0.4">
      <c r="A38" s="111">
        <v>1</v>
      </c>
      <c r="B38" s="12" t="s">
        <v>14</v>
      </c>
      <c r="C38" s="12" t="s">
        <v>15</v>
      </c>
      <c r="D38" s="112">
        <v>909</v>
      </c>
      <c r="E38" s="113">
        <v>1198</v>
      </c>
      <c r="F38" s="113">
        <v>2107</v>
      </c>
      <c r="G38" s="114">
        <v>1255</v>
      </c>
      <c r="H38" s="115">
        <v>0.04</v>
      </c>
      <c r="I38" s="114">
        <v>2099</v>
      </c>
      <c r="J38" s="116">
        <v>3354</v>
      </c>
      <c r="K38" s="117">
        <v>8.6999999999999993</v>
      </c>
      <c r="L38" s="118">
        <v>346</v>
      </c>
      <c r="M38" s="118">
        <v>901</v>
      </c>
      <c r="N38" s="119">
        <v>1247</v>
      </c>
    </row>
    <row r="39" spans="1:30" ht="15" thickBot="1" x14ac:dyDescent="0.4">
      <c r="A39" s="111">
        <v>2</v>
      </c>
      <c r="B39" s="12" t="s">
        <v>174</v>
      </c>
      <c r="C39" s="12" t="s">
        <v>17</v>
      </c>
      <c r="D39" s="112">
        <v>1220</v>
      </c>
      <c r="E39" s="120">
        <v>401</v>
      </c>
      <c r="F39" s="113">
        <v>1621</v>
      </c>
      <c r="G39" s="114">
        <v>1331</v>
      </c>
      <c r="H39" s="115">
        <v>4.2000000000000003E-2</v>
      </c>
      <c r="I39" s="114">
        <v>581</v>
      </c>
      <c r="J39" s="116">
        <v>1912</v>
      </c>
      <c r="K39" s="117">
        <v>5</v>
      </c>
      <c r="L39" s="118">
        <v>111</v>
      </c>
      <c r="M39" s="118">
        <v>180</v>
      </c>
      <c r="N39" s="121">
        <v>291</v>
      </c>
    </row>
    <row r="40" spans="1:30" ht="15" thickBot="1" x14ac:dyDescent="0.4">
      <c r="A40" s="111">
        <v>3</v>
      </c>
      <c r="B40" s="12" t="s">
        <v>18</v>
      </c>
      <c r="C40" s="12" t="s">
        <v>19</v>
      </c>
      <c r="D40" s="112">
        <v>1499</v>
      </c>
      <c r="E40" s="120">
        <v>10</v>
      </c>
      <c r="F40" s="113">
        <v>1509</v>
      </c>
      <c r="G40" s="114">
        <v>1774</v>
      </c>
      <c r="H40" s="115">
        <v>5.6000000000000001E-2</v>
      </c>
      <c r="I40" s="114">
        <v>7</v>
      </c>
      <c r="J40" s="116">
        <v>1781</v>
      </c>
      <c r="K40" s="117">
        <v>4.5999999999999996</v>
      </c>
      <c r="L40" s="118">
        <v>275</v>
      </c>
      <c r="M40" s="118">
        <v>-3</v>
      </c>
      <c r="N40" s="121">
        <v>272</v>
      </c>
    </row>
    <row r="41" spans="1:30" ht="15" thickBot="1" x14ac:dyDescent="0.4">
      <c r="A41" s="111">
        <v>4</v>
      </c>
      <c r="B41" s="12" t="s">
        <v>20</v>
      </c>
      <c r="C41" s="12" t="s">
        <v>74</v>
      </c>
      <c r="D41" s="112">
        <v>2924</v>
      </c>
      <c r="E41" s="120">
        <v>47</v>
      </c>
      <c r="F41" s="113">
        <v>2971</v>
      </c>
      <c r="G41" s="114">
        <v>3686</v>
      </c>
      <c r="H41" s="115">
        <v>0.11700000000000001</v>
      </c>
      <c r="I41" s="114">
        <v>55</v>
      </c>
      <c r="J41" s="116">
        <v>3741</v>
      </c>
      <c r="K41" s="117">
        <v>9.6999999999999993</v>
      </c>
      <c r="L41" s="118">
        <v>762</v>
      </c>
      <c r="M41" s="118">
        <v>8</v>
      </c>
      <c r="N41" s="121">
        <v>770</v>
      </c>
    </row>
    <row r="42" spans="1:30" ht="15" thickBot="1" x14ac:dyDescent="0.4">
      <c r="A42" s="111">
        <v>5</v>
      </c>
      <c r="B42" s="12" t="s">
        <v>75</v>
      </c>
      <c r="C42" s="12" t="s">
        <v>23</v>
      </c>
      <c r="D42" s="112">
        <v>1099</v>
      </c>
      <c r="E42" s="120">
        <v>1</v>
      </c>
      <c r="F42" s="113">
        <v>1100</v>
      </c>
      <c r="G42" s="114">
        <v>1271</v>
      </c>
      <c r="H42" s="115">
        <v>0.04</v>
      </c>
      <c r="I42" s="114">
        <v>3</v>
      </c>
      <c r="J42" s="116">
        <v>1274</v>
      </c>
      <c r="K42" s="117">
        <v>3.3</v>
      </c>
      <c r="L42" s="118">
        <v>172</v>
      </c>
      <c r="M42" s="118">
        <v>2</v>
      </c>
      <c r="N42" s="121">
        <v>174</v>
      </c>
    </row>
    <row r="43" spans="1:30" ht="15" thickBot="1" x14ac:dyDescent="0.4">
      <c r="A43" s="111">
        <v>6</v>
      </c>
      <c r="B43" s="12" t="s">
        <v>24</v>
      </c>
      <c r="C43" s="12" t="s">
        <v>76</v>
      </c>
      <c r="D43" s="112">
        <v>969</v>
      </c>
      <c r="E43" s="120">
        <v>18</v>
      </c>
      <c r="F43" s="120">
        <v>987</v>
      </c>
      <c r="G43" s="114">
        <v>1064</v>
      </c>
      <c r="H43" s="115">
        <v>3.4000000000000002E-2</v>
      </c>
      <c r="I43" s="114">
        <v>23</v>
      </c>
      <c r="J43" s="116">
        <v>1087</v>
      </c>
      <c r="K43" s="117">
        <v>2.8</v>
      </c>
      <c r="L43" s="118">
        <v>95</v>
      </c>
      <c r="M43" s="118">
        <v>5</v>
      </c>
      <c r="N43" s="121">
        <v>100</v>
      </c>
    </row>
    <row r="44" spans="1:30" ht="15" thickBot="1" x14ac:dyDescent="0.4">
      <c r="A44" s="111">
        <v>7</v>
      </c>
      <c r="B44" s="12" t="s">
        <v>26</v>
      </c>
      <c r="C44" s="12" t="s">
        <v>27</v>
      </c>
      <c r="D44" s="112">
        <v>715</v>
      </c>
      <c r="E44" s="120">
        <v>7</v>
      </c>
      <c r="F44" s="120">
        <v>722</v>
      </c>
      <c r="G44" s="114">
        <v>795</v>
      </c>
      <c r="H44" s="115">
        <v>2.5000000000000001E-2</v>
      </c>
      <c r="I44" s="114">
        <v>10</v>
      </c>
      <c r="J44" s="116">
        <v>805</v>
      </c>
      <c r="K44" s="117">
        <v>2.1</v>
      </c>
      <c r="L44" s="118">
        <v>80</v>
      </c>
      <c r="M44" s="118">
        <v>3</v>
      </c>
      <c r="N44" s="121">
        <v>83</v>
      </c>
    </row>
    <row r="45" spans="1:30" ht="15" thickBot="1" x14ac:dyDescent="0.4">
      <c r="A45" s="111">
        <v>8</v>
      </c>
      <c r="B45" s="12" t="s">
        <v>28</v>
      </c>
      <c r="C45" s="12" t="s">
        <v>29</v>
      </c>
      <c r="D45" s="112">
        <v>682</v>
      </c>
      <c r="E45" s="120">
        <v>45</v>
      </c>
      <c r="F45" s="120">
        <v>727</v>
      </c>
      <c r="G45" s="114">
        <v>763</v>
      </c>
      <c r="H45" s="115">
        <v>2.4E-2</v>
      </c>
      <c r="I45" s="114">
        <v>64</v>
      </c>
      <c r="J45" s="116">
        <v>827</v>
      </c>
      <c r="K45" s="117">
        <v>2.2000000000000002</v>
      </c>
      <c r="L45" s="118">
        <v>81</v>
      </c>
      <c r="M45" s="118">
        <v>19</v>
      </c>
      <c r="N45" s="121">
        <v>100</v>
      </c>
    </row>
    <row r="46" spans="1:30" ht="15" thickBot="1" x14ac:dyDescent="0.4">
      <c r="A46" s="111">
        <v>9</v>
      </c>
      <c r="B46" s="12" t="s">
        <v>32</v>
      </c>
      <c r="C46" s="12" t="s">
        <v>33</v>
      </c>
      <c r="D46" s="112">
        <v>1173</v>
      </c>
      <c r="E46" s="120">
        <v>84</v>
      </c>
      <c r="F46" s="113">
        <v>1257</v>
      </c>
      <c r="G46" s="114">
        <v>1430</v>
      </c>
      <c r="H46" s="115">
        <v>4.4999999999999998E-2</v>
      </c>
      <c r="I46" s="114">
        <v>115</v>
      </c>
      <c r="J46" s="116">
        <v>1545</v>
      </c>
      <c r="K46" s="117">
        <v>4</v>
      </c>
      <c r="L46" s="118">
        <v>257</v>
      </c>
      <c r="M46" s="118">
        <v>31</v>
      </c>
      <c r="N46" s="121">
        <v>288</v>
      </c>
    </row>
    <row r="47" spans="1:30" ht="15" thickBot="1" x14ac:dyDescent="0.4">
      <c r="A47" s="111">
        <v>10</v>
      </c>
      <c r="B47" s="12" t="s">
        <v>30</v>
      </c>
      <c r="C47" s="12" t="s">
        <v>31</v>
      </c>
      <c r="D47" s="112">
        <v>704</v>
      </c>
      <c r="E47" s="120">
        <v>30</v>
      </c>
      <c r="F47" s="120">
        <v>734</v>
      </c>
      <c r="G47" s="114">
        <v>817</v>
      </c>
      <c r="H47" s="115">
        <v>2.5999999999999999E-2</v>
      </c>
      <c r="I47" s="114">
        <v>33</v>
      </c>
      <c r="J47" s="116">
        <v>850</v>
      </c>
      <c r="K47" s="117">
        <v>2.2000000000000002</v>
      </c>
      <c r="L47" s="118">
        <v>113</v>
      </c>
      <c r="M47" s="118">
        <v>3</v>
      </c>
      <c r="N47" s="121">
        <v>116</v>
      </c>
    </row>
    <row r="48" spans="1:30" ht="15" thickBot="1" x14ac:dyDescent="0.4">
      <c r="A48" s="111">
        <v>11</v>
      </c>
      <c r="B48" s="12" t="s">
        <v>77</v>
      </c>
      <c r="C48" s="12" t="s">
        <v>35</v>
      </c>
      <c r="D48" s="112">
        <v>1007</v>
      </c>
      <c r="E48" s="120">
        <v>230</v>
      </c>
      <c r="F48" s="113">
        <v>1237</v>
      </c>
      <c r="G48" s="114">
        <v>1164</v>
      </c>
      <c r="H48" s="115">
        <v>3.6999999999999998E-2</v>
      </c>
      <c r="I48" s="114">
        <v>231</v>
      </c>
      <c r="J48" s="116">
        <v>1395</v>
      </c>
      <c r="K48" s="117">
        <v>3.6</v>
      </c>
      <c r="L48" s="118">
        <v>157</v>
      </c>
      <c r="M48" s="118">
        <v>1</v>
      </c>
      <c r="N48" s="121">
        <v>158</v>
      </c>
    </row>
    <row r="49" spans="1:14" ht="15" thickBot="1" x14ac:dyDescent="0.4">
      <c r="A49" s="111">
        <v>12</v>
      </c>
      <c r="B49" s="12" t="s">
        <v>78</v>
      </c>
      <c r="C49" s="12" t="s">
        <v>37</v>
      </c>
      <c r="D49" s="112">
        <v>888</v>
      </c>
      <c r="E49" s="120">
        <v>140</v>
      </c>
      <c r="F49" s="113">
        <v>1028</v>
      </c>
      <c r="G49" s="114">
        <v>991</v>
      </c>
      <c r="H49" s="115">
        <v>3.1E-2</v>
      </c>
      <c r="I49" s="114">
        <v>168</v>
      </c>
      <c r="J49" s="116">
        <v>1159</v>
      </c>
      <c r="K49" s="117">
        <v>3</v>
      </c>
      <c r="L49" s="118">
        <v>103</v>
      </c>
      <c r="M49" s="118">
        <v>28</v>
      </c>
      <c r="N49" s="121">
        <v>131</v>
      </c>
    </row>
    <row r="50" spans="1:14" ht="15" thickBot="1" x14ac:dyDescent="0.4">
      <c r="A50" s="111">
        <v>13</v>
      </c>
      <c r="B50" s="12" t="s">
        <v>38</v>
      </c>
      <c r="C50" s="12" t="s">
        <v>79</v>
      </c>
      <c r="D50" s="112">
        <v>382</v>
      </c>
      <c r="E50" s="120">
        <v>65</v>
      </c>
      <c r="F50" s="120">
        <v>447</v>
      </c>
      <c r="G50" s="114">
        <v>411</v>
      </c>
      <c r="H50" s="115">
        <v>1.2999999999999999E-2</v>
      </c>
      <c r="I50" s="114">
        <v>82</v>
      </c>
      <c r="J50" s="116">
        <v>493</v>
      </c>
      <c r="K50" s="117">
        <v>1.3</v>
      </c>
      <c r="L50" s="118">
        <v>29</v>
      </c>
      <c r="M50" s="118">
        <v>17</v>
      </c>
      <c r="N50" s="121">
        <v>46</v>
      </c>
    </row>
    <row r="51" spans="1:14" ht="15" thickBot="1" x14ac:dyDescent="0.4">
      <c r="A51" s="111">
        <v>14</v>
      </c>
      <c r="B51" s="12" t="s">
        <v>39</v>
      </c>
      <c r="C51" s="12" t="s">
        <v>40</v>
      </c>
      <c r="D51" s="112">
        <v>317</v>
      </c>
      <c r="E51" s="120">
        <v>32</v>
      </c>
      <c r="F51" s="120">
        <v>349</v>
      </c>
      <c r="G51" s="114">
        <v>365</v>
      </c>
      <c r="H51" s="115">
        <v>1.2E-2</v>
      </c>
      <c r="I51" s="114">
        <v>55</v>
      </c>
      <c r="J51" s="116">
        <v>420</v>
      </c>
      <c r="K51" s="117">
        <v>1.1000000000000001</v>
      </c>
      <c r="L51" s="118">
        <v>48</v>
      </c>
      <c r="M51" s="118">
        <v>23</v>
      </c>
      <c r="N51" s="121">
        <v>71</v>
      </c>
    </row>
    <row r="52" spans="1:14" ht="15" thickBot="1" x14ac:dyDescent="0.4">
      <c r="A52" s="111">
        <v>15</v>
      </c>
      <c r="B52" s="12" t="s">
        <v>80</v>
      </c>
      <c r="C52" s="12" t="s">
        <v>42</v>
      </c>
      <c r="D52" s="112">
        <v>1722</v>
      </c>
      <c r="E52" s="120">
        <v>362</v>
      </c>
      <c r="F52" s="113">
        <v>2084</v>
      </c>
      <c r="G52" s="114">
        <v>1805</v>
      </c>
      <c r="H52" s="115">
        <v>5.7000000000000002E-2</v>
      </c>
      <c r="I52" s="114">
        <v>403</v>
      </c>
      <c r="J52" s="116">
        <v>2208</v>
      </c>
      <c r="K52" s="117">
        <v>5.7</v>
      </c>
      <c r="L52" s="118">
        <v>83</v>
      </c>
      <c r="M52" s="118">
        <v>41</v>
      </c>
      <c r="N52" s="121">
        <v>124</v>
      </c>
    </row>
    <row r="53" spans="1:14" ht="15" thickBot="1" x14ac:dyDescent="0.4">
      <c r="A53" s="111">
        <v>16</v>
      </c>
      <c r="B53" s="12" t="s">
        <v>81</v>
      </c>
      <c r="C53" s="12" t="s">
        <v>44</v>
      </c>
      <c r="D53" s="112">
        <v>1610</v>
      </c>
      <c r="E53" s="120">
        <v>444</v>
      </c>
      <c r="F53" s="113">
        <v>2054</v>
      </c>
      <c r="G53" s="114">
        <v>1794</v>
      </c>
      <c r="H53" s="115">
        <v>5.7000000000000002E-2</v>
      </c>
      <c r="I53" s="114">
        <v>516</v>
      </c>
      <c r="J53" s="116">
        <v>2310</v>
      </c>
      <c r="K53" s="117">
        <v>6</v>
      </c>
      <c r="L53" s="118">
        <v>184</v>
      </c>
      <c r="M53" s="118">
        <v>72</v>
      </c>
      <c r="N53" s="121">
        <v>256</v>
      </c>
    </row>
    <row r="54" spans="1:14" ht="15" thickBot="1" x14ac:dyDescent="0.4">
      <c r="A54" s="111">
        <v>17</v>
      </c>
      <c r="B54" s="12" t="s">
        <v>82</v>
      </c>
      <c r="C54" s="12" t="s">
        <v>46</v>
      </c>
      <c r="D54" s="112">
        <v>1063</v>
      </c>
      <c r="E54" s="120">
        <v>72</v>
      </c>
      <c r="F54" s="113">
        <v>1135</v>
      </c>
      <c r="G54" s="114">
        <v>1149</v>
      </c>
      <c r="H54" s="115">
        <v>3.5999999999999997E-2</v>
      </c>
      <c r="I54" s="114">
        <v>71</v>
      </c>
      <c r="J54" s="116">
        <v>1220</v>
      </c>
      <c r="K54" s="117">
        <v>3.2</v>
      </c>
      <c r="L54" s="118">
        <v>86</v>
      </c>
      <c r="M54" s="118">
        <v>-1</v>
      </c>
      <c r="N54" s="121">
        <v>85</v>
      </c>
    </row>
    <row r="55" spans="1:14" ht="15" thickBot="1" x14ac:dyDescent="0.4">
      <c r="A55" s="111">
        <v>18</v>
      </c>
      <c r="B55" s="12" t="s">
        <v>83</v>
      </c>
      <c r="C55" s="12" t="s">
        <v>84</v>
      </c>
      <c r="D55" s="112">
        <v>1513</v>
      </c>
      <c r="E55" s="120">
        <v>98</v>
      </c>
      <c r="F55" s="113">
        <v>1611</v>
      </c>
      <c r="G55" s="114">
        <v>1650</v>
      </c>
      <c r="H55" s="115">
        <v>5.1999999999999998E-2</v>
      </c>
      <c r="I55" s="114">
        <v>88</v>
      </c>
      <c r="J55" s="116">
        <v>1738</v>
      </c>
      <c r="K55" s="117">
        <v>4.5</v>
      </c>
      <c r="L55" s="118">
        <v>137</v>
      </c>
      <c r="M55" s="118">
        <v>-10</v>
      </c>
      <c r="N55" s="121">
        <v>127</v>
      </c>
    </row>
    <row r="56" spans="1:14" ht="15" thickBot="1" x14ac:dyDescent="0.4">
      <c r="A56" s="111">
        <v>19</v>
      </c>
      <c r="B56" s="12" t="s">
        <v>85</v>
      </c>
      <c r="C56" s="12" t="s">
        <v>50</v>
      </c>
      <c r="D56" s="112">
        <v>1684</v>
      </c>
      <c r="E56" s="120">
        <v>63</v>
      </c>
      <c r="F56" s="113">
        <v>1747</v>
      </c>
      <c r="G56" s="114">
        <v>1975</v>
      </c>
      <c r="H56" s="115">
        <v>6.2E-2</v>
      </c>
      <c r="I56" s="114">
        <v>171</v>
      </c>
      <c r="J56" s="116">
        <v>2146</v>
      </c>
      <c r="K56" s="117">
        <v>5.6</v>
      </c>
      <c r="L56" s="118">
        <v>291</v>
      </c>
      <c r="M56" s="118">
        <v>108</v>
      </c>
      <c r="N56" s="121">
        <v>399</v>
      </c>
    </row>
    <row r="57" spans="1:14" ht="15" thickBot="1" x14ac:dyDescent="0.4">
      <c r="A57" s="111">
        <v>20</v>
      </c>
      <c r="B57" s="12" t="s">
        <v>86</v>
      </c>
      <c r="C57" s="12" t="s">
        <v>161</v>
      </c>
      <c r="D57" s="112">
        <v>411</v>
      </c>
      <c r="E57" s="120">
        <v>193</v>
      </c>
      <c r="F57" s="120">
        <v>604</v>
      </c>
      <c r="G57" s="114">
        <v>431</v>
      </c>
      <c r="H57" s="115">
        <v>1.4E-2</v>
      </c>
      <c r="I57" s="114">
        <v>177</v>
      </c>
      <c r="J57" s="116">
        <v>608</v>
      </c>
      <c r="K57" s="117">
        <v>1.6</v>
      </c>
      <c r="L57" s="118">
        <v>20</v>
      </c>
      <c r="M57" s="118">
        <v>-16</v>
      </c>
      <c r="N57" s="121">
        <v>4</v>
      </c>
    </row>
    <row r="58" spans="1:14" ht="15" thickBot="1" x14ac:dyDescent="0.4">
      <c r="A58" s="111">
        <v>21</v>
      </c>
      <c r="B58" s="12" t="s">
        <v>87</v>
      </c>
      <c r="C58" s="12" t="s">
        <v>88</v>
      </c>
      <c r="D58" s="112">
        <v>893</v>
      </c>
      <c r="E58" s="120">
        <v>35</v>
      </c>
      <c r="F58" s="120">
        <v>928</v>
      </c>
      <c r="G58" s="114">
        <v>1065</v>
      </c>
      <c r="H58" s="115">
        <v>3.4000000000000002E-2</v>
      </c>
      <c r="I58" s="114">
        <v>47</v>
      </c>
      <c r="J58" s="116">
        <v>1112</v>
      </c>
      <c r="K58" s="117">
        <v>2.9</v>
      </c>
      <c r="L58" s="118">
        <v>172</v>
      </c>
      <c r="M58" s="118">
        <v>12</v>
      </c>
      <c r="N58" s="121">
        <v>184</v>
      </c>
    </row>
    <row r="59" spans="1:14" ht="15" thickBot="1" x14ac:dyDescent="0.4">
      <c r="A59" s="111">
        <v>22</v>
      </c>
      <c r="B59" s="12" t="s">
        <v>89</v>
      </c>
      <c r="C59" s="12" t="s">
        <v>56</v>
      </c>
      <c r="D59" s="112">
        <v>1229</v>
      </c>
      <c r="E59" s="120">
        <v>77</v>
      </c>
      <c r="F59" s="113">
        <v>1306</v>
      </c>
      <c r="G59" s="114">
        <v>1458</v>
      </c>
      <c r="H59" s="115">
        <v>4.5999999999999999E-2</v>
      </c>
      <c r="I59" s="114">
        <v>79</v>
      </c>
      <c r="J59" s="116">
        <v>1537</v>
      </c>
      <c r="K59" s="117">
        <v>4</v>
      </c>
      <c r="L59" s="118">
        <v>229</v>
      </c>
      <c r="M59" s="118">
        <v>2</v>
      </c>
      <c r="N59" s="121">
        <v>231</v>
      </c>
    </row>
    <row r="60" spans="1:14" ht="15" thickBot="1" x14ac:dyDescent="0.4">
      <c r="A60" s="111">
        <v>23</v>
      </c>
      <c r="B60" s="12" t="s">
        <v>90</v>
      </c>
      <c r="C60" s="122" t="s">
        <v>175</v>
      </c>
      <c r="D60" s="112">
        <v>519</v>
      </c>
      <c r="E60" s="113">
        <v>1353</v>
      </c>
      <c r="F60" s="113">
        <v>1872</v>
      </c>
      <c r="G60" s="114">
        <v>571</v>
      </c>
      <c r="H60" s="115">
        <v>1.7999999999999999E-2</v>
      </c>
      <c r="I60" s="114">
        <v>1376</v>
      </c>
      <c r="J60" s="116">
        <v>1947</v>
      </c>
      <c r="K60" s="117">
        <v>5.0999999999999996</v>
      </c>
      <c r="L60" s="118">
        <v>52</v>
      </c>
      <c r="M60" s="118">
        <v>23</v>
      </c>
      <c r="N60" s="121">
        <v>75</v>
      </c>
    </row>
    <row r="61" spans="1:14" ht="15" thickBot="1" x14ac:dyDescent="0.4">
      <c r="A61" s="111">
        <v>24</v>
      </c>
      <c r="B61" s="12" t="s">
        <v>91</v>
      </c>
      <c r="C61" s="12" t="s">
        <v>60</v>
      </c>
      <c r="D61" s="112">
        <v>401</v>
      </c>
      <c r="E61" s="120">
        <v>165</v>
      </c>
      <c r="F61" s="120">
        <v>566</v>
      </c>
      <c r="G61" s="114">
        <v>457</v>
      </c>
      <c r="H61" s="115">
        <v>1.4E-2</v>
      </c>
      <c r="I61" s="114">
        <v>259</v>
      </c>
      <c r="J61" s="116">
        <v>716</v>
      </c>
      <c r="K61" s="117">
        <v>1.9</v>
      </c>
      <c r="L61" s="118">
        <v>56</v>
      </c>
      <c r="M61" s="118">
        <v>94</v>
      </c>
      <c r="N61" s="121">
        <v>150</v>
      </c>
    </row>
    <row r="62" spans="1:14" ht="15" thickBot="1" x14ac:dyDescent="0.4">
      <c r="A62" s="111">
        <v>25</v>
      </c>
      <c r="B62" s="12" t="s">
        <v>92</v>
      </c>
      <c r="C62" s="12" t="s">
        <v>93</v>
      </c>
      <c r="D62" s="112">
        <v>815</v>
      </c>
      <c r="E62" s="120">
        <v>56</v>
      </c>
      <c r="F62" s="120">
        <v>871</v>
      </c>
      <c r="G62" s="114">
        <v>916</v>
      </c>
      <c r="H62" s="115">
        <v>2.9000000000000001E-2</v>
      </c>
      <c r="I62" s="114">
        <v>82</v>
      </c>
      <c r="J62" s="116">
        <v>998</v>
      </c>
      <c r="K62" s="117">
        <v>2.6</v>
      </c>
      <c r="L62" s="118">
        <v>101</v>
      </c>
      <c r="M62" s="118">
        <v>26</v>
      </c>
      <c r="N62" s="121">
        <v>127</v>
      </c>
    </row>
    <row r="63" spans="1:14" ht="15" thickBot="1" x14ac:dyDescent="0.4">
      <c r="A63" s="111">
        <v>26</v>
      </c>
      <c r="B63" s="12" t="s">
        <v>94</v>
      </c>
      <c r="C63" s="12" t="s">
        <v>64</v>
      </c>
      <c r="D63" s="112">
        <v>1187</v>
      </c>
      <c r="E63" s="120">
        <v>26</v>
      </c>
      <c r="F63" s="113">
        <v>1213</v>
      </c>
      <c r="G63" s="114">
        <v>1225</v>
      </c>
      <c r="H63" s="115">
        <v>3.9E-2</v>
      </c>
      <c r="I63" s="114">
        <v>39</v>
      </c>
      <c r="J63" s="116">
        <v>1264</v>
      </c>
      <c r="K63" s="117">
        <v>3.3</v>
      </c>
      <c r="L63" s="118">
        <v>38</v>
      </c>
      <c r="M63" s="118">
        <v>13</v>
      </c>
      <c r="N63" s="121">
        <v>51</v>
      </c>
    </row>
    <row r="64" spans="1:14" ht="15" thickBot="1" x14ac:dyDescent="0.4">
      <c r="A64" s="578" t="s">
        <v>95</v>
      </c>
      <c r="B64" s="579"/>
      <c r="C64" s="580"/>
      <c r="D64" s="123">
        <v>27535</v>
      </c>
      <c r="E64" s="124">
        <v>5252</v>
      </c>
      <c r="F64" s="124">
        <v>32787</v>
      </c>
      <c r="G64" s="125">
        <v>31613</v>
      </c>
      <c r="H64" s="115">
        <v>1</v>
      </c>
      <c r="I64" s="125">
        <v>6834</v>
      </c>
      <c r="J64" s="125">
        <v>38447</v>
      </c>
      <c r="K64" s="126">
        <v>1</v>
      </c>
      <c r="L64" s="125">
        <v>4078</v>
      </c>
      <c r="M64" s="125">
        <v>1582</v>
      </c>
      <c r="N64" s="125">
        <v>5660</v>
      </c>
    </row>
    <row r="65" spans="1:14" ht="15" thickBot="1" x14ac:dyDescent="0.4">
      <c r="A65" s="581" t="s">
        <v>67</v>
      </c>
      <c r="B65" s="582"/>
      <c r="C65" s="583"/>
      <c r="D65" s="127">
        <v>84</v>
      </c>
      <c r="E65" s="127">
        <v>16</v>
      </c>
      <c r="F65" s="127">
        <v>100</v>
      </c>
      <c r="G65" s="127">
        <v>82.2</v>
      </c>
      <c r="H65" s="112"/>
      <c r="I65" s="127">
        <v>17.8</v>
      </c>
      <c r="J65" s="127">
        <v>100</v>
      </c>
      <c r="K65" s="584" t="s">
        <v>176</v>
      </c>
      <c r="L65" s="585"/>
      <c r="M65" s="585"/>
      <c r="N65" s="586"/>
    </row>
  </sheetData>
  <mergeCells count="38">
    <mergeCell ref="T34:Y34"/>
    <mergeCell ref="A64:C64"/>
    <mergeCell ref="A65:C65"/>
    <mergeCell ref="K65:N65"/>
    <mergeCell ref="A36:A37"/>
    <mergeCell ref="B36:B37"/>
    <mergeCell ref="C36:C37"/>
    <mergeCell ref="D36:F36"/>
    <mergeCell ref="G36:K36"/>
    <mergeCell ref="L36:N36"/>
    <mergeCell ref="AA5:AA6"/>
    <mergeCell ref="AB5:AB6"/>
    <mergeCell ref="AC5:AC6"/>
    <mergeCell ref="A32:B32"/>
    <mergeCell ref="A33:F33"/>
    <mergeCell ref="P33:R33"/>
    <mergeCell ref="T33:U33"/>
    <mergeCell ref="T3:V5"/>
    <mergeCell ref="W3:Y4"/>
    <mergeCell ref="Z3:AD3"/>
    <mergeCell ref="D4:D5"/>
    <mergeCell ref="E4:E5"/>
    <mergeCell ref="F4:F5"/>
    <mergeCell ref="G4:I4"/>
    <mergeCell ref="J4:J5"/>
    <mergeCell ref="K4:M4"/>
    <mergeCell ref="N4:N5"/>
    <mergeCell ref="P3:R4"/>
    <mergeCell ref="AD4:AD6"/>
    <mergeCell ref="W5:W6"/>
    <mergeCell ref="X5:X6"/>
    <mergeCell ref="Y5:Y6"/>
    <mergeCell ref="Z5:Z6"/>
    <mergeCell ref="A3:C4"/>
    <mergeCell ref="D3:F3"/>
    <mergeCell ref="G3:J3"/>
    <mergeCell ref="K3:N3"/>
    <mergeCell ref="O3:O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16C1E-6584-435C-88D0-6C2F14FD9FA9}">
  <dimension ref="A1:AI65"/>
  <sheetViews>
    <sheetView topLeftCell="F1" workbookViewId="0">
      <selection activeCell="M19" sqref="M19"/>
    </sheetView>
  </sheetViews>
  <sheetFormatPr baseColWidth="10" defaultRowHeight="14.5" x14ac:dyDescent="0.35"/>
  <sheetData>
    <row r="1" spans="1:35" ht="15" thickBot="1" x14ac:dyDescent="0.4">
      <c r="L1">
        <v>23</v>
      </c>
      <c r="M1">
        <f>L9-L1</f>
        <v>0</v>
      </c>
    </row>
    <row r="2" spans="1:35" ht="15" customHeight="1" thickBot="1" x14ac:dyDescent="0.4">
      <c r="A2" s="503" t="s">
        <v>109</v>
      </c>
      <c r="B2" s="504"/>
      <c r="C2" s="505"/>
      <c r="D2" s="509" t="s">
        <v>105</v>
      </c>
      <c r="E2" s="510"/>
      <c r="F2" s="511"/>
      <c r="G2" s="512" t="s">
        <v>221</v>
      </c>
      <c r="H2" s="513"/>
      <c r="I2" s="513"/>
      <c r="J2" s="514"/>
      <c r="K2" s="512" t="s">
        <v>222</v>
      </c>
      <c r="L2" s="513"/>
      <c r="M2" s="513"/>
      <c r="N2" s="514"/>
      <c r="O2" s="515" t="s">
        <v>223</v>
      </c>
      <c r="P2" s="486" t="s">
        <v>106</v>
      </c>
      <c r="Q2" s="487"/>
      <c r="R2" s="488"/>
      <c r="U2" s="616" t="s">
        <v>178</v>
      </c>
      <c r="V2" s="617"/>
      <c r="W2" s="618"/>
      <c r="X2" s="486" t="s">
        <v>179</v>
      </c>
      <c r="Y2" s="487"/>
      <c r="Z2" s="622"/>
      <c r="AA2" s="626" t="s">
        <v>180</v>
      </c>
      <c r="AB2" s="627"/>
      <c r="AC2" s="628"/>
      <c r="AD2" s="629" t="s">
        <v>181</v>
      </c>
      <c r="AE2" s="627"/>
      <c r="AF2" s="628"/>
      <c r="AG2" s="600" t="s">
        <v>182</v>
      </c>
      <c r="AH2" s="603" t="s">
        <v>183</v>
      </c>
      <c r="AI2" s="2"/>
    </row>
    <row r="3" spans="1:35" ht="15" customHeight="1" thickBot="1" x14ac:dyDescent="0.4">
      <c r="A3" s="506"/>
      <c r="B3" s="507"/>
      <c r="C3" s="508"/>
      <c r="D3" s="492" t="s">
        <v>5</v>
      </c>
      <c r="E3" s="494" t="s">
        <v>97</v>
      </c>
      <c r="F3" s="494" t="s">
        <v>96</v>
      </c>
      <c r="G3" s="496" t="s">
        <v>221</v>
      </c>
      <c r="H3" s="497"/>
      <c r="I3" s="498"/>
      <c r="J3" s="499" t="s">
        <v>224</v>
      </c>
      <c r="K3" s="496" t="s">
        <v>222</v>
      </c>
      <c r="L3" s="497"/>
      <c r="M3" s="498"/>
      <c r="N3" s="499" t="s">
        <v>224</v>
      </c>
      <c r="O3" s="516"/>
      <c r="P3" s="489"/>
      <c r="Q3" s="490"/>
      <c r="R3" s="491"/>
      <c r="U3" s="619"/>
      <c r="V3" s="620"/>
      <c r="W3" s="621"/>
      <c r="X3" s="623"/>
      <c r="Y3" s="624"/>
      <c r="Z3" s="625"/>
      <c r="AA3" s="606" t="s">
        <v>184</v>
      </c>
      <c r="AB3" s="608" t="s">
        <v>185</v>
      </c>
      <c r="AC3" s="610" t="s">
        <v>186</v>
      </c>
      <c r="AD3" s="612" t="s">
        <v>184</v>
      </c>
      <c r="AE3" s="608" t="s">
        <v>185</v>
      </c>
      <c r="AF3" s="610" t="s">
        <v>186</v>
      </c>
      <c r="AG3" s="601"/>
      <c r="AH3" s="604"/>
      <c r="AI3" s="2"/>
    </row>
    <row r="4" spans="1:35" ht="15" thickBot="1" x14ac:dyDescent="0.4">
      <c r="A4" s="40" t="s">
        <v>11</v>
      </c>
      <c r="B4" s="41" t="s">
        <v>12</v>
      </c>
      <c r="C4" s="42" t="s">
        <v>13</v>
      </c>
      <c r="D4" s="493"/>
      <c r="E4" s="495"/>
      <c r="F4" s="495"/>
      <c r="G4" s="43" t="s">
        <v>107</v>
      </c>
      <c r="H4" s="43" t="s">
        <v>108</v>
      </c>
      <c r="I4" s="43" t="s">
        <v>10</v>
      </c>
      <c r="J4" s="500"/>
      <c r="K4" s="43" t="s">
        <v>225</v>
      </c>
      <c r="L4" s="43" t="s">
        <v>226</v>
      </c>
      <c r="M4" s="43" t="s">
        <v>10</v>
      </c>
      <c r="N4" s="500"/>
      <c r="O4" s="517"/>
      <c r="P4" s="43" t="s">
        <v>107</v>
      </c>
      <c r="Q4" s="43" t="s">
        <v>108</v>
      </c>
      <c r="R4" s="43" t="s">
        <v>10</v>
      </c>
      <c r="U4" s="3" t="s">
        <v>11</v>
      </c>
      <c r="V4" s="1" t="s">
        <v>187</v>
      </c>
      <c r="W4" s="129" t="s">
        <v>188</v>
      </c>
      <c r="X4" s="130" t="s">
        <v>189</v>
      </c>
      <c r="Y4" s="130" t="s">
        <v>190</v>
      </c>
      <c r="Z4" s="130" t="s">
        <v>191</v>
      </c>
      <c r="AA4" s="607"/>
      <c r="AB4" s="609"/>
      <c r="AC4" s="611"/>
      <c r="AD4" s="613"/>
      <c r="AE4" s="609"/>
      <c r="AF4" s="611"/>
      <c r="AG4" s="602"/>
      <c r="AH4" s="605"/>
      <c r="AI4" s="2"/>
    </row>
    <row r="5" spans="1:35" ht="15" thickBot="1" x14ac:dyDescent="0.4">
      <c r="A5" s="6">
        <v>1</v>
      </c>
      <c r="B5" s="7" t="s">
        <v>14</v>
      </c>
      <c r="C5" s="7" t="s">
        <v>15</v>
      </c>
      <c r="D5" s="4">
        <v>53</v>
      </c>
      <c r="E5" s="44">
        <v>53</v>
      </c>
      <c r="F5" s="44">
        <v>24</v>
      </c>
      <c r="G5" s="5">
        <v>1916</v>
      </c>
      <c r="H5" s="5">
        <v>6854</v>
      </c>
      <c r="I5" s="5">
        <f>SUM(G5:H5)</f>
        <v>8770</v>
      </c>
      <c r="J5" s="51">
        <f>G5/I5</f>
        <v>0.21847206385404788</v>
      </c>
      <c r="K5" s="45">
        <v>959</v>
      </c>
      <c r="L5" s="45">
        <v>6165</v>
      </c>
      <c r="M5" s="5">
        <f>SUM(K5:L5)</f>
        <v>7124</v>
      </c>
      <c r="N5" s="36">
        <f>K5/M5</f>
        <v>0.13461538461538461</v>
      </c>
      <c r="O5" s="52">
        <f>M5/$M$31</f>
        <v>0.17107727774842707</v>
      </c>
      <c r="P5" s="37">
        <f>(K5-G5)/G5</f>
        <v>-0.49947807933194155</v>
      </c>
      <c r="Q5" s="37">
        <f t="shared" ref="Q5:R20" si="0">(L5-H5)/H5</f>
        <v>-0.10052524073533703</v>
      </c>
      <c r="R5" s="37">
        <f t="shared" si="0"/>
        <v>-0.18768529076396806</v>
      </c>
      <c r="U5" s="131">
        <v>1</v>
      </c>
      <c r="V5" s="132" t="s">
        <v>192</v>
      </c>
      <c r="W5" s="133" t="s">
        <v>15</v>
      </c>
      <c r="X5" s="134">
        <v>53</v>
      </c>
      <c r="Y5" s="134">
        <v>53</v>
      </c>
      <c r="Z5" s="134">
        <v>24</v>
      </c>
      <c r="AA5" s="135">
        <v>959</v>
      </c>
      <c r="AB5" s="135">
        <v>16023</v>
      </c>
      <c r="AC5" s="135">
        <v>14924</v>
      </c>
      <c r="AD5" s="135">
        <v>6165</v>
      </c>
      <c r="AE5" s="135">
        <v>26889</v>
      </c>
      <c r="AF5" s="135">
        <v>41101</v>
      </c>
      <c r="AG5" s="136">
        <v>106061</v>
      </c>
      <c r="AH5" s="137">
        <v>0.10100000000000001</v>
      </c>
      <c r="AI5" s="2"/>
    </row>
    <row r="6" spans="1:35" ht="15" thickBot="1" x14ac:dyDescent="0.4">
      <c r="A6" s="6">
        <v>2</v>
      </c>
      <c r="B6" s="7" t="s">
        <v>16</v>
      </c>
      <c r="C6" s="7" t="s">
        <v>17</v>
      </c>
      <c r="D6" s="4">
        <v>21</v>
      </c>
      <c r="E6" s="44">
        <v>3</v>
      </c>
      <c r="F6" s="44">
        <v>12</v>
      </c>
      <c r="G6" s="5">
        <v>498</v>
      </c>
      <c r="H6" s="5">
        <v>986</v>
      </c>
      <c r="I6" s="5">
        <f t="shared" ref="I6:I30" si="1">SUM(G6:H6)</f>
        <v>1484</v>
      </c>
      <c r="J6" s="51">
        <f t="shared" ref="J6:J31" si="2">G6/I6</f>
        <v>0.33557951482479786</v>
      </c>
      <c r="K6" s="5">
        <v>263</v>
      </c>
      <c r="L6" s="5">
        <v>836</v>
      </c>
      <c r="M6" s="5">
        <f t="shared" ref="M6:M30" si="3">SUM(K6:L6)</f>
        <v>1099</v>
      </c>
      <c r="N6" s="36">
        <f t="shared" ref="N6:N31" si="4">K6/M6</f>
        <v>0.23930846223839855</v>
      </c>
      <c r="O6" s="52">
        <f t="shared" ref="O6:O31" si="5">M6/$M$31</f>
        <v>2.639162384131406E-2</v>
      </c>
      <c r="P6" s="37">
        <f t="shared" ref="P6:R31" si="6">(K6-G6)/G6</f>
        <v>-0.4718875502008032</v>
      </c>
      <c r="Q6" s="37">
        <f t="shared" si="0"/>
        <v>-0.15212981744421908</v>
      </c>
      <c r="R6" s="37">
        <f t="shared" si="0"/>
        <v>-0.25943396226415094</v>
      </c>
      <c r="U6" s="138">
        <v>2</v>
      </c>
      <c r="V6" s="139" t="s">
        <v>193</v>
      </c>
      <c r="W6" s="133" t="s">
        <v>17</v>
      </c>
      <c r="X6" s="134">
        <v>21</v>
      </c>
      <c r="Y6" s="134">
        <v>3</v>
      </c>
      <c r="Z6" s="134">
        <v>12</v>
      </c>
      <c r="AA6" s="135">
        <v>263</v>
      </c>
      <c r="AB6" s="135">
        <v>21865</v>
      </c>
      <c r="AC6" s="135">
        <v>18281</v>
      </c>
      <c r="AD6" s="135">
        <v>836</v>
      </c>
      <c r="AE6" s="135">
        <v>4401</v>
      </c>
      <c r="AF6" s="135">
        <v>5187</v>
      </c>
      <c r="AG6" s="136">
        <v>50833</v>
      </c>
      <c r="AH6" s="137">
        <v>4.8000000000000001E-2</v>
      </c>
      <c r="AI6" s="2"/>
    </row>
    <row r="7" spans="1:35" ht="15" thickBot="1" x14ac:dyDescent="0.4">
      <c r="A7" s="6">
        <v>3</v>
      </c>
      <c r="B7" s="7" t="s">
        <v>18</v>
      </c>
      <c r="C7" s="7" t="s">
        <v>19</v>
      </c>
      <c r="D7" s="4">
        <v>30</v>
      </c>
      <c r="E7" s="44">
        <v>2</v>
      </c>
      <c r="F7" s="44">
        <v>5</v>
      </c>
      <c r="G7" s="39">
        <v>741</v>
      </c>
      <c r="H7" s="39">
        <v>3</v>
      </c>
      <c r="I7" s="5">
        <f t="shared" si="1"/>
        <v>744</v>
      </c>
      <c r="J7" s="51">
        <f t="shared" si="2"/>
        <v>0.99596774193548387</v>
      </c>
      <c r="K7" s="5">
        <v>1421</v>
      </c>
      <c r="L7" s="5">
        <v>23</v>
      </c>
      <c r="M7" s="5">
        <f t="shared" si="3"/>
        <v>1444</v>
      </c>
      <c r="N7" s="36">
        <f t="shared" si="4"/>
        <v>0.98407202216066481</v>
      </c>
      <c r="O7" s="52">
        <f t="shared" si="5"/>
        <v>3.4676528504874883E-2</v>
      </c>
      <c r="P7" s="37">
        <f t="shared" si="6"/>
        <v>0.91767881241565452</v>
      </c>
      <c r="Q7" s="156">
        <f t="shared" si="0"/>
        <v>6.666666666666667</v>
      </c>
      <c r="R7" s="37">
        <f t="shared" si="0"/>
        <v>0.94086021505376349</v>
      </c>
      <c r="U7" s="138">
        <v>3</v>
      </c>
      <c r="V7" s="139" t="s">
        <v>194</v>
      </c>
      <c r="W7" s="133" t="s">
        <v>19</v>
      </c>
      <c r="X7" s="134">
        <v>30</v>
      </c>
      <c r="Y7" s="134">
        <v>2</v>
      </c>
      <c r="Z7" s="134">
        <v>5</v>
      </c>
      <c r="AA7" s="135">
        <v>1421</v>
      </c>
      <c r="AB7" s="135">
        <v>19594</v>
      </c>
      <c r="AC7" s="135">
        <v>17273</v>
      </c>
      <c r="AD7" s="135">
        <v>23</v>
      </c>
      <c r="AE7" s="135">
        <v>51</v>
      </c>
      <c r="AF7" s="135">
        <v>49</v>
      </c>
      <c r="AG7" s="136">
        <v>38411</v>
      </c>
      <c r="AH7" s="137">
        <v>3.5999999999999997E-2</v>
      </c>
      <c r="AI7" s="2"/>
    </row>
    <row r="8" spans="1:35" ht="15" thickBot="1" x14ac:dyDescent="0.4">
      <c r="A8" s="6">
        <v>4</v>
      </c>
      <c r="B8" s="7" t="s">
        <v>20</v>
      </c>
      <c r="C8" s="7" t="s">
        <v>21</v>
      </c>
      <c r="D8" s="4">
        <v>40</v>
      </c>
      <c r="E8" s="44">
        <v>7</v>
      </c>
      <c r="F8" s="44">
        <v>7</v>
      </c>
      <c r="G8" s="5">
        <v>3853</v>
      </c>
      <c r="H8" s="5">
        <v>95</v>
      </c>
      <c r="I8" s="5">
        <f t="shared" si="1"/>
        <v>3948</v>
      </c>
      <c r="J8" s="51">
        <f t="shared" si="2"/>
        <v>0.97593718338399194</v>
      </c>
      <c r="K8" s="5">
        <v>6411</v>
      </c>
      <c r="L8" s="5">
        <v>113</v>
      </c>
      <c r="M8" s="5">
        <f t="shared" si="3"/>
        <v>6524</v>
      </c>
      <c r="N8" s="36">
        <f t="shared" si="4"/>
        <v>0.98267933782955241</v>
      </c>
      <c r="O8" s="52">
        <f t="shared" si="5"/>
        <v>0.15666874789875607</v>
      </c>
      <c r="P8" s="37">
        <f t="shared" si="6"/>
        <v>0.66389826109525041</v>
      </c>
      <c r="Q8" s="37">
        <f t="shared" si="0"/>
        <v>0.18947368421052632</v>
      </c>
      <c r="R8" s="37">
        <f t="shared" si="0"/>
        <v>0.65248226950354615</v>
      </c>
      <c r="U8" s="138">
        <v>4</v>
      </c>
      <c r="V8" s="139" t="s">
        <v>195</v>
      </c>
      <c r="W8" s="133" t="s">
        <v>74</v>
      </c>
      <c r="X8" s="134">
        <v>40</v>
      </c>
      <c r="Y8" s="134">
        <v>7</v>
      </c>
      <c r="Z8" s="134">
        <v>7</v>
      </c>
      <c r="AA8" s="135">
        <v>6411</v>
      </c>
      <c r="AB8" s="135">
        <v>42849</v>
      </c>
      <c r="AC8" s="135">
        <v>48159</v>
      </c>
      <c r="AD8" s="135">
        <v>113</v>
      </c>
      <c r="AE8" s="135">
        <v>342</v>
      </c>
      <c r="AF8" s="135">
        <v>1027</v>
      </c>
      <c r="AG8" s="136">
        <v>98901</v>
      </c>
      <c r="AH8" s="137">
        <v>9.4E-2</v>
      </c>
      <c r="AI8" s="2"/>
    </row>
    <row r="9" spans="1:35" ht="15" thickBot="1" x14ac:dyDescent="0.4">
      <c r="A9" s="6">
        <v>5</v>
      </c>
      <c r="B9" s="7" t="s">
        <v>22</v>
      </c>
      <c r="C9" s="7" t="s">
        <v>23</v>
      </c>
      <c r="D9" s="4">
        <v>26</v>
      </c>
      <c r="E9" s="44">
        <v>4</v>
      </c>
      <c r="F9" s="44">
        <v>8</v>
      </c>
      <c r="G9" s="5">
        <v>1806</v>
      </c>
      <c r="H9" s="5">
        <v>6</v>
      </c>
      <c r="I9" s="5">
        <f t="shared" si="1"/>
        <v>1812</v>
      </c>
      <c r="J9" s="51">
        <f t="shared" si="2"/>
        <v>0.99668874172185429</v>
      </c>
      <c r="K9" s="158">
        <v>1705</v>
      </c>
      <c r="L9" s="158">
        <v>23</v>
      </c>
      <c r="M9" s="5">
        <f t="shared" si="3"/>
        <v>1728</v>
      </c>
      <c r="N9" s="36">
        <f t="shared" si="4"/>
        <v>0.98668981481481477</v>
      </c>
      <c r="O9" s="52">
        <f t="shared" si="5"/>
        <v>4.1496565967052493E-2</v>
      </c>
      <c r="P9" s="37">
        <f t="shared" si="6"/>
        <v>-5.5924695459579184E-2</v>
      </c>
      <c r="Q9" s="156">
        <f>(L9-H9)/H9</f>
        <v>2.8333333333333335</v>
      </c>
      <c r="R9" s="37">
        <f t="shared" si="0"/>
        <v>-4.6357615894039736E-2</v>
      </c>
      <c r="U9" s="138">
        <v>5</v>
      </c>
      <c r="V9" s="139" t="s">
        <v>196</v>
      </c>
      <c r="W9" s="133" t="s">
        <v>23</v>
      </c>
      <c r="X9" s="134">
        <v>27</v>
      </c>
      <c r="Y9" s="134">
        <v>4</v>
      </c>
      <c r="Z9" s="134">
        <v>8</v>
      </c>
      <c r="AA9" s="135">
        <v>1335</v>
      </c>
      <c r="AB9" s="135">
        <v>15958</v>
      </c>
      <c r="AC9" s="135">
        <v>11356</v>
      </c>
      <c r="AD9" s="135">
        <v>393</v>
      </c>
      <c r="AE9" s="135">
        <v>4219</v>
      </c>
      <c r="AF9" s="135">
        <v>2996</v>
      </c>
      <c r="AG9" s="136">
        <v>36257</v>
      </c>
      <c r="AH9" s="137">
        <v>3.4000000000000002E-2</v>
      </c>
      <c r="AI9" s="2"/>
    </row>
    <row r="10" spans="1:35" ht="15" thickBot="1" x14ac:dyDescent="0.4">
      <c r="A10" s="6">
        <v>6</v>
      </c>
      <c r="B10" s="7" t="s">
        <v>24</v>
      </c>
      <c r="C10" s="7" t="s">
        <v>25</v>
      </c>
      <c r="D10" s="4">
        <v>38</v>
      </c>
      <c r="E10" s="44">
        <v>4</v>
      </c>
      <c r="F10" s="44">
        <v>8</v>
      </c>
      <c r="G10" s="5">
        <v>1282</v>
      </c>
      <c r="H10" s="5">
        <v>67</v>
      </c>
      <c r="I10" s="5">
        <f t="shared" si="1"/>
        <v>1349</v>
      </c>
      <c r="J10" s="51">
        <f t="shared" si="2"/>
        <v>0.95033358042994809</v>
      </c>
      <c r="K10" s="5">
        <v>959</v>
      </c>
      <c r="L10" s="5">
        <v>75</v>
      </c>
      <c r="M10" s="5">
        <f t="shared" si="3"/>
        <v>1034</v>
      </c>
      <c r="N10" s="36">
        <f t="shared" si="4"/>
        <v>0.92746615087040618</v>
      </c>
      <c r="O10" s="52">
        <f t="shared" si="5"/>
        <v>2.4830699774266364E-2</v>
      </c>
      <c r="P10" s="37">
        <f t="shared" si="6"/>
        <v>-0.25195007800312014</v>
      </c>
      <c r="Q10" s="37">
        <f t="shared" si="0"/>
        <v>0.11940298507462686</v>
      </c>
      <c r="R10" s="37">
        <f t="shared" si="0"/>
        <v>-0.2335063009636768</v>
      </c>
      <c r="U10" s="138">
        <v>6</v>
      </c>
      <c r="V10" s="139" t="s">
        <v>197</v>
      </c>
      <c r="W10" s="133" t="s">
        <v>76</v>
      </c>
      <c r="X10" s="134">
        <v>38</v>
      </c>
      <c r="Y10" s="134">
        <v>4</v>
      </c>
      <c r="Z10" s="134">
        <v>8</v>
      </c>
      <c r="AA10" s="135">
        <v>959</v>
      </c>
      <c r="AB10" s="135">
        <v>18005</v>
      </c>
      <c r="AC10" s="135">
        <v>17538</v>
      </c>
      <c r="AD10" s="135">
        <v>75</v>
      </c>
      <c r="AE10" s="135">
        <v>280</v>
      </c>
      <c r="AF10" s="135">
        <v>240</v>
      </c>
      <c r="AG10" s="136">
        <v>37097</v>
      </c>
      <c r="AH10" s="137">
        <v>3.5000000000000003E-2</v>
      </c>
      <c r="AI10" s="2"/>
    </row>
    <row r="11" spans="1:35" ht="15" thickBot="1" x14ac:dyDescent="0.4">
      <c r="A11" s="6">
        <v>7</v>
      </c>
      <c r="B11" s="7" t="s">
        <v>26</v>
      </c>
      <c r="C11" s="7" t="s">
        <v>27</v>
      </c>
      <c r="D11" s="4">
        <v>39</v>
      </c>
      <c r="E11" s="44">
        <v>2</v>
      </c>
      <c r="F11" s="44">
        <v>6</v>
      </c>
      <c r="G11" s="5">
        <v>1199</v>
      </c>
      <c r="H11" s="5">
        <v>21</v>
      </c>
      <c r="I11" s="5">
        <f t="shared" si="1"/>
        <v>1220</v>
      </c>
      <c r="J11" s="51">
        <f t="shared" si="2"/>
        <v>0.98278688524590163</v>
      </c>
      <c r="K11" s="5">
        <v>893</v>
      </c>
      <c r="L11" s="5">
        <v>3</v>
      </c>
      <c r="M11" s="5">
        <f t="shared" si="3"/>
        <v>896</v>
      </c>
      <c r="N11" s="36">
        <f t="shared" si="4"/>
        <v>0.9966517857142857</v>
      </c>
      <c r="O11" s="52">
        <f t="shared" si="5"/>
        <v>2.1516737908842034E-2</v>
      </c>
      <c r="P11" s="37">
        <f t="shared" si="6"/>
        <v>-0.25521267723102586</v>
      </c>
      <c r="Q11" s="37">
        <f t="shared" si="0"/>
        <v>-0.8571428571428571</v>
      </c>
      <c r="R11" s="37">
        <f t="shared" si="0"/>
        <v>-0.26557377049180325</v>
      </c>
      <c r="U11" s="138">
        <v>7</v>
      </c>
      <c r="V11" s="139" t="s">
        <v>198</v>
      </c>
      <c r="W11" s="133" t="s">
        <v>27</v>
      </c>
      <c r="X11" s="134">
        <v>39</v>
      </c>
      <c r="Y11" s="134">
        <v>2</v>
      </c>
      <c r="Z11" s="134">
        <v>6</v>
      </c>
      <c r="AA11" s="135">
        <v>893</v>
      </c>
      <c r="AB11" s="135">
        <v>10858</v>
      </c>
      <c r="AC11" s="135">
        <v>5839</v>
      </c>
      <c r="AD11" s="135">
        <v>3</v>
      </c>
      <c r="AE11" s="135">
        <v>6</v>
      </c>
      <c r="AF11" s="135">
        <v>6</v>
      </c>
      <c r="AG11" s="136">
        <v>17605</v>
      </c>
      <c r="AH11" s="137">
        <v>1.7000000000000001E-2</v>
      </c>
      <c r="AI11" s="2"/>
    </row>
    <row r="12" spans="1:35" ht="15" thickBot="1" x14ac:dyDescent="0.4">
      <c r="A12" s="6">
        <v>8</v>
      </c>
      <c r="B12" s="7" t="s">
        <v>28</v>
      </c>
      <c r="C12" s="7" t="s">
        <v>29</v>
      </c>
      <c r="D12" s="4">
        <v>12</v>
      </c>
      <c r="E12" s="44">
        <v>2</v>
      </c>
      <c r="F12" s="44">
        <v>3</v>
      </c>
      <c r="G12" s="5">
        <v>375</v>
      </c>
      <c r="H12" s="5">
        <v>89</v>
      </c>
      <c r="I12" s="5">
        <f t="shared" si="1"/>
        <v>464</v>
      </c>
      <c r="J12" s="51">
        <f t="shared" si="2"/>
        <v>0.80818965517241381</v>
      </c>
      <c r="K12" s="5">
        <v>358</v>
      </c>
      <c r="L12" s="5">
        <v>127</v>
      </c>
      <c r="M12" s="5">
        <f t="shared" si="3"/>
        <v>485</v>
      </c>
      <c r="N12" s="36">
        <f t="shared" si="4"/>
        <v>0.73814432989690726</v>
      </c>
      <c r="O12" s="52">
        <f t="shared" si="5"/>
        <v>1.1646894961817396E-2</v>
      </c>
      <c r="P12" s="37">
        <f t="shared" si="6"/>
        <v>-4.5333333333333337E-2</v>
      </c>
      <c r="Q12" s="37">
        <f t="shared" si="0"/>
        <v>0.42696629213483145</v>
      </c>
      <c r="R12" s="37">
        <f t="shared" si="0"/>
        <v>4.5258620689655173E-2</v>
      </c>
      <c r="U12" s="138">
        <v>8</v>
      </c>
      <c r="V12" s="139" t="s">
        <v>199</v>
      </c>
      <c r="W12" s="133" t="s">
        <v>29</v>
      </c>
      <c r="X12" s="134">
        <v>12</v>
      </c>
      <c r="Y12" s="134">
        <v>2</v>
      </c>
      <c r="Z12" s="134">
        <v>3</v>
      </c>
      <c r="AA12" s="135">
        <v>358</v>
      </c>
      <c r="AB12" s="135">
        <v>11504</v>
      </c>
      <c r="AC12" s="135">
        <v>7800</v>
      </c>
      <c r="AD12" s="135">
        <v>127</v>
      </c>
      <c r="AE12" s="135">
        <v>426</v>
      </c>
      <c r="AF12" s="135">
        <v>721</v>
      </c>
      <c r="AG12" s="136">
        <v>20736</v>
      </c>
      <c r="AH12" s="137">
        <v>0.02</v>
      </c>
      <c r="AI12" s="2"/>
    </row>
    <row r="13" spans="1:35" ht="15" thickBot="1" x14ac:dyDescent="0.4">
      <c r="A13" s="6">
        <v>9</v>
      </c>
      <c r="B13" s="7" t="s">
        <v>32</v>
      </c>
      <c r="C13" s="7" t="s">
        <v>33</v>
      </c>
      <c r="D13" s="4">
        <v>23</v>
      </c>
      <c r="E13" s="44">
        <v>2</v>
      </c>
      <c r="F13" s="44">
        <v>5</v>
      </c>
      <c r="G13" s="5">
        <v>1084</v>
      </c>
      <c r="H13" s="5">
        <v>189</v>
      </c>
      <c r="I13" s="5">
        <f t="shared" si="1"/>
        <v>1273</v>
      </c>
      <c r="J13" s="51">
        <f t="shared" si="2"/>
        <v>0.85153181461115479</v>
      </c>
      <c r="K13" s="5">
        <v>637</v>
      </c>
      <c r="L13" s="5">
        <v>109</v>
      </c>
      <c r="M13" s="5">
        <f t="shared" si="3"/>
        <v>746</v>
      </c>
      <c r="N13" s="36">
        <f t="shared" si="4"/>
        <v>0.85388739946380698</v>
      </c>
      <c r="O13" s="52">
        <f t="shared" si="5"/>
        <v>1.7914605446424283E-2</v>
      </c>
      <c r="P13" s="37">
        <f t="shared" si="6"/>
        <v>-0.41236162361623618</v>
      </c>
      <c r="Q13" s="37">
        <f t="shared" si="0"/>
        <v>-0.42328042328042326</v>
      </c>
      <c r="R13" s="37">
        <f t="shared" si="0"/>
        <v>-0.41398271798900238</v>
      </c>
      <c r="U13" s="138">
        <v>9</v>
      </c>
      <c r="V13" s="139" t="s">
        <v>200</v>
      </c>
      <c r="W13" s="133" t="s">
        <v>31</v>
      </c>
      <c r="X13" s="134">
        <v>27</v>
      </c>
      <c r="Y13" s="134">
        <v>2</v>
      </c>
      <c r="Z13" s="134">
        <v>5</v>
      </c>
      <c r="AA13" s="135">
        <v>637</v>
      </c>
      <c r="AB13" s="135">
        <v>8473</v>
      </c>
      <c r="AC13" s="135">
        <v>7991</v>
      </c>
      <c r="AD13" s="135">
        <v>109</v>
      </c>
      <c r="AE13" s="135">
        <v>516</v>
      </c>
      <c r="AF13" s="135">
        <v>852</v>
      </c>
      <c r="AG13" s="136">
        <v>17906</v>
      </c>
      <c r="AH13" s="137">
        <v>1.7000000000000001E-2</v>
      </c>
      <c r="AI13" s="2"/>
    </row>
    <row r="14" spans="1:35" ht="15" thickBot="1" x14ac:dyDescent="0.4">
      <c r="A14" s="6">
        <v>10</v>
      </c>
      <c r="B14" s="7" t="s">
        <v>30</v>
      </c>
      <c r="C14" s="7" t="s">
        <v>31</v>
      </c>
      <c r="D14" s="4">
        <v>27</v>
      </c>
      <c r="E14" s="44">
        <v>2</v>
      </c>
      <c r="F14" s="44">
        <v>5</v>
      </c>
      <c r="G14" s="5">
        <v>707</v>
      </c>
      <c r="H14" s="5">
        <v>79</v>
      </c>
      <c r="I14" s="5">
        <f t="shared" si="1"/>
        <v>786</v>
      </c>
      <c r="J14" s="51">
        <f t="shared" si="2"/>
        <v>0.89949109414758266</v>
      </c>
      <c r="K14" s="5">
        <v>800</v>
      </c>
      <c r="L14" s="5">
        <v>244</v>
      </c>
      <c r="M14" s="5">
        <f t="shared" si="3"/>
        <v>1044</v>
      </c>
      <c r="N14" s="36">
        <f t="shared" si="4"/>
        <v>0.76628352490421459</v>
      </c>
      <c r="O14" s="52">
        <f t="shared" si="5"/>
        <v>2.5070841938427547E-2</v>
      </c>
      <c r="P14" s="37">
        <f t="shared" si="6"/>
        <v>0.13154172560113153</v>
      </c>
      <c r="Q14" s="156">
        <f t="shared" si="0"/>
        <v>2.0886075949367089</v>
      </c>
      <c r="R14" s="37">
        <f t="shared" si="0"/>
        <v>0.3282442748091603</v>
      </c>
      <c r="U14" s="138">
        <v>10</v>
      </c>
      <c r="V14" s="139" t="s">
        <v>201</v>
      </c>
      <c r="W14" s="133" t="s">
        <v>33</v>
      </c>
      <c r="X14" s="134">
        <v>23</v>
      </c>
      <c r="Y14" s="134">
        <v>2</v>
      </c>
      <c r="Z14" s="134">
        <v>5</v>
      </c>
      <c r="AA14" s="135">
        <v>800</v>
      </c>
      <c r="AB14" s="135">
        <v>18436</v>
      </c>
      <c r="AC14" s="135">
        <v>13962</v>
      </c>
      <c r="AD14" s="135">
        <v>244</v>
      </c>
      <c r="AE14" s="135">
        <v>666</v>
      </c>
      <c r="AF14" s="135">
        <v>1399</v>
      </c>
      <c r="AG14" s="136">
        <v>34570</v>
      </c>
      <c r="AH14" s="137">
        <v>3.3000000000000002E-2</v>
      </c>
      <c r="AI14" s="2"/>
    </row>
    <row r="15" spans="1:35" ht="15" thickBot="1" x14ac:dyDescent="0.4">
      <c r="A15" s="6">
        <v>11</v>
      </c>
      <c r="B15" s="7" t="s">
        <v>34</v>
      </c>
      <c r="C15" s="7" t="s">
        <v>35</v>
      </c>
      <c r="D15" s="4">
        <v>23</v>
      </c>
      <c r="E15" s="44">
        <v>4</v>
      </c>
      <c r="F15" s="44">
        <v>8</v>
      </c>
      <c r="G15" s="5">
        <v>338</v>
      </c>
      <c r="H15" s="5">
        <v>528</v>
      </c>
      <c r="I15" s="5">
        <f t="shared" si="1"/>
        <v>866</v>
      </c>
      <c r="J15" s="51">
        <f t="shared" si="2"/>
        <v>0.39030023094688221</v>
      </c>
      <c r="K15" s="5">
        <v>507</v>
      </c>
      <c r="L15" s="5">
        <v>492</v>
      </c>
      <c r="M15" s="5">
        <f t="shared" si="3"/>
        <v>999</v>
      </c>
      <c r="N15" s="36">
        <f t="shared" si="4"/>
        <v>0.5075075075075075</v>
      </c>
      <c r="O15" s="52">
        <f t="shared" si="5"/>
        <v>2.3990202199702222E-2</v>
      </c>
      <c r="P15" s="37">
        <f t="shared" si="6"/>
        <v>0.5</v>
      </c>
      <c r="Q15" s="37">
        <f t="shared" si="0"/>
        <v>-6.8181818181818177E-2</v>
      </c>
      <c r="R15" s="37">
        <f t="shared" si="0"/>
        <v>0.1535796766743649</v>
      </c>
      <c r="U15" s="138">
        <v>11</v>
      </c>
      <c r="V15" s="139" t="s">
        <v>202</v>
      </c>
      <c r="W15" s="133" t="s">
        <v>35</v>
      </c>
      <c r="X15" s="134">
        <v>23</v>
      </c>
      <c r="Y15" s="134">
        <v>4</v>
      </c>
      <c r="Z15" s="134">
        <v>8</v>
      </c>
      <c r="AA15" s="135">
        <v>507</v>
      </c>
      <c r="AB15" s="135">
        <v>16522</v>
      </c>
      <c r="AC15" s="135">
        <v>11056</v>
      </c>
      <c r="AD15" s="135">
        <v>492</v>
      </c>
      <c r="AE15" s="135">
        <v>1812</v>
      </c>
      <c r="AF15" s="135">
        <v>2410</v>
      </c>
      <c r="AG15" s="136">
        <v>32799</v>
      </c>
      <c r="AH15" s="137">
        <v>3.1E-2</v>
      </c>
      <c r="AI15" s="2"/>
    </row>
    <row r="16" spans="1:35" ht="15" thickBot="1" x14ac:dyDescent="0.4">
      <c r="A16" s="6">
        <v>12</v>
      </c>
      <c r="B16" s="7" t="s">
        <v>36</v>
      </c>
      <c r="C16" s="7" t="s">
        <v>37</v>
      </c>
      <c r="D16" s="4">
        <v>27</v>
      </c>
      <c r="E16" s="44">
        <v>5</v>
      </c>
      <c r="F16" s="44">
        <v>6</v>
      </c>
      <c r="G16" s="5">
        <v>700</v>
      </c>
      <c r="H16" s="5">
        <v>387</v>
      </c>
      <c r="I16" s="5">
        <f t="shared" si="1"/>
        <v>1087</v>
      </c>
      <c r="J16" s="51">
        <f t="shared" si="2"/>
        <v>0.64397424103035883</v>
      </c>
      <c r="K16" s="5">
        <v>546</v>
      </c>
      <c r="L16" s="5">
        <v>357</v>
      </c>
      <c r="M16" s="5">
        <f t="shared" si="3"/>
        <v>903</v>
      </c>
      <c r="N16" s="36">
        <f t="shared" si="4"/>
        <v>0.60465116279069764</v>
      </c>
      <c r="O16" s="52">
        <f t="shared" si="5"/>
        <v>2.1684837423754863E-2</v>
      </c>
      <c r="P16" s="37">
        <f t="shared" si="6"/>
        <v>-0.22</v>
      </c>
      <c r="Q16" s="37">
        <f t="shared" si="0"/>
        <v>-7.7519379844961239E-2</v>
      </c>
      <c r="R16" s="37">
        <f t="shared" si="0"/>
        <v>-0.16927322907083717</v>
      </c>
      <c r="U16" s="138">
        <v>12</v>
      </c>
      <c r="V16" s="139" t="s">
        <v>203</v>
      </c>
      <c r="W16" s="133" t="s">
        <v>37</v>
      </c>
      <c r="X16" s="134">
        <v>27</v>
      </c>
      <c r="Y16" s="134">
        <v>5</v>
      </c>
      <c r="Z16" s="134">
        <v>6</v>
      </c>
      <c r="AA16" s="135">
        <v>546</v>
      </c>
      <c r="AB16" s="135">
        <v>22073</v>
      </c>
      <c r="AC16" s="135">
        <v>8271</v>
      </c>
      <c r="AD16" s="135">
        <v>357</v>
      </c>
      <c r="AE16" s="135">
        <v>1618</v>
      </c>
      <c r="AF16" s="135">
        <v>2177</v>
      </c>
      <c r="AG16" s="136">
        <v>35042</v>
      </c>
      <c r="AH16" s="137">
        <v>3.3000000000000002E-2</v>
      </c>
      <c r="AI16" s="2"/>
    </row>
    <row r="17" spans="1:35" ht="15" thickBot="1" x14ac:dyDescent="0.4">
      <c r="A17" s="6">
        <v>13</v>
      </c>
      <c r="B17" s="7" t="s">
        <v>38</v>
      </c>
      <c r="C17" s="7" t="s">
        <v>37</v>
      </c>
      <c r="D17" s="4">
        <v>10</v>
      </c>
      <c r="E17" s="44">
        <v>2</v>
      </c>
      <c r="F17" s="44">
        <v>8</v>
      </c>
      <c r="G17" s="5">
        <v>207</v>
      </c>
      <c r="H17" s="5">
        <v>236</v>
      </c>
      <c r="I17" s="5">
        <f t="shared" si="1"/>
        <v>443</v>
      </c>
      <c r="J17" s="51">
        <f t="shared" si="2"/>
        <v>0.46726862302483069</v>
      </c>
      <c r="K17" s="5">
        <v>137</v>
      </c>
      <c r="L17" s="5">
        <v>238</v>
      </c>
      <c r="M17" s="5">
        <f t="shared" si="3"/>
        <v>375</v>
      </c>
      <c r="N17" s="36">
        <f t="shared" si="4"/>
        <v>0.36533333333333334</v>
      </c>
      <c r="O17" s="52">
        <f t="shared" si="5"/>
        <v>9.0053311560443789E-3</v>
      </c>
      <c r="P17" s="37">
        <f t="shared" si="6"/>
        <v>-0.33816425120772947</v>
      </c>
      <c r="Q17" s="37">
        <f t="shared" si="0"/>
        <v>8.4745762711864406E-3</v>
      </c>
      <c r="R17" s="37">
        <f t="shared" si="0"/>
        <v>-0.15349887133182843</v>
      </c>
      <c r="U17" s="138">
        <v>13</v>
      </c>
      <c r="V17" s="139" t="s">
        <v>204</v>
      </c>
      <c r="W17" s="133" t="s">
        <v>79</v>
      </c>
      <c r="X17" s="134">
        <v>10</v>
      </c>
      <c r="Y17" s="134">
        <v>2</v>
      </c>
      <c r="Z17" s="134">
        <v>8</v>
      </c>
      <c r="AA17" s="135">
        <v>137</v>
      </c>
      <c r="AB17" s="135">
        <v>9444</v>
      </c>
      <c r="AC17" s="135">
        <v>4048</v>
      </c>
      <c r="AD17" s="135">
        <v>238</v>
      </c>
      <c r="AE17" s="135">
        <v>1231</v>
      </c>
      <c r="AF17" s="135">
        <v>1506</v>
      </c>
      <c r="AG17" s="136">
        <v>16604</v>
      </c>
      <c r="AH17" s="137">
        <v>1.6E-2</v>
      </c>
      <c r="AI17" s="2"/>
    </row>
    <row r="18" spans="1:35" ht="15" thickBot="1" x14ac:dyDescent="0.4">
      <c r="A18" s="6">
        <v>14</v>
      </c>
      <c r="B18" s="7" t="s">
        <v>39</v>
      </c>
      <c r="C18" s="7" t="s">
        <v>40</v>
      </c>
      <c r="D18" s="4">
        <v>6</v>
      </c>
      <c r="E18" s="44">
        <v>1</v>
      </c>
      <c r="F18" s="44">
        <v>6</v>
      </c>
      <c r="G18" s="5">
        <v>469</v>
      </c>
      <c r="H18" s="5">
        <v>191</v>
      </c>
      <c r="I18" s="5">
        <f t="shared" si="1"/>
        <v>660</v>
      </c>
      <c r="J18" s="51">
        <f t="shared" si="2"/>
        <v>0.71060606060606057</v>
      </c>
      <c r="K18" s="5">
        <v>202</v>
      </c>
      <c r="L18" s="5">
        <v>59</v>
      </c>
      <c r="M18" s="5">
        <f t="shared" si="3"/>
        <v>261</v>
      </c>
      <c r="N18" s="36">
        <f t="shared" si="4"/>
        <v>0.77394636015325668</v>
      </c>
      <c r="O18" s="52">
        <f t="shared" si="5"/>
        <v>6.2677104846068869E-3</v>
      </c>
      <c r="P18" s="37">
        <f t="shared" si="6"/>
        <v>-0.56929637526652455</v>
      </c>
      <c r="Q18" s="37">
        <f t="shared" si="0"/>
        <v>-0.69109947643979053</v>
      </c>
      <c r="R18" s="37">
        <f t="shared" si="0"/>
        <v>-0.6045454545454545</v>
      </c>
      <c r="U18" s="138">
        <v>14</v>
      </c>
      <c r="V18" s="139" t="s">
        <v>205</v>
      </c>
      <c r="W18" s="133" t="s">
        <v>40</v>
      </c>
      <c r="X18" s="134">
        <v>6</v>
      </c>
      <c r="Y18" s="134">
        <v>1</v>
      </c>
      <c r="Z18" s="134">
        <v>6</v>
      </c>
      <c r="AA18" s="135">
        <v>202</v>
      </c>
      <c r="AB18" s="135">
        <v>7532</v>
      </c>
      <c r="AC18" s="135">
        <v>3791</v>
      </c>
      <c r="AD18" s="135">
        <v>59</v>
      </c>
      <c r="AE18" s="135">
        <v>262</v>
      </c>
      <c r="AF18" s="135">
        <v>312</v>
      </c>
      <c r="AG18" s="136">
        <v>12158</v>
      </c>
      <c r="AH18" s="137">
        <v>1.2E-2</v>
      </c>
      <c r="AI18" s="2"/>
    </row>
    <row r="19" spans="1:35" ht="15" thickBot="1" x14ac:dyDescent="0.4">
      <c r="A19" s="6">
        <v>15</v>
      </c>
      <c r="B19" s="7" t="s">
        <v>41</v>
      </c>
      <c r="C19" s="7" t="s">
        <v>42</v>
      </c>
      <c r="D19" s="4">
        <v>35</v>
      </c>
      <c r="E19" s="44">
        <v>8</v>
      </c>
      <c r="F19" s="44">
        <v>9</v>
      </c>
      <c r="G19" s="5">
        <v>484</v>
      </c>
      <c r="H19" s="5">
        <v>724</v>
      </c>
      <c r="I19" s="5">
        <f t="shared" si="1"/>
        <v>1208</v>
      </c>
      <c r="J19" s="51">
        <f t="shared" si="2"/>
        <v>0.40066225165562913</v>
      </c>
      <c r="K19" s="5">
        <v>458</v>
      </c>
      <c r="L19" s="5">
        <v>1043</v>
      </c>
      <c r="M19" s="5">
        <f t="shared" si="3"/>
        <v>1501</v>
      </c>
      <c r="N19" s="36">
        <f t="shared" si="4"/>
        <v>0.30512991339107259</v>
      </c>
      <c r="O19" s="52">
        <f t="shared" si="5"/>
        <v>3.6045338840593633E-2</v>
      </c>
      <c r="P19" s="37">
        <f t="shared" si="6"/>
        <v>-5.3719008264462811E-2</v>
      </c>
      <c r="Q19" s="37">
        <f t="shared" si="0"/>
        <v>0.44060773480662985</v>
      </c>
      <c r="R19" s="37">
        <f t="shared" si="0"/>
        <v>0.24254966887417218</v>
      </c>
      <c r="U19" s="138">
        <v>15</v>
      </c>
      <c r="V19" s="139" t="s">
        <v>206</v>
      </c>
      <c r="W19" s="133" t="s">
        <v>42</v>
      </c>
      <c r="X19" s="134">
        <v>35</v>
      </c>
      <c r="Y19" s="134">
        <v>8</v>
      </c>
      <c r="Z19" s="134">
        <v>9</v>
      </c>
      <c r="AA19" s="135">
        <v>458</v>
      </c>
      <c r="AB19" s="135">
        <v>31334</v>
      </c>
      <c r="AC19" s="135">
        <v>19289</v>
      </c>
      <c r="AD19" s="135">
        <v>1043</v>
      </c>
      <c r="AE19" s="135">
        <v>6353</v>
      </c>
      <c r="AF19" s="135">
        <v>6406</v>
      </c>
      <c r="AG19" s="136">
        <v>64883</v>
      </c>
      <c r="AH19" s="137">
        <v>6.2E-2</v>
      </c>
      <c r="AI19" s="2"/>
    </row>
    <row r="20" spans="1:35" ht="15" thickBot="1" x14ac:dyDescent="0.4">
      <c r="A20" s="6">
        <v>16</v>
      </c>
      <c r="B20" s="7" t="s">
        <v>43</v>
      </c>
      <c r="C20" s="7" t="s">
        <v>44</v>
      </c>
      <c r="D20" s="4">
        <v>37</v>
      </c>
      <c r="E20" s="44">
        <v>3</v>
      </c>
      <c r="F20" s="44">
        <v>9</v>
      </c>
      <c r="G20" s="5">
        <v>541</v>
      </c>
      <c r="H20" s="5">
        <v>595</v>
      </c>
      <c r="I20" s="5">
        <f t="shared" si="1"/>
        <v>1136</v>
      </c>
      <c r="J20" s="51">
        <f t="shared" si="2"/>
        <v>0.47623239436619719</v>
      </c>
      <c r="K20" s="5">
        <v>600</v>
      </c>
      <c r="L20" s="5">
        <v>671</v>
      </c>
      <c r="M20" s="5">
        <f t="shared" si="3"/>
        <v>1271</v>
      </c>
      <c r="N20" s="36">
        <f t="shared" si="4"/>
        <v>0.47206923682140045</v>
      </c>
      <c r="O20" s="52">
        <f t="shared" si="5"/>
        <v>3.0522069064886411E-2</v>
      </c>
      <c r="P20" s="37">
        <f t="shared" si="6"/>
        <v>0.10905730129390019</v>
      </c>
      <c r="Q20" s="37">
        <f t="shared" si="0"/>
        <v>0.12773109243697478</v>
      </c>
      <c r="R20" s="37">
        <f t="shared" si="0"/>
        <v>0.11883802816901408</v>
      </c>
      <c r="U20" s="138">
        <v>16</v>
      </c>
      <c r="V20" s="139" t="s">
        <v>207</v>
      </c>
      <c r="W20" s="133" t="s">
        <v>44</v>
      </c>
      <c r="X20" s="134">
        <v>37</v>
      </c>
      <c r="Y20" s="134">
        <v>3</v>
      </c>
      <c r="Z20" s="134">
        <v>9</v>
      </c>
      <c r="AA20" s="135">
        <v>600</v>
      </c>
      <c r="AB20" s="135">
        <v>32217</v>
      </c>
      <c r="AC20" s="135">
        <v>16323</v>
      </c>
      <c r="AD20" s="135">
        <v>671</v>
      </c>
      <c r="AE20" s="135">
        <v>4801</v>
      </c>
      <c r="AF20" s="135">
        <v>5480</v>
      </c>
      <c r="AG20" s="136">
        <v>59812</v>
      </c>
      <c r="AH20" s="137">
        <v>5.7000000000000002E-2</v>
      </c>
      <c r="AI20" s="2"/>
    </row>
    <row r="21" spans="1:35" ht="15" thickBot="1" x14ac:dyDescent="0.4">
      <c r="A21" s="6">
        <v>17</v>
      </c>
      <c r="B21" s="7" t="s">
        <v>45</v>
      </c>
      <c r="C21" s="7" t="s">
        <v>46</v>
      </c>
      <c r="D21" s="4">
        <v>19</v>
      </c>
      <c r="E21" s="44">
        <v>4</v>
      </c>
      <c r="F21" s="44">
        <v>8</v>
      </c>
      <c r="G21" s="5">
        <v>286</v>
      </c>
      <c r="H21" s="5">
        <v>66</v>
      </c>
      <c r="I21" s="5">
        <f t="shared" si="1"/>
        <v>352</v>
      </c>
      <c r="J21" s="51">
        <f t="shared" si="2"/>
        <v>0.8125</v>
      </c>
      <c r="K21" s="5">
        <v>319</v>
      </c>
      <c r="L21" s="5">
        <v>226</v>
      </c>
      <c r="M21" s="5">
        <f t="shared" si="3"/>
        <v>545</v>
      </c>
      <c r="N21" s="36">
        <f t="shared" si="4"/>
        <v>0.58532110091743117</v>
      </c>
      <c r="O21" s="52">
        <f t="shared" si="5"/>
        <v>1.3087747946784497E-2</v>
      </c>
      <c r="P21" s="37">
        <f t="shared" si="6"/>
        <v>0.11538461538461539</v>
      </c>
      <c r="Q21" s="37">
        <f t="shared" si="6"/>
        <v>2.4242424242424243</v>
      </c>
      <c r="R21" s="37">
        <f t="shared" si="6"/>
        <v>0.54829545454545459</v>
      </c>
      <c r="U21" s="138">
        <v>17</v>
      </c>
      <c r="V21" s="139" t="s">
        <v>208</v>
      </c>
      <c r="W21" s="133" t="s">
        <v>46</v>
      </c>
      <c r="X21" s="134">
        <v>19</v>
      </c>
      <c r="Y21" s="134">
        <v>4</v>
      </c>
      <c r="Z21" s="134">
        <v>8</v>
      </c>
      <c r="AA21" s="135">
        <v>319</v>
      </c>
      <c r="AB21" s="135">
        <v>13224</v>
      </c>
      <c r="AC21" s="135">
        <v>8669</v>
      </c>
      <c r="AD21" s="135">
        <v>226</v>
      </c>
      <c r="AE21" s="135">
        <v>834</v>
      </c>
      <c r="AF21" s="135">
        <v>1335</v>
      </c>
      <c r="AG21" s="136">
        <v>24607</v>
      </c>
      <c r="AH21" s="137">
        <v>2.3E-2</v>
      </c>
      <c r="AI21" s="2"/>
    </row>
    <row r="22" spans="1:35" ht="15" thickBot="1" x14ac:dyDescent="0.4">
      <c r="A22" s="6">
        <v>18</v>
      </c>
      <c r="B22" s="7" t="s">
        <v>47</v>
      </c>
      <c r="C22" s="7" t="s">
        <v>48</v>
      </c>
      <c r="D22" s="4">
        <v>24</v>
      </c>
      <c r="E22" s="46">
        <v>3</v>
      </c>
      <c r="F22" s="46">
        <v>6</v>
      </c>
      <c r="G22" s="5">
        <v>1104</v>
      </c>
      <c r="H22" s="5">
        <v>165</v>
      </c>
      <c r="I22" s="5">
        <f t="shared" si="1"/>
        <v>1269</v>
      </c>
      <c r="J22" s="51">
        <f t="shared" si="2"/>
        <v>0.8699763593380615</v>
      </c>
      <c r="K22" s="5">
        <v>1041</v>
      </c>
      <c r="L22" s="5">
        <v>219</v>
      </c>
      <c r="M22" s="5">
        <f t="shared" si="3"/>
        <v>1260</v>
      </c>
      <c r="N22" s="36">
        <f t="shared" si="4"/>
        <v>0.82619047619047614</v>
      </c>
      <c r="O22" s="52">
        <f t="shared" si="5"/>
        <v>3.0257912684309111E-2</v>
      </c>
      <c r="P22" s="37">
        <f t="shared" si="6"/>
        <v>-5.7065217391304345E-2</v>
      </c>
      <c r="Q22" s="37">
        <f t="shared" si="6"/>
        <v>0.32727272727272727</v>
      </c>
      <c r="R22" s="37">
        <f t="shared" si="6"/>
        <v>-7.0921985815602835E-3</v>
      </c>
      <c r="U22" s="138">
        <v>18</v>
      </c>
      <c r="V22" s="139" t="s">
        <v>209</v>
      </c>
      <c r="W22" s="133" t="s">
        <v>84</v>
      </c>
      <c r="X22" s="134">
        <v>24</v>
      </c>
      <c r="Y22" s="134">
        <v>3</v>
      </c>
      <c r="Z22" s="134">
        <v>6</v>
      </c>
      <c r="AA22" s="135">
        <v>1041</v>
      </c>
      <c r="AB22" s="135">
        <v>27079</v>
      </c>
      <c r="AC22" s="135">
        <v>17426</v>
      </c>
      <c r="AD22" s="135">
        <v>219</v>
      </c>
      <c r="AE22" s="135">
        <v>666</v>
      </c>
      <c r="AF22" s="135">
        <v>1435</v>
      </c>
      <c r="AG22" s="136">
        <v>47866</v>
      </c>
      <c r="AH22" s="137">
        <v>4.4999999999999998E-2</v>
      </c>
      <c r="AI22" s="2"/>
    </row>
    <row r="23" spans="1:35" ht="15" thickBot="1" x14ac:dyDescent="0.4">
      <c r="A23" s="6">
        <v>19</v>
      </c>
      <c r="B23" s="7" t="s">
        <v>49</v>
      </c>
      <c r="C23" s="7" t="s">
        <v>50</v>
      </c>
      <c r="D23" s="4">
        <v>30</v>
      </c>
      <c r="E23" s="44">
        <v>4</v>
      </c>
      <c r="F23" s="44">
        <v>6</v>
      </c>
      <c r="G23" s="5">
        <v>974</v>
      </c>
      <c r="H23" s="5">
        <v>414</v>
      </c>
      <c r="I23" s="5">
        <f t="shared" si="1"/>
        <v>1388</v>
      </c>
      <c r="J23" s="51">
        <f t="shared" si="2"/>
        <v>0.70172910662824206</v>
      </c>
      <c r="K23" s="159">
        <v>4098</v>
      </c>
      <c r="L23" s="159">
        <v>716</v>
      </c>
      <c r="M23" s="5">
        <f t="shared" si="3"/>
        <v>4814</v>
      </c>
      <c r="N23" s="36">
        <f t="shared" si="4"/>
        <v>0.85126713751557959</v>
      </c>
      <c r="O23" s="52">
        <f t="shared" si="5"/>
        <v>0.11560443782719369</v>
      </c>
      <c r="P23" s="156">
        <f t="shared" si="6"/>
        <v>3.2073921971252566</v>
      </c>
      <c r="Q23" s="37">
        <f t="shared" si="6"/>
        <v>0.72946859903381644</v>
      </c>
      <c r="R23" s="37">
        <f t="shared" si="6"/>
        <v>2.4682997118155621</v>
      </c>
      <c r="U23" s="138">
        <v>19</v>
      </c>
      <c r="V23" s="139" t="s">
        <v>210</v>
      </c>
      <c r="W23" s="133" t="s">
        <v>50</v>
      </c>
      <c r="X23" s="134">
        <v>30</v>
      </c>
      <c r="Y23" s="134">
        <v>4</v>
      </c>
      <c r="Z23" s="134">
        <v>6</v>
      </c>
      <c r="AA23" s="135">
        <v>4598</v>
      </c>
      <c r="AB23" s="135">
        <v>28530</v>
      </c>
      <c r="AC23" s="135">
        <v>71336</v>
      </c>
      <c r="AD23" s="135">
        <v>216</v>
      </c>
      <c r="AE23" s="135">
        <v>755</v>
      </c>
      <c r="AF23" s="135">
        <v>1213</v>
      </c>
      <c r="AG23" s="136">
        <v>106648</v>
      </c>
      <c r="AH23" s="137">
        <v>0.10100000000000001</v>
      </c>
      <c r="AI23" s="2"/>
    </row>
    <row r="24" spans="1:35" ht="15" thickBot="1" x14ac:dyDescent="0.4">
      <c r="A24" s="6">
        <v>20</v>
      </c>
      <c r="B24" s="7" t="s">
        <v>51</v>
      </c>
      <c r="C24" s="7" t="s">
        <v>52</v>
      </c>
      <c r="D24" s="4">
        <v>12</v>
      </c>
      <c r="E24" s="44">
        <v>4</v>
      </c>
      <c r="F24" s="44">
        <v>6</v>
      </c>
      <c r="G24" s="5">
        <v>147</v>
      </c>
      <c r="H24" s="5">
        <v>163</v>
      </c>
      <c r="I24" s="5">
        <f t="shared" si="1"/>
        <v>310</v>
      </c>
      <c r="J24" s="51">
        <f t="shared" si="2"/>
        <v>0.47419354838709676</v>
      </c>
      <c r="K24" s="5">
        <v>168</v>
      </c>
      <c r="L24" s="5">
        <v>211</v>
      </c>
      <c r="M24" s="5">
        <f t="shared" si="3"/>
        <v>379</v>
      </c>
      <c r="N24" s="36">
        <f t="shared" si="4"/>
        <v>0.44327176781002636</v>
      </c>
      <c r="O24" s="52">
        <f t="shared" si="5"/>
        <v>9.1013880217088519E-3</v>
      </c>
      <c r="P24" s="37">
        <f t="shared" si="6"/>
        <v>0.14285714285714285</v>
      </c>
      <c r="Q24" s="37">
        <f t="shared" si="6"/>
        <v>0.29447852760736198</v>
      </c>
      <c r="R24" s="37">
        <f t="shared" si="6"/>
        <v>0.22258064516129034</v>
      </c>
      <c r="U24" s="138">
        <v>20</v>
      </c>
      <c r="V24" s="139" t="s">
        <v>211</v>
      </c>
      <c r="W24" s="133" t="s">
        <v>161</v>
      </c>
      <c r="X24" s="134">
        <v>12</v>
      </c>
      <c r="Y24" s="134">
        <v>4</v>
      </c>
      <c r="Z24" s="134">
        <v>6</v>
      </c>
      <c r="AA24" s="135">
        <v>168</v>
      </c>
      <c r="AB24" s="135">
        <v>8618</v>
      </c>
      <c r="AC24" s="135">
        <v>5603</v>
      </c>
      <c r="AD24" s="135">
        <v>211</v>
      </c>
      <c r="AE24" s="135">
        <v>1727</v>
      </c>
      <c r="AF24" s="135">
        <v>2360</v>
      </c>
      <c r="AG24" s="136">
        <v>18687</v>
      </c>
      <c r="AH24" s="137">
        <v>1.7999999999999999E-2</v>
      </c>
      <c r="AI24" s="2"/>
    </row>
    <row r="25" spans="1:35" ht="15" thickBot="1" x14ac:dyDescent="0.4">
      <c r="A25" s="6">
        <v>21</v>
      </c>
      <c r="B25" s="7" t="s">
        <v>53</v>
      </c>
      <c r="C25" s="7" t="s">
        <v>54</v>
      </c>
      <c r="D25" s="4">
        <v>39</v>
      </c>
      <c r="E25" s="44">
        <v>6</v>
      </c>
      <c r="F25" s="44">
        <v>6</v>
      </c>
      <c r="G25" s="5">
        <v>1098</v>
      </c>
      <c r="H25" s="5">
        <v>30</v>
      </c>
      <c r="I25" s="5">
        <f t="shared" si="1"/>
        <v>1128</v>
      </c>
      <c r="J25" s="51">
        <f t="shared" si="2"/>
        <v>0.97340425531914898</v>
      </c>
      <c r="K25" s="5">
        <v>670</v>
      </c>
      <c r="L25" s="5">
        <v>63</v>
      </c>
      <c r="M25" s="5">
        <f t="shared" si="3"/>
        <v>733</v>
      </c>
      <c r="N25" s="36">
        <f t="shared" si="4"/>
        <v>0.91405184174624832</v>
      </c>
      <c r="O25" s="52">
        <f t="shared" si="5"/>
        <v>1.7602420633014745E-2</v>
      </c>
      <c r="P25" s="37">
        <f t="shared" si="6"/>
        <v>-0.38979963570127507</v>
      </c>
      <c r="Q25" s="37">
        <f t="shared" si="6"/>
        <v>1.1000000000000001</v>
      </c>
      <c r="R25" s="37">
        <f t="shared" si="6"/>
        <v>-0.35017730496453903</v>
      </c>
      <c r="U25" s="138">
        <v>21</v>
      </c>
      <c r="V25" s="139" t="s">
        <v>212</v>
      </c>
      <c r="W25" s="133" t="s">
        <v>88</v>
      </c>
      <c r="X25" s="134">
        <v>39</v>
      </c>
      <c r="Y25" s="134">
        <v>3</v>
      </c>
      <c r="Z25" s="134">
        <v>6</v>
      </c>
      <c r="AA25" s="135">
        <v>670</v>
      </c>
      <c r="AB25" s="135">
        <v>15451</v>
      </c>
      <c r="AC25" s="135">
        <v>9864</v>
      </c>
      <c r="AD25" s="135">
        <v>63</v>
      </c>
      <c r="AE25" s="135">
        <v>233</v>
      </c>
      <c r="AF25" s="135">
        <v>836</v>
      </c>
      <c r="AG25" s="136">
        <v>27117</v>
      </c>
      <c r="AH25" s="137">
        <v>2.5999999999999999E-2</v>
      </c>
      <c r="AI25" s="2"/>
    </row>
    <row r="26" spans="1:35" ht="15" thickBot="1" x14ac:dyDescent="0.4">
      <c r="A26" s="6">
        <v>22</v>
      </c>
      <c r="B26" s="7" t="s">
        <v>55</v>
      </c>
      <c r="C26" s="7" t="s">
        <v>56</v>
      </c>
      <c r="D26" s="4">
        <v>26</v>
      </c>
      <c r="E26" s="44">
        <v>2</v>
      </c>
      <c r="F26" s="44">
        <v>6</v>
      </c>
      <c r="G26" s="5">
        <v>749</v>
      </c>
      <c r="H26" s="5">
        <v>40</v>
      </c>
      <c r="I26" s="5">
        <f t="shared" si="1"/>
        <v>789</v>
      </c>
      <c r="J26" s="51">
        <f t="shared" si="2"/>
        <v>0.94930291508238274</v>
      </c>
      <c r="K26" s="5">
        <v>1014</v>
      </c>
      <c r="L26" s="5">
        <v>65</v>
      </c>
      <c r="M26" s="5">
        <f t="shared" si="3"/>
        <v>1079</v>
      </c>
      <c r="N26" s="36">
        <f t="shared" si="4"/>
        <v>0.93975903614457834</v>
      </c>
      <c r="O26" s="52">
        <f t="shared" si="5"/>
        <v>2.5911339512991693E-2</v>
      </c>
      <c r="P26" s="37">
        <f t="shared" si="6"/>
        <v>0.35380507343124168</v>
      </c>
      <c r="Q26" s="37">
        <f t="shared" si="6"/>
        <v>0.625</v>
      </c>
      <c r="R26" s="37">
        <f t="shared" si="6"/>
        <v>0.36755386565272496</v>
      </c>
      <c r="U26" s="138">
        <v>22</v>
      </c>
      <c r="V26" s="139" t="s">
        <v>213</v>
      </c>
      <c r="W26" s="133" t="s">
        <v>56</v>
      </c>
      <c r="X26" s="134">
        <v>26</v>
      </c>
      <c r="Y26" s="134">
        <v>2</v>
      </c>
      <c r="Z26" s="134">
        <v>6</v>
      </c>
      <c r="AA26" s="135">
        <v>1014</v>
      </c>
      <c r="AB26" s="135">
        <v>15561</v>
      </c>
      <c r="AC26" s="135">
        <v>11362</v>
      </c>
      <c r="AD26" s="135">
        <v>65</v>
      </c>
      <c r="AE26" s="135">
        <v>569</v>
      </c>
      <c r="AF26" s="135">
        <v>940</v>
      </c>
      <c r="AG26" s="136">
        <v>29511</v>
      </c>
      <c r="AH26" s="137">
        <v>2.8000000000000001E-2</v>
      </c>
      <c r="AI26" s="2"/>
    </row>
    <row r="27" spans="1:35" ht="15" thickBot="1" x14ac:dyDescent="0.4">
      <c r="A27" s="6">
        <v>23</v>
      </c>
      <c r="B27" s="7" t="s">
        <v>57</v>
      </c>
      <c r="C27" s="7" t="s">
        <v>58</v>
      </c>
      <c r="D27" s="4">
        <v>14</v>
      </c>
      <c r="E27" s="44">
        <v>6</v>
      </c>
      <c r="F27" s="44">
        <v>8</v>
      </c>
      <c r="G27" s="5">
        <v>349</v>
      </c>
      <c r="H27" s="5">
        <v>3352</v>
      </c>
      <c r="I27" s="5">
        <f t="shared" si="1"/>
        <v>3701</v>
      </c>
      <c r="J27" s="51">
        <f t="shared" si="2"/>
        <v>9.4298838151850847E-2</v>
      </c>
      <c r="K27" s="5">
        <v>54</v>
      </c>
      <c r="L27" s="5">
        <v>3180</v>
      </c>
      <c r="M27" s="5">
        <f t="shared" si="3"/>
        <v>3234</v>
      </c>
      <c r="N27" s="36">
        <f t="shared" si="4"/>
        <v>1.6697588126159554E-2</v>
      </c>
      <c r="O27" s="52">
        <f t="shared" si="5"/>
        <v>7.7661975889726717E-2</v>
      </c>
      <c r="P27" s="37">
        <f t="shared" si="6"/>
        <v>-0.8452722063037249</v>
      </c>
      <c r="Q27" s="37">
        <f t="shared" si="6"/>
        <v>-5.1312649164677801E-2</v>
      </c>
      <c r="R27" s="37">
        <f t="shared" si="6"/>
        <v>-0.12618211294244799</v>
      </c>
      <c r="U27" s="138">
        <v>23</v>
      </c>
      <c r="V27" s="139" t="s">
        <v>214</v>
      </c>
      <c r="W27" s="133" t="s">
        <v>58</v>
      </c>
      <c r="X27" s="134">
        <v>16</v>
      </c>
      <c r="Y27" s="134">
        <v>6</v>
      </c>
      <c r="Z27" s="134">
        <v>8</v>
      </c>
      <c r="AA27" s="135">
        <v>54</v>
      </c>
      <c r="AB27" s="135">
        <v>9551</v>
      </c>
      <c r="AC27" s="135">
        <v>3532</v>
      </c>
      <c r="AD27" s="135">
        <v>3180</v>
      </c>
      <c r="AE27" s="135">
        <v>13031</v>
      </c>
      <c r="AF27" s="135">
        <v>18252</v>
      </c>
      <c r="AG27" s="136">
        <v>47600</v>
      </c>
      <c r="AH27" s="137">
        <v>4.4999999999999998E-2</v>
      </c>
      <c r="AI27" s="2"/>
    </row>
    <row r="28" spans="1:35" ht="15" thickBot="1" x14ac:dyDescent="0.4">
      <c r="A28" s="6">
        <v>24</v>
      </c>
      <c r="B28" s="7" t="s">
        <v>59</v>
      </c>
      <c r="C28" s="7" t="s">
        <v>60</v>
      </c>
      <c r="D28" s="4">
        <v>12</v>
      </c>
      <c r="E28" s="44">
        <v>3</v>
      </c>
      <c r="F28" s="44">
        <v>6</v>
      </c>
      <c r="G28" s="5">
        <v>177</v>
      </c>
      <c r="H28" s="5">
        <v>528</v>
      </c>
      <c r="I28" s="5">
        <f t="shared" si="1"/>
        <v>705</v>
      </c>
      <c r="J28" s="51">
        <f t="shared" si="2"/>
        <v>0.25106382978723402</v>
      </c>
      <c r="K28" s="5">
        <v>119</v>
      </c>
      <c r="L28" s="5">
        <v>776</v>
      </c>
      <c r="M28" s="5">
        <f t="shared" si="3"/>
        <v>895</v>
      </c>
      <c r="N28" s="36">
        <f t="shared" si="4"/>
        <v>0.1329608938547486</v>
      </c>
      <c r="O28" s="52">
        <f t="shared" si="5"/>
        <v>2.1492723692425917E-2</v>
      </c>
      <c r="P28" s="37">
        <f t="shared" si="6"/>
        <v>-0.32768361581920902</v>
      </c>
      <c r="Q28" s="37">
        <f t="shared" si="6"/>
        <v>0.46969696969696972</v>
      </c>
      <c r="R28" s="37">
        <f t="shared" si="6"/>
        <v>0.26950354609929078</v>
      </c>
      <c r="U28" s="138">
        <v>24</v>
      </c>
      <c r="V28" s="139" t="s">
        <v>215</v>
      </c>
      <c r="W28" s="133" t="s">
        <v>60</v>
      </c>
      <c r="X28" s="134">
        <v>12</v>
      </c>
      <c r="Y28" s="134">
        <v>3</v>
      </c>
      <c r="Z28" s="134">
        <v>6</v>
      </c>
      <c r="AA28" s="135">
        <v>119</v>
      </c>
      <c r="AB28" s="135">
        <v>7333</v>
      </c>
      <c r="AC28" s="135">
        <v>4193</v>
      </c>
      <c r="AD28" s="135">
        <v>776</v>
      </c>
      <c r="AE28" s="135">
        <v>4118</v>
      </c>
      <c r="AF28" s="135">
        <v>4193</v>
      </c>
      <c r="AG28" s="136">
        <v>20732</v>
      </c>
      <c r="AH28" s="137">
        <v>0.02</v>
      </c>
      <c r="AI28" s="2"/>
    </row>
    <row r="29" spans="1:35" ht="15" thickBot="1" x14ac:dyDescent="0.4">
      <c r="A29" s="6">
        <v>25</v>
      </c>
      <c r="B29" s="7" t="s">
        <v>61</v>
      </c>
      <c r="C29" s="7" t="s">
        <v>62</v>
      </c>
      <c r="D29" s="4">
        <v>18</v>
      </c>
      <c r="E29" s="44">
        <v>4</v>
      </c>
      <c r="F29" s="44">
        <v>7</v>
      </c>
      <c r="G29" s="5">
        <v>196</v>
      </c>
      <c r="H29" s="5">
        <v>104</v>
      </c>
      <c r="I29" s="5">
        <f t="shared" si="1"/>
        <v>300</v>
      </c>
      <c r="J29" s="51">
        <f t="shared" si="2"/>
        <v>0.65333333333333332</v>
      </c>
      <c r="K29" s="5">
        <v>172</v>
      </c>
      <c r="L29" s="5">
        <v>119</v>
      </c>
      <c r="M29" s="5">
        <f t="shared" si="3"/>
        <v>291</v>
      </c>
      <c r="N29" s="36">
        <f t="shared" si="4"/>
        <v>0.59106529209621994</v>
      </c>
      <c r="O29" s="52">
        <f t="shared" si="5"/>
        <v>6.9881369770904379E-3</v>
      </c>
      <c r="P29" s="37">
        <f t="shared" si="6"/>
        <v>-0.12244897959183673</v>
      </c>
      <c r="Q29" s="37">
        <f t="shared" si="6"/>
        <v>0.14423076923076922</v>
      </c>
      <c r="R29" s="37">
        <f t="shared" si="6"/>
        <v>-0.03</v>
      </c>
      <c r="U29" s="138">
        <v>25</v>
      </c>
      <c r="V29" s="139" t="s">
        <v>216</v>
      </c>
      <c r="W29" s="133" t="s">
        <v>93</v>
      </c>
      <c r="X29" s="134">
        <v>18</v>
      </c>
      <c r="Y29" s="134">
        <v>4</v>
      </c>
      <c r="Z29" s="134">
        <v>7</v>
      </c>
      <c r="AA29" s="135">
        <v>172</v>
      </c>
      <c r="AB29" s="135">
        <v>14507</v>
      </c>
      <c r="AC29" s="135">
        <v>7040</v>
      </c>
      <c r="AD29" s="135">
        <v>119</v>
      </c>
      <c r="AE29" s="135">
        <v>706</v>
      </c>
      <c r="AF29" s="135">
        <v>1305</v>
      </c>
      <c r="AG29" s="136">
        <v>23849</v>
      </c>
      <c r="AH29" s="137">
        <v>2.3E-2</v>
      </c>
      <c r="AI29" s="2"/>
    </row>
    <row r="30" spans="1:35" ht="15" thickBot="1" x14ac:dyDescent="0.4">
      <c r="A30" s="6">
        <v>26</v>
      </c>
      <c r="B30" s="7" t="s">
        <v>63</v>
      </c>
      <c r="C30" s="7" t="s">
        <v>64</v>
      </c>
      <c r="D30" s="4">
        <v>21</v>
      </c>
      <c r="E30" s="44">
        <v>2</v>
      </c>
      <c r="F30" s="44">
        <v>5</v>
      </c>
      <c r="G30" s="5">
        <v>661</v>
      </c>
      <c r="H30" s="5">
        <v>94</v>
      </c>
      <c r="I30" s="5">
        <f t="shared" si="1"/>
        <v>755</v>
      </c>
      <c r="J30" s="51">
        <f t="shared" si="2"/>
        <v>0.87549668874172182</v>
      </c>
      <c r="K30" s="5">
        <v>912</v>
      </c>
      <c r="L30" s="5">
        <v>66</v>
      </c>
      <c r="M30" s="5">
        <f t="shared" si="3"/>
        <v>978</v>
      </c>
      <c r="N30" s="36">
        <f t="shared" si="4"/>
        <v>0.93251533742331283</v>
      </c>
      <c r="O30" s="52">
        <f t="shared" si="5"/>
        <v>2.3485903654963738E-2</v>
      </c>
      <c r="P30" s="37">
        <f t="shared" si="6"/>
        <v>0.37972768532526474</v>
      </c>
      <c r="Q30" s="37">
        <f t="shared" si="6"/>
        <v>-0.2978723404255319</v>
      </c>
      <c r="R30" s="37">
        <f t="shared" si="6"/>
        <v>0.295364238410596</v>
      </c>
      <c r="U30" s="138">
        <v>26</v>
      </c>
      <c r="V30" s="139" t="s">
        <v>217</v>
      </c>
      <c r="W30" s="133" t="s">
        <v>64</v>
      </c>
      <c r="X30" s="134">
        <v>20</v>
      </c>
      <c r="Y30" s="134">
        <v>2</v>
      </c>
      <c r="Z30" s="134">
        <v>5</v>
      </c>
      <c r="AA30" s="135">
        <v>912</v>
      </c>
      <c r="AB30" s="135">
        <v>17929</v>
      </c>
      <c r="AC30" s="135">
        <v>8655</v>
      </c>
      <c r="AD30" s="135">
        <v>66</v>
      </c>
      <c r="AE30" s="135">
        <v>306</v>
      </c>
      <c r="AF30" s="135">
        <v>430</v>
      </c>
      <c r="AG30" s="136">
        <v>26760</v>
      </c>
      <c r="AH30" s="137">
        <v>2.5000000000000001E-2</v>
      </c>
      <c r="AI30" s="2"/>
    </row>
    <row r="31" spans="1:35" ht="15" thickBot="1" x14ac:dyDescent="0.4">
      <c r="A31" s="501" t="s">
        <v>65</v>
      </c>
      <c r="B31" s="502"/>
      <c r="C31" s="47" t="s">
        <v>66</v>
      </c>
      <c r="D31" s="8">
        <v>662</v>
      </c>
      <c r="E31" s="48">
        <v>142</v>
      </c>
      <c r="F31" s="48">
        <v>193</v>
      </c>
      <c r="G31" s="157">
        <f>SUM(G5:G30)</f>
        <v>21941</v>
      </c>
      <c r="H31" s="157">
        <f t="shared" ref="H31:I31" si="7">SUM(H5:H30)</f>
        <v>16006</v>
      </c>
      <c r="I31" s="157">
        <f t="shared" si="7"/>
        <v>37947</v>
      </c>
      <c r="J31" s="51">
        <f t="shared" si="2"/>
        <v>0.57820117532347748</v>
      </c>
      <c r="K31" s="9">
        <f>SUM(K5:K30)</f>
        <v>25423</v>
      </c>
      <c r="L31" s="9">
        <f t="shared" ref="L31" si="8">SUM(L5:L30)</f>
        <v>16219</v>
      </c>
      <c r="M31" s="9">
        <f t="shared" ref="M31" si="9">SUM(M5:M30)</f>
        <v>41642</v>
      </c>
      <c r="N31" s="36">
        <f t="shared" si="4"/>
        <v>0.61051342394697661</v>
      </c>
      <c r="O31" s="52">
        <f t="shared" si="5"/>
        <v>1</v>
      </c>
      <c r="P31" s="37">
        <f t="shared" si="6"/>
        <v>0.15869832733239142</v>
      </c>
      <c r="Q31" s="37">
        <f t="shared" si="6"/>
        <v>1.3307509683868549E-2</v>
      </c>
      <c r="R31" s="37">
        <f t="shared" si="6"/>
        <v>9.737265132948586E-2</v>
      </c>
      <c r="U31" s="614"/>
      <c r="V31" s="615"/>
      <c r="W31" s="140"/>
      <c r="X31" s="141">
        <v>664</v>
      </c>
      <c r="Y31" s="141">
        <v>139</v>
      </c>
      <c r="Z31" s="141">
        <v>193</v>
      </c>
      <c r="AA31" s="141">
        <v>25553</v>
      </c>
      <c r="AB31" s="142">
        <v>460470</v>
      </c>
      <c r="AC31" s="142">
        <v>373581</v>
      </c>
      <c r="AD31" s="142">
        <v>16089</v>
      </c>
      <c r="AE31" s="142">
        <v>76818</v>
      </c>
      <c r="AF31" s="142">
        <v>104168</v>
      </c>
      <c r="AG31" s="142">
        <v>1053052</v>
      </c>
      <c r="AH31" s="143">
        <v>1</v>
      </c>
      <c r="AI31" s="2"/>
    </row>
    <row r="32" spans="1:35" ht="15" thickBot="1" x14ac:dyDescent="0.4">
      <c r="A32" s="480" t="s">
        <v>67</v>
      </c>
      <c r="B32" s="481"/>
      <c r="C32" s="481"/>
      <c r="D32" s="481"/>
      <c r="E32" s="481"/>
      <c r="F32" s="482"/>
      <c r="G32" s="53">
        <f>G31/$I$31</f>
        <v>0.57820117532347748</v>
      </c>
      <c r="H32" s="53">
        <f t="shared" ref="H32:I32" si="10">H31/$I$31</f>
        <v>0.42179882467652252</v>
      </c>
      <c r="I32" s="53">
        <f t="shared" si="10"/>
        <v>1</v>
      </c>
      <c r="J32" s="50"/>
      <c r="K32" s="53">
        <f>K31/$M$31</f>
        <v>0.61051342394697661</v>
      </c>
      <c r="L32" s="53">
        <f t="shared" ref="L32:M32" si="11">L31/$M$31</f>
        <v>0.38948657605302339</v>
      </c>
      <c r="M32" s="53">
        <f t="shared" si="11"/>
        <v>1</v>
      </c>
      <c r="N32" s="50"/>
      <c r="O32" s="50"/>
      <c r="P32" s="483" t="s">
        <v>227</v>
      </c>
      <c r="Q32" s="484"/>
      <c r="R32" s="485"/>
    </row>
    <row r="35" spans="2:18" ht="15" thickBot="1" x14ac:dyDescent="0.4">
      <c r="B35" s="10" t="s">
        <v>228</v>
      </c>
    </row>
    <row r="36" spans="2:18" ht="15" thickBot="1" x14ac:dyDescent="0.4">
      <c r="B36" s="633" t="s">
        <v>11</v>
      </c>
      <c r="C36" s="633" t="s">
        <v>229</v>
      </c>
      <c r="D36" s="633" t="s">
        <v>230</v>
      </c>
      <c r="E36" s="635" t="s">
        <v>231</v>
      </c>
      <c r="F36" s="636"/>
      <c r="G36" s="637"/>
      <c r="H36" s="638" t="s">
        <v>232</v>
      </c>
      <c r="I36" s="639"/>
      <c r="J36" s="639"/>
      <c r="K36" s="639"/>
      <c r="L36" s="639"/>
      <c r="M36" s="639"/>
      <c r="N36" s="639"/>
      <c r="O36" s="639"/>
      <c r="P36" s="639"/>
      <c r="Q36" s="639"/>
      <c r="R36" s="640"/>
    </row>
    <row r="37" spans="2:18" ht="15" thickBot="1" x14ac:dyDescent="0.4">
      <c r="B37" s="634"/>
      <c r="C37" s="634"/>
      <c r="D37" s="634"/>
      <c r="E37" s="144" t="s">
        <v>233</v>
      </c>
      <c r="F37" s="144" t="s">
        <v>234</v>
      </c>
      <c r="G37" s="145" t="s">
        <v>235</v>
      </c>
      <c r="H37" s="146" t="s">
        <v>236</v>
      </c>
      <c r="I37" s="146" t="s">
        <v>237</v>
      </c>
      <c r="J37" s="146" t="s">
        <v>238</v>
      </c>
      <c r="K37" s="146" t="s">
        <v>239</v>
      </c>
      <c r="L37" s="147" t="s">
        <v>240</v>
      </c>
      <c r="M37" s="146" t="s">
        <v>241</v>
      </c>
      <c r="N37" s="146" t="s">
        <v>242</v>
      </c>
      <c r="O37" s="146" t="s">
        <v>243</v>
      </c>
      <c r="P37" s="144" t="s">
        <v>233</v>
      </c>
      <c r="Q37" s="144" t="s">
        <v>234</v>
      </c>
      <c r="R37" s="148" t="s">
        <v>235</v>
      </c>
    </row>
    <row r="38" spans="2:18" ht="15" thickBot="1" x14ac:dyDescent="0.4">
      <c r="B38" s="111">
        <v>1</v>
      </c>
      <c r="C38" s="12" t="s">
        <v>14</v>
      </c>
      <c r="D38" s="21" t="s">
        <v>15</v>
      </c>
      <c r="E38" s="149">
        <v>1239</v>
      </c>
      <c r="F38" s="150">
        <v>4074</v>
      </c>
      <c r="G38" s="151">
        <v>5313</v>
      </c>
      <c r="H38" s="152">
        <v>288</v>
      </c>
      <c r="I38" s="152">
        <v>562</v>
      </c>
      <c r="J38" s="152">
        <v>586</v>
      </c>
      <c r="K38" s="152">
        <v>44</v>
      </c>
      <c r="L38" s="152">
        <v>12</v>
      </c>
      <c r="M38" s="152">
        <v>19</v>
      </c>
      <c r="N38" s="152">
        <v>29</v>
      </c>
      <c r="O38" s="152">
        <v>376</v>
      </c>
      <c r="P38" s="152">
        <v>1916</v>
      </c>
      <c r="Q38" s="152">
        <v>6854</v>
      </c>
      <c r="R38" s="153">
        <v>8770</v>
      </c>
    </row>
    <row r="39" spans="2:18" ht="15" thickBot="1" x14ac:dyDescent="0.4">
      <c r="B39" s="111">
        <v>2</v>
      </c>
      <c r="C39" s="12" t="s">
        <v>244</v>
      </c>
      <c r="D39" s="21" t="s">
        <v>17</v>
      </c>
      <c r="E39" s="149">
        <v>296</v>
      </c>
      <c r="F39" s="149">
        <v>674</v>
      </c>
      <c r="G39" s="116">
        <v>970</v>
      </c>
      <c r="H39" s="152">
        <v>114</v>
      </c>
      <c r="I39" s="152">
        <v>191</v>
      </c>
      <c r="J39" s="152">
        <v>113</v>
      </c>
      <c r="K39" s="152">
        <v>6</v>
      </c>
      <c r="L39" s="152">
        <v>0</v>
      </c>
      <c r="M39" s="152">
        <v>9</v>
      </c>
      <c r="N39" s="152">
        <v>1</v>
      </c>
      <c r="O39" s="152">
        <v>64</v>
      </c>
      <c r="P39" s="152">
        <v>498</v>
      </c>
      <c r="Q39" s="152">
        <v>986</v>
      </c>
      <c r="R39" s="153">
        <v>1484</v>
      </c>
    </row>
    <row r="40" spans="2:18" ht="15" thickBot="1" x14ac:dyDescent="0.4">
      <c r="B40" s="111">
        <v>3</v>
      </c>
      <c r="C40" s="12" t="s">
        <v>18</v>
      </c>
      <c r="D40" s="21" t="s">
        <v>19</v>
      </c>
      <c r="E40" s="149">
        <v>458</v>
      </c>
      <c r="F40" s="149">
        <v>0</v>
      </c>
      <c r="G40" s="116">
        <v>458</v>
      </c>
      <c r="H40" s="152">
        <v>132</v>
      </c>
      <c r="I40" s="152">
        <v>71</v>
      </c>
      <c r="J40" s="152">
        <v>346</v>
      </c>
      <c r="K40" s="152">
        <v>18</v>
      </c>
      <c r="L40" s="152">
        <v>21</v>
      </c>
      <c r="M40" s="152">
        <v>6</v>
      </c>
      <c r="N40" s="152">
        <v>0</v>
      </c>
      <c r="O40" s="152">
        <v>150</v>
      </c>
      <c r="P40" s="152">
        <v>744</v>
      </c>
      <c r="Q40" s="152">
        <v>0</v>
      </c>
      <c r="R40" s="153">
        <v>744</v>
      </c>
    </row>
    <row r="41" spans="2:18" ht="15" thickBot="1" x14ac:dyDescent="0.4">
      <c r="B41" s="111">
        <v>4</v>
      </c>
      <c r="C41" s="12" t="s">
        <v>20</v>
      </c>
      <c r="D41" s="21" t="s">
        <v>74</v>
      </c>
      <c r="E41" s="149">
        <v>2206</v>
      </c>
      <c r="F41" s="149">
        <v>42</v>
      </c>
      <c r="G41" s="151">
        <v>2248</v>
      </c>
      <c r="H41" s="152">
        <v>565</v>
      </c>
      <c r="I41" s="152">
        <v>379</v>
      </c>
      <c r="J41" s="152">
        <v>2049</v>
      </c>
      <c r="K41" s="152">
        <v>210</v>
      </c>
      <c r="L41" s="152">
        <v>63</v>
      </c>
      <c r="M41" s="152">
        <v>12</v>
      </c>
      <c r="N41" s="152">
        <v>6</v>
      </c>
      <c r="O41" s="152">
        <v>569</v>
      </c>
      <c r="P41" s="152">
        <v>3853</v>
      </c>
      <c r="Q41" s="152">
        <v>95</v>
      </c>
      <c r="R41" s="153">
        <v>3948</v>
      </c>
    </row>
    <row r="42" spans="2:18" ht="15" thickBot="1" x14ac:dyDescent="0.4">
      <c r="B42" s="111">
        <v>5</v>
      </c>
      <c r="C42" s="12" t="s">
        <v>245</v>
      </c>
      <c r="D42" s="21" t="s">
        <v>23</v>
      </c>
      <c r="E42" s="149">
        <v>1073</v>
      </c>
      <c r="F42" s="149">
        <v>45</v>
      </c>
      <c r="G42" s="151">
        <v>1118</v>
      </c>
      <c r="H42" s="152">
        <v>183</v>
      </c>
      <c r="I42" s="152">
        <v>126</v>
      </c>
      <c r="J42" s="152">
        <v>934</v>
      </c>
      <c r="K42" s="152">
        <v>66</v>
      </c>
      <c r="L42" s="152">
        <v>141</v>
      </c>
      <c r="M42" s="152">
        <v>18</v>
      </c>
      <c r="N42" s="152">
        <v>0</v>
      </c>
      <c r="O42" s="152">
        <v>338</v>
      </c>
      <c r="P42" s="152">
        <v>1806</v>
      </c>
      <c r="Q42" s="152">
        <v>6</v>
      </c>
      <c r="R42" s="153">
        <v>1812</v>
      </c>
    </row>
    <row r="43" spans="2:18" ht="15" thickBot="1" x14ac:dyDescent="0.4">
      <c r="B43" s="111">
        <v>6</v>
      </c>
      <c r="C43" s="12" t="s">
        <v>24</v>
      </c>
      <c r="D43" s="21" t="s">
        <v>76</v>
      </c>
      <c r="E43" s="149">
        <v>862</v>
      </c>
      <c r="F43" s="149">
        <v>50</v>
      </c>
      <c r="G43" s="116">
        <v>912</v>
      </c>
      <c r="H43" s="152">
        <v>357</v>
      </c>
      <c r="I43" s="152">
        <v>182</v>
      </c>
      <c r="J43" s="152">
        <v>555</v>
      </c>
      <c r="K43" s="152">
        <v>54</v>
      </c>
      <c r="L43" s="152">
        <v>24</v>
      </c>
      <c r="M43" s="152">
        <v>0</v>
      </c>
      <c r="N43" s="152">
        <v>0</v>
      </c>
      <c r="O43" s="152">
        <v>110</v>
      </c>
      <c r="P43" s="152">
        <v>1282</v>
      </c>
      <c r="Q43" s="152">
        <v>67</v>
      </c>
      <c r="R43" s="153">
        <v>1349</v>
      </c>
    </row>
    <row r="44" spans="2:18" ht="15" thickBot="1" x14ac:dyDescent="0.4">
      <c r="B44" s="111">
        <v>7</v>
      </c>
      <c r="C44" s="12" t="s">
        <v>26</v>
      </c>
      <c r="D44" s="21" t="s">
        <v>27</v>
      </c>
      <c r="E44" s="149">
        <v>558</v>
      </c>
      <c r="F44" s="149">
        <v>27</v>
      </c>
      <c r="G44" s="116">
        <v>585</v>
      </c>
      <c r="H44" s="152">
        <v>316</v>
      </c>
      <c r="I44" s="152">
        <v>159</v>
      </c>
      <c r="J44" s="152">
        <v>344</v>
      </c>
      <c r="K44" s="152">
        <v>3</v>
      </c>
      <c r="L44" s="152">
        <v>81</v>
      </c>
      <c r="M44" s="152">
        <v>0</v>
      </c>
      <c r="N44" s="152">
        <v>0</v>
      </c>
      <c r="O44" s="152">
        <v>296</v>
      </c>
      <c r="P44" s="152">
        <v>1199</v>
      </c>
      <c r="Q44" s="152">
        <v>21</v>
      </c>
      <c r="R44" s="153">
        <v>1220</v>
      </c>
    </row>
    <row r="45" spans="2:18" ht="15" thickBot="1" x14ac:dyDescent="0.4">
      <c r="B45" s="111">
        <v>8</v>
      </c>
      <c r="C45" s="12" t="s">
        <v>28</v>
      </c>
      <c r="D45" s="21" t="s">
        <v>29</v>
      </c>
      <c r="E45" s="149">
        <v>223</v>
      </c>
      <c r="F45" s="149">
        <v>85</v>
      </c>
      <c r="G45" s="116">
        <v>308</v>
      </c>
      <c r="H45" s="152">
        <v>113</v>
      </c>
      <c r="I45" s="152">
        <v>107</v>
      </c>
      <c r="J45" s="152">
        <v>74</v>
      </c>
      <c r="K45" s="152">
        <v>0</v>
      </c>
      <c r="L45" s="152">
        <v>30</v>
      </c>
      <c r="M45" s="152">
        <v>39</v>
      </c>
      <c r="N45" s="152">
        <v>0</v>
      </c>
      <c r="O45" s="152">
        <v>12</v>
      </c>
      <c r="P45" s="152">
        <v>375</v>
      </c>
      <c r="Q45" s="152">
        <v>89</v>
      </c>
      <c r="R45" s="153">
        <v>464</v>
      </c>
    </row>
    <row r="46" spans="2:18" ht="15" thickBot="1" x14ac:dyDescent="0.4">
      <c r="B46" s="111">
        <v>9</v>
      </c>
      <c r="C46" s="12" t="s">
        <v>246</v>
      </c>
      <c r="D46" s="21" t="s">
        <v>33</v>
      </c>
      <c r="E46" s="149">
        <v>644</v>
      </c>
      <c r="F46" s="149">
        <v>181</v>
      </c>
      <c r="G46" s="116">
        <v>825</v>
      </c>
      <c r="H46" s="152">
        <v>213</v>
      </c>
      <c r="I46" s="152">
        <v>208</v>
      </c>
      <c r="J46" s="152">
        <v>462</v>
      </c>
      <c r="K46" s="152">
        <v>65</v>
      </c>
      <c r="L46" s="152">
        <v>6</v>
      </c>
      <c r="M46" s="152">
        <v>0</v>
      </c>
      <c r="N46" s="152">
        <v>3</v>
      </c>
      <c r="O46" s="152">
        <v>127</v>
      </c>
      <c r="P46" s="152">
        <v>1084</v>
      </c>
      <c r="Q46" s="152">
        <v>189</v>
      </c>
      <c r="R46" s="153">
        <v>1273</v>
      </c>
    </row>
    <row r="47" spans="2:18" ht="15" thickBot="1" x14ac:dyDescent="0.4">
      <c r="B47" s="111">
        <v>10</v>
      </c>
      <c r="C47" s="12" t="s">
        <v>247</v>
      </c>
      <c r="D47" s="21" t="s">
        <v>31</v>
      </c>
      <c r="E47" s="149">
        <v>420</v>
      </c>
      <c r="F47" s="149">
        <v>58</v>
      </c>
      <c r="G47" s="116">
        <v>478</v>
      </c>
      <c r="H47" s="152">
        <v>263</v>
      </c>
      <c r="I47" s="152">
        <v>162</v>
      </c>
      <c r="J47" s="152">
        <v>131</v>
      </c>
      <c r="K47" s="152">
        <v>37</v>
      </c>
      <c r="L47" s="152">
        <v>51</v>
      </c>
      <c r="M47" s="152">
        <v>9</v>
      </c>
      <c r="N47" s="152">
        <v>3</v>
      </c>
      <c r="O47" s="152">
        <v>51</v>
      </c>
      <c r="P47" s="152">
        <v>707</v>
      </c>
      <c r="Q47" s="152">
        <v>79</v>
      </c>
      <c r="R47" s="153">
        <v>786</v>
      </c>
    </row>
    <row r="48" spans="2:18" ht="15" thickBot="1" x14ac:dyDescent="0.4">
      <c r="B48" s="111">
        <v>11</v>
      </c>
      <c r="C48" s="12" t="s">
        <v>77</v>
      </c>
      <c r="D48" s="21" t="s">
        <v>35</v>
      </c>
      <c r="E48" s="149">
        <v>361</v>
      </c>
      <c r="F48" s="149">
        <v>340</v>
      </c>
      <c r="G48" s="116">
        <v>701</v>
      </c>
      <c r="H48" s="152">
        <v>74</v>
      </c>
      <c r="I48" s="152">
        <v>58</v>
      </c>
      <c r="J48" s="152">
        <v>131</v>
      </c>
      <c r="K48" s="152">
        <v>3</v>
      </c>
      <c r="L48" s="152">
        <v>7</v>
      </c>
      <c r="M48" s="152">
        <v>6</v>
      </c>
      <c r="N48" s="152">
        <v>1</v>
      </c>
      <c r="O48" s="152">
        <v>58</v>
      </c>
      <c r="P48" s="152">
        <v>338</v>
      </c>
      <c r="Q48" s="152">
        <v>528</v>
      </c>
      <c r="R48" s="153">
        <v>866</v>
      </c>
    </row>
    <row r="49" spans="2:18" ht="15" thickBot="1" x14ac:dyDescent="0.4">
      <c r="B49" s="111">
        <v>12</v>
      </c>
      <c r="C49" s="12" t="s">
        <v>78</v>
      </c>
      <c r="D49" s="21" t="s">
        <v>37</v>
      </c>
      <c r="E49" s="149">
        <v>416</v>
      </c>
      <c r="F49" s="149">
        <v>237</v>
      </c>
      <c r="G49" s="116">
        <v>653</v>
      </c>
      <c r="H49" s="152">
        <v>113</v>
      </c>
      <c r="I49" s="152">
        <v>188</v>
      </c>
      <c r="J49" s="152">
        <v>366</v>
      </c>
      <c r="K49" s="152">
        <v>6</v>
      </c>
      <c r="L49" s="152">
        <v>3</v>
      </c>
      <c r="M49" s="152">
        <v>0</v>
      </c>
      <c r="N49" s="152">
        <v>3</v>
      </c>
      <c r="O49" s="152">
        <v>21</v>
      </c>
      <c r="P49" s="152">
        <v>700</v>
      </c>
      <c r="Q49" s="152">
        <v>387</v>
      </c>
      <c r="R49" s="153">
        <v>1087</v>
      </c>
    </row>
    <row r="50" spans="2:18" ht="15" thickBot="1" x14ac:dyDescent="0.4">
      <c r="B50" s="111">
        <v>13</v>
      </c>
      <c r="C50" s="12" t="s">
        <v>248</v>
      </c>
      <c r="D50" s="21" t="s">
        <v>79</v>
      </c>
      <c r="E50" s="149">
        <v>123</v>
      </c>
      <c r="F50" s="149">
        <v>87</v>
      </c>
      <c r="G50" s="116">
        <v>210</v>
      </c>
      <c r="H50" s="152">
        <v>15</v>
      </c>
      <c r="I50" s="152">
        <v>148</v>
      </c>
      <c r="J50" s="152">
        <v>35</v>
      </c>
      <c r="K50" s="152">
        <v>0</v>
      </c>
      <c r="L50" s="152">
        <v>0</v>
      </c>
      <c r="M50" s="152">
        <v>0</v>
      </c>
      <c r="N50" s="152">
        <v>0</v>
      </c>
      <c r="O50" s="152">
        <v>9</v>
      </c>
      <c r="P50" s="152">
        <v>207</v>
      </c>
      <c r="Q50" s="152">
        <v>236</v>
      </c>
      <c r="R50" s="153">
        <v>443</v>
      </c>
    </row>
    <row r="51" spans="2:18" ht="15" thickBot="1" x14ac:dyDescent="0.4">
      <c r="B51" s="111">
        <v>14</v>
      </c>
      <c r="C51" s="12" t="s">
        <v>249</v>
      </c>
      <c r="D51" s="21" t="s">
        <v>40</v>
      </c>
      <c r="E51" s="149">
        <v>89</v>
      </c>
      <c r="F51" s="149">
        <v>95</v>
      </c>
      <c r="G51" s="116">
        <v>184</v>
      </c>
      <c r="H51" s="152">
        <v>115</v>
      </c>
      <c r="I51" s="152">
        <v>196</v>
      </c>
      <c r="J51" s="152">
        <v>96</v>
      </c>
      <c r="K51" s="152">
        <v>8</v>
      </c>
      <c r="L51" s="152">
        <v>0</v>
      </c>
      <c r="M51" s="152">
        <v>0</v>
      </c>
      <c r="N51" s="152">
        <v>0</v>
      </c>
      <c r="O51" s="152">
        <v>54</v>
      </c>
      <c r="P51" s="152">
        <v>469</v>
      </c>
      <c r="Q51" s="152">
        <v>191</v>
      </c>
      <c r="R51" s="153">
        <v>660</v>
      </c>
    </row>
    <row r="52" spans="2:18" ht="15" thickBot="1" x14ac:dyDescent="0.4">
      <c r="B52" s="111">
        <v>15</v>
      </c>
      <c r="C52" s="12" t="s">
        <v>250</v>
      </c>
      <c r="D52" s="21" t="s">
        <v>42</v>
      </c>
      <c r="E52" s="149">
        <v>388</v>
      </c>
      <c r="F52" s="149">
        <v>558</v>
      </c>
      <c r="G52" s="116">
        <v>946</v>
      </c>
      <c r="H52" s="152">
        <v>49</v>
      </c>
      <c r="I52" s="152">
        <v>111</v>
      </c>
      <c r="J52" s="152">
        <v>227</v>
      </c>
      <c r="K52" s="152">
        <v>6</v>
      </c>
      <c r="L52" s="152">
        <v>3</v>
      </c>
      <c r="M52" s="152">
        <v>0</v>
      </c>
      <c r="N52" s="152">
        <v>9</v>
      </c>
      <c r="O52" s="152">
        <v>79</v>
      </c>
      <c r="P52" s="152">
        <v>484</v>
      </c>
      <c r="Q52" s="152">
        <v>724</v>
      </c>
      <c r="R52" s="153">
        <v>1208</v>
      </c>
    </row>
    <row r="53" spans="2:18" ht="15" thickBot="1" x14ac:dyDescent="0.4">
      <c r="B53" s="111">
        <v>16</v>
      </c>
      <c r="C53" s="12" t="s">
        <v>251</v>
      </c>
      <c r="D53" s="21" t="s">
        <v>44</v>
      </c>
      <c r="E53" s="149">
        <v>322</v>
      </c>
      <c r="F53" s="149">
        <v>446</v>
      </c>
      <c r="G53" s="116">
        <v>768</v>
      </c>
      <c r="H53" s="152">
        <v>131</v>
      </c>
      <c r="I53" s="152">
        <v>156</v>
      </c>
      <c r="J53" s="152">
        <v>183</v>
      </c>
      <c r="K53" s="152">
        <v>6</v>
      </c>
      <c r="L53" s="152">
        <v>0</v>
      </c>
      <c r="M53" s="152">
        <v>0</v>
      </c>
      <c r="N53" s="152">
        <v>0</v>
      </c>
      <c r="O53" s="152">
        <v>65</v>
      </c>
      <c r="P53" s="152">
        <v>541</v>
      </c>
      <c r="Q53" s="152">
        <v>595</v>
      </c>
      <c r="R53" s="153">
        <v>1136</v>
      </c>
    </row>
    <row r="54" spans="2:18" ht="15" thickBot="1" x14ac:dyDescent="0.4">
      <c r="B54" s="111">
        <v>17</v>
      </c>
      <c r="C54" s="12" t="s">
        <v>82</v>
      </c>
      <c r="D54" s="21" t="s">
        <v>46</v>
      </c>
      <c r="E54" s="149">
        <v>170</v>
      </c>
      <c r="F54" s="149">
        <v>233</v>
      </c>
      <c r="G54" s="116">
        <v>403</v>
      </c>
      <c r="H54" s="152">
        <v>18</v>
      </c>
      <c r="I54" s="152">
        <v>28</v>
      </c>
      <c r="J54" s="152">
        <v>123</v>
      </c>
      <c r="K54" s="152">
        <v>6</v>
      </c>
      <c r="L54" s="152">
        <v>9</v>
      </c>
      <c r="M54" s="152">
        <v>6</v>
      </c>
      <c r="N54" s="152">
        <v>0</v>
      </c>
      <c r="O54" s="152">
        <v>96</v>
      </c>
      <c r="P54" s="152">
        <v>286</v>
      </c>
      <c r="Q54" s="152">
        <v>66</v>
      </c>
      <c r="R54" s="153">
        <v>352</v>
      </c>
    </row>
    <row r="55" spans="2:18" ht="15" thickBot="1" x14ac:dyDescent="0.4">
      <c r="B55" s="111">
        <v>18</v>
      </c>
      <c r="C55" s="12" t="s">
        <v>252</v>
      </c>
      <c r="D55" s="21" t="s">
        <v>84</v>
      </c>
      <c r="E55" s="149">
        <v>656</v>
      </c>
      <c r="F55" s="149">
        <v>344</v>
      </c>
      <c r="G55" s="151">
        <v>1000</v>
      </c>
      <c r="H55" s="152">
        <v>399</v>
      </c>
      <c r="I55" s="152">
        <v>224</v>
      </c>
      <c r="J55" s="152">
        <v>130</v>
      </c>
      <c r="K55" s="152">
        <v>13</v>
      </c>
      <c r="L55" s="152">
        <v>3</v>
      </c>
      <c r="M55" s="152">
        <v>0</v>
      </c>
      <c r="N55" s="152">
        <v>0</v>
      </c>
      <c r="O55" s="152">
        <v>335</v>
      </c>
      <c r="P55" s="152">
        <v>1104</v>
      </c>
      <c r="Q55" s="152">
        <v>165</v>
      </c>
      <c r="R55" s="153">
        <v>1269</v>
      </c>
    </row>
    <row r="56" spans="2:18" ht="15" thickBot="1" x14ac:dyDescent="0.4">
      <c r="B56" s="111">
        <v>19</v>
      </c>
      <c r="C56" s="12" t="s">
        <v>253</v>
      </c>
      <c r="D56" s="21" t="s">
        <v>50</v>
      </c>
      <c r="E56" s="149">
        <v>579</v>
      </c>
      <c r="F56" s="149">
        <v>120</v>
      </c>
      <c r="G56" s="116">
        <v>699</v>
      </c>
      <c r="H56" s="152">
        <v>384</v>
      </c>
      <c r="I56" s="152">
        <v>205</v>
      </c>
      <c r="J56" s="152">
        <v>223</v>
      </c>
      <c r="K56" s="152">
        <v>21</v>
      </c>
      <c r="L56" s="152">
        <v>15</v>
      </c>
      <c r="M56" s="152">
        <v>0</v>
      </c>
      <c r="N56" s="152">
        <v>0</v>
      </c>
      <c r="O56" s="152">
        <v>126</v>
      </c>
      <c r="P56" s="152">
        <v>974</v>
      </c>
      <c r="Q56" s="152">
        <v>414</v>
      </c>
      <c r="R56" s="153">
        <v>1388</v>
      </c>
    </row>
    <row r="57" spans="2:18" ht="15" thickBot="1" x14ac:dyDescent="0.4">
      <c r="B57" s="111">
        <v>20</v>
      </c>
      <c r="C57" s="12" t="s">
        <v>254</v>
      </c>
      <c r="D57" s="21" t="s">
        <v>161</v>
      </c>
      <c r="E57" s="149">
        <v>91</v>
      </c>
      <c r="F57" s="149">
        <v>173</v>
      </c>
      <c r="G57" s="116">
        <v>264</v>
      </c>
      <c r="H57" s="152">
        <v>18</v>
      </c>
      <c r="I57" s="152">
        <v>22</v>
      </c>
      <c r="J57" s="152">
        <v>17</v>
      </c>
      <c r="K57" s="152">
        <v>0</v>
      </c>
      <c r="L57" s="152">
        <v>7</v>
      </c>
      <c r="M57" s="152">
        <v>0</v>
      </c>
      <c r="N57" s="152">
        <v>0</v>
      </c>
      <c r="O57" s="152">
        <v>83</v>
      </c>
      <c r="P57" s="152">
        <v>147</v>
      </c>
      <c r="Q57" s="152">
        <v>163</v>
      </c>
      <c r="R57" s="153">
        <v>310</v>
      </c>
    </row>
    <row r="58" spans="2:18" ht="15" thickBot="1" x14ac:dyDescent="0.4">
      <c r="B58" s="111">
        <v>21</v>
      </c>
      <c r="C58" s="12" t="s">
        <v>87</v>
      </c>
      <c r="D58" s="21" t="s">
        <v>88</v>
      </c>
      <c r="E58" s="149">
        <v>520</v>
      </c>
      <c r="F58" s="149">
        <v>118</v>
      </c>
      <c r="G58" s="116">
        <v>638</v>
      </c>
      <c r="H58" s="152">
        <v>96</v>
      </c>
      <c r="I58" s="152">
        <v>151</v>
      </c>
      <c r="J58" s="152">
        <v>399</v>
      </c>
      <c r="K58" s="152">
        <v>69</v>
      </c>
      <c r="L58" s="152">
        <v>3</v>
      </c>
      <c r="M58" s="152">
        <v>0</v>
      </c>
      <c r="N58" s="152">
        <v>0</v>
      </c>
      <c r="O58" s="152">
        <v>380</v>
      </c>
      <c r="P58" s="152">
        <v>1098</v>
      </c>
      <c r="Q58" s="152">
        <v>30</v>
      </c>
      <c r="R58" s="153">
        <v>1128</v>
      </c>
    </row>
    <row r="59" spans="2:18" ht="15" thickBot="1" x14ac:dyDescent="0.4">
      <c r="B59" s="111">
        <v>22</v>
      </c>
      <c r="C59" s="12" t="s">
        <v>89</v>
      </c>
      <c r="D59" s="21" t="s">
        <v>56</v>
      </c>
      <c r="E59" s="149">
        <v>449</v>
      </c>
      <c r="F59" s="149">
        <v>250</v>
      </c>
      <c r="G59" s="116">
        <v>699</v>
      </c>
      <c r="H59" s="152">
        <v>270</v>
      </c>
      <c r="I59" s="152">
        <v>134</v>
      </c>
      <c r="J59" s="152">
        <v>312</v>
      </c>
      <c r="K59" s="152">
        <v>18</v>
      </c>
      <c r="L59" s="152">
        <v>6</v>
      </c>
      <c r="M59" s="152">
        <v>0</v>
      </c>
      <c r="N59" s="152">
        <v>0</v>
      </c>
      <c r="O59" s="152">
        <v>9</v>
      </c>
      <c r="P59" s="152">
        <v>749</v>
      </c>
      <c r="Q59" s="152">
        <v>40</v>
      </c>
      <c r="R59" s="153">
        <v>789</v>
      </c>
    </row>
    <row r="60" spans="2:18" ht="15" thickBot="1" x14ac:dyDescent="0.4">
      <c r="B60" s="111">
        <v>23</v>
      </c>
      <c r="C60" s="12" t="s">
        <v>255</v>
      </c>
      <c r="D60" s="21" t="s">
        <v>175</v>
      </c>
      <c r="E60" s="149">
        <v>247</v>
      </c>
      <c r="F60" s="150">
        <v>3021</v>
      </c>
      <c r="G60" s="151">
        <v>3268</v>
      </c>
      <c r="H60" s="152">
        <v>13</v>
      </c>
      <c r="I60" s="152">
        <v>179</v>
      </c>
      <c r="J60" s="152">
        <v>39</v>
      </c>
      <c r="K60" s="152">
        <v>39</v>
      </c>
      <c r="L60" s="152">
        <v>3</v>
      </c>
      <c r="M60" s="152">
        <v>0</v>
      </c>
      <c r="N60" s="152">
        <v>5</v>
      </c>
      <c r="O60" s="152">
        <v>71</v>
      </c>
      <c r="P60" s="152">
        <v>349</v>
      </c>
      <c r="Q60" s="152">
        <v>3352</v>
      </c>
      <c r="R60" s="153">
        <v>3701</v>
      </c>
    </row>
    <row r="61" spans="2:18" ht="15" thickBot="1" x14ac:dyDescent="0.4">
      <c r="B61" s="111">
        <v>24</v>
      </c>
      <c r="C61" s="12" t="s">
        <v>91</v>
      </c>
      <c r="D61" s="21" t="s">
        <v>60</v>
      </c>
      <c r="E61" s="149">
        <v>125</v>
      </c>
      <c r="F61" s="149">
        <v>343</v>
      </c>
      <c r="G61" s="116">
        <v>468</v>
      </c>
      <c r="H61" s="152">
        <v>9</v>
      </c>
      <c r="I61" s="152">
        <v>27</v>
      </c>
      <c r="J61" s="152">
        <v>126</v>
      </c>
      <c r="K61" s="152">
        <v>0</v>
      </c>
      <c r="L61" s="152">
        <v>0</v>
      </c>
      <c r="M61" s="152">
        <v>0</v>
      </c>
      <c r="N61" s="152">
        <v>0</v>
      </c>
      <c r="O61" s="152">
        <v>15</v>
      </c>
      <c r="P61" s="152">
        <v>177</v>
      </c>
      <c r="Q61" s="152">
        <v>528</v>
      </c>
      <c r="R61" s="153">
        <v>705</v>
      </c>
    </row>
    <row r="62" spans="2:18" ht="15" thickBot="1" x14ac:dyDescent="0.4">
      <c r="B62" s="111">
        <v>25</v>
      </c>
      <c r="C62" s="12" t="s">
        <v>92</v>
      </c>
      <c r="D62" s="21" t="s">
        <v>93</v>
      </c>
      <c r="E62" s="149">
        <v>116</v>
      </c>
      <c r="F62" s="149">
        <v>46</v>
      </c>
      <c r="G62" s="116">
        <v>162</v>
      </c>
      <c r="H62" s="152">
        <v>70</v>
      </c>
      <c r="I62" s="152">
        <v>66</v>
      </c>
      <c r="J62" s="152">
        <v>29</v>
      </c>
      <c r="K62" s="152">
        <v>0</v>
      </c>
      <c r="L62" s="152">
        <v>0</v>
      </c>
      <c r="M62" s="152">
        <v>0</v>
      </c>
      <c r="N62" s="152">
        <v>3</v>
      </c>
      <c r="O62" s="152">
        <v>28</v>
      </c>
      <c r="P62" s="152">
        <v>196</v>
      </c>
      <c r="Q62" s="152">
        <v>104</v>
      </c>
      <c r="R62" s="153">
        <v>300</v>
      </c>
    </row>
    <row r="63" spans="2:18" ht="15" thickBot="1" x14ac:dyDescent="0.4">
      <c r="B63" s="111">
        <v>26</v>
      </c>
      <c r="C63" s="12" t="s">
        <v>256</v>
      </c>
      <c r="D63" s="21" t="s">
        <v>64</v>
      </c>
      <c r="E63" s="149">
        <v>411</v>
      </c>
      <c r="F63" s="149">
        <v>140</v>
      </c>
      <c r="G63" s="116">
        <v>551</v>
      </c>
      <c r="H63" s="152">
        <v>152</v>
      </c>
      <c r="I63" s="152">
        <v>72</v>
      </c>
      <c r="J63" s="152">
        <v>399</v>
      </c>
      <c r="K63" s="152">
        <v>0</v>
      </c>
      <c r="L63" s="152">
        <v>0</v>
      </c>
      <c r="M63" s="152">
        <v>0</v>
      </c>
      <c r="N63" s="152">
        <v>0</v>
      </c>
      <c r="O63" s="152">
        <v>38</v>
      </c>
      <c r="P63" s="152">
        <v>661</v>
      </c>
      <c r="Q63" s="152">
        <v>94</v>
      </c>
      <c r="R63" s="153">
        <v>755</v>
      </c>
    </row>
    <row r="64" spans="2:18" ht="15" thickBot="1" x14ac:dyDescent="0.4">
      <c r="B64" s="630" t="s">
        <v>257</v>
      </c>
      <c r="C64" s="631"/>
      <c r="D64" s="632"/>
      <c r="E64" s="145">
        <v>13042</v>
      </c>
      <c r="F64" s="154">
        <v>11787</v>
      </c>
      <c r="G64" s="151">
        <v>24829</v>
      </c>
      <c r="H64" s="155">
        <v>4470</v>
      </c>
      <c r="I64" s="155">
        <v>4112</v>
      </c>
      <c r="J64" s="155">
        <v>8429</v>
      </c>
      <c r="K64" s="155">
        <v>698</v>
      </c>
      <c r="L64" s="155">
        <v>488</v>
      </c>
      <c r="M64" s="155">
        <v>124</v>
      </c>
      <c r="N64" s="155">
        <v>63</v>
      </c>
      <c r="O64" s="155">
        <v>3560</v>
      </c>
      <c r="P64" s="155">
        <v>21944</v>
      </c>
      <c r="Q64" s="155">
        <v>16003</v>
      </c>
      <c r="R64" s="153">
        <v>37947</v>
      </c>
    </row>
    <row r="65" spans="2:18" ht="15" thickBot="1" x14ac:dyDescent="0.4">
      <c r="B65" s="630" t="s">
        <v>67</v>
      </c>
      <c r="C65" s="631"/>
      <c r="D65" s="632"/>
      <c r="E65" s="112">
        <v>52.5</v>
      </c>
      <c r="F65" s="112">
        <v>47.5</v>
      </c>
      <c r="G65" s="112">
        <v>100</v>
      </c>
      <c r="H65" s="112">
        <v>11.8</v>
      </c>
      <c r="I65" s="112">
        <v>10.8</v>
      </c>
      <c r="J65" s="112">
        <v>22.2</v>
      </c>
      <c r="K65" s="112">
        <v>1.8</v>
      </c>
      <c r="L65" s="112">
        <v>1.3</v>
      </c>
      <c r="M65" s="112">
        <v>0.3</v>
      </c>
      <c r="N65" s="112">
        <v>0.2</v>
      </c>
      <c r="O65" s="112">
        <v>9.4</v>
      </c>
      <c r="P65" s="112">
        <v>57.8</v>
      </c>
      <c r="Q65" s="112">
        <v>42.2</v>
      </c>
      <c r="R65" s="112">
        <v>100</v>
      </c>
    </row>
  </sheetData>
  <mergeCells count="36">
    <mergeCell ref="B64:D64"/>
    <mergeCell ref="B65:D65"/>
    <mergeCell ref="P2:R3"/>
    <mergeCell ref="D3:D4"/>
    <mergeCell ref="A32:F32"/>
    <mergeCell ref="P32:R32"/>
    <mergeCell ref="B36:B37"/>
    <mergeCell ref="C36:C37"/>
    <mergeCell ref="D36:D37"/>
    <mergeCell ref="E36:G36"/>
    <mergeCell ref="H36:R36"/>
    <mergeCell ref="A31:B31"/>
    <mergeCell ref="A2:C3"/>
    <mergeCell ref="D2:F2"/>
    <mergeCell ref="G2:J2"/>
    <mergeCell ref="K2:N2"/>
    <mergeCell ref="O2:O4"/>
    <mergeCell ref="E3:E4"/>
    <mergeCell ref="F3:F4"/>
    <mergeCell ref="G3:I3"/>
    <mergeCell ref="J3:J4"/>
    <mergeCell ref="K3:M3"/>
    <mergeCell ref="N3:N4"/>
    <mergeCell ref="U31:V31"/>
    <mergeCell ref="U2:W3"/>
    <mergeCell ref="X2:Z3"/>
    <mergeCell ref="AA2:AC2"/>
    <mergeCell ref="AD2:AF2"/>
    <mergeCell ref="AG2:AG4"/>
    <mergeCell ref="AH2:AH4"/>
    <mergeCell ref="AA3:AA4"/>
    <mergeCell ref="AB3:AB4"/>
    <mergeCell ref="AC3:AC4"/>
    <mergeCell ref="AD3:AD4"/>
    <mergeCell ref="AE3:AE4"/>
    <mergeCell ref="AF3:AF4"/>
  </mergeCells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9545A-B3A7-494E-9B15-28CA6D38C91C}">
  <dimension ref="A1:AT66"/>
  <sheetViews>
    <sheetView workbookViewId="0">
      <selection activeCell="A2" sqref="A2:V32"/>
    </sheetView>
  </sheetViews>
  <sheetFormatPr baseColWidth="10" defaultRowHeight="14.5" x14ac:dyDescent="0.35"/>
  <sheetData>
    <row r="1" spans="1:46" ht="15" thickBot="1" x14ac:dyDescent="0.4"/>
    <row r="2" spans="1:46" ht="15" customHeight="1" thickBot="1" x14ac:dyDescent="0.4">
      <c r="A2" s="503" t="s">
        <v>109</v>
      </c>
      <c r="B2" s="504"/>
      <c r="C2" s="505"/>
      <c r="D2" s="509" t="s">
        <v>105</v>
      </c>
      <c r="E2" s="510"/>
      <c r="F2" s="511"/>
      <c r="G2" s="486" t="s">
        <v>295</v>
      </c>
      <c r="H2" s="487"/>
      <c r="I2" s="487"/>
      <c r="J2" s="487"/>
      <c r="K2" s="487"/>
      <c r="L2" s="487"/>
      <c r="M2" s="514"/>
      <c r="N2" s="512" t="s">
        <v>296</v>
      </c>
      <c r="O2" s="513"/>
      <c r="P2" s="513"/>
      <c r="Q2" s="513"/>
      <c r="R2" s="513"/>
      <c r="S2" s="513"/>
      <c r="T2" s="514"/>
      <c r="U2" s="503" t="s">
        <v>297</v>
      </c>
      <c r="V2" s="527" t="s">
        <v>272</v>
      </c>
      <c r="Y2" s="616" t="s">
        <v>178</v>
      </c>
      <c r="Z2" s="617"/>
      <c r="AA2" s="618"/>
      <c r="AB2" s="690" t="s">
        <v>189</v>
      </c>
      <c r="AC2" s="693" t="s">
        <v>284</v>
      </c>
      <c r="AD2" s="673"/>
      <c r="AE2" s="673"/>
      <c r="AF2" s="673"/>
      <c r="AG2" s="673"/>
      <c r="AH2" s="673"/>
      <c r="AI2" s="673"/>
      <c r="AJ2" s="673"/>
      <c r="AK2" s="674"/>
      <c r="AL2" s="672" t="s">
        <v>285</v>
      </c>
      <c r="AM2" s="673"/>
      <c r="AN2" s="673"/>
      <c r="AO2" s="673"/>
      <c r="AP2" s="673"/>
      <c r="AQ2" s="673"/>
      <c r="AR2" s="673"/>
      <c r="AS2" s="673"/>
      <c r="AT2" s="674"/>
    </row>
    <row r="3" spans="1:46" ht="15" customHeight="1" thickBot="1" x14ac:dyDescent="0.4">
      <c r="A3" s="506"/>
      <c r="B3" s="507"/>
      <c r="C3" s="508"/>
      <c r="D3" s="492" t="s">
        <v>5</v>
      </c>
      <c r="E3" s="494" t="s">
        <v>97</v>
      </c>
      <c r="F3" s="645" t="s">
        <v>96</v>
      </c>
      <c r="G3" s="527" t="s">
        <v>299</v>
      </c>
      <c r="H3" s="527"/>
      <c r="I3" s="651" t="s">
        <v>300</v>
      </c>
      <c r="J3" s="648"/>
      <c r="K3" s="649" t="s">
        <v>301</v>
      </c>
      <c r="L3" s="650"/>
      <c r="M3" s="618" t="s">
        <v>298</v>
      </c>
      <c r="N3" s="647" t="s">
        <v>299</v>
      </c>
      <c r="O3" s="648"/>
      <c r="P3" s="647" t="s">
        <v>300</v>
      </c>
      <c r="Q3" s="648"/>
      <c r="R3" s="649" t="s">
        <v>302</v>
      </c>
      <c r="S3" s="650"/>
      <c r="T3" s="618" t="s">
        <v>298</v>
      </c>
      <c r="U3" s="644"/>
      <c r="V3" s="527"/>
      <c r="Y3" s="619"/>
      <c r="Z3" s="620"/>
      <c r="AA3" s="621"/>
      <c r="AB3" s="691"/>
      <c r="AC3" s="614" t="s">
        <v>101</v>
      </c>
      <c r="AD3" s="675"/>
      <c r="AE3" s="676"/>
      <c r="AF3" s="677" t="s">
        <v>275</v>
      </c>
      <c r="AG3" s="678"/>
      <c r="AH3" s="679"/>
      <c r="AI3" s="680" t="s">
        <v>276</v>
      </c>
      <c r="AJ3" s="681"/>
      <c r="AK3" s="682"/>
      <c r="AL3" s="683" t="s">
        <v>101</v>
      </c>
      <c r="AM3" s="675"/>
      <c r="AN3" s="676"/>
      <c r="AO3" s="677" t="s">
        <v>275</v>
      </c>
      <c r="AP3" s="678"/>
      <c r="AQ3" s="679"/>
      <c r="AR3" s="680" t="s">
        <v>276</v>
      </c>
      <c r="AS3" s="681"/>
      <c r="AT3" s="682"/>
    </row>
    <row r="4" spans="1:46" ht="15" thickBot="1" x14ac:dyDescent="0.4">
      <c r="A4" s="40" t="s">
        <v>11</v>
      </c>
      <c r="B4" s="41" t="s">
        <v>12</v>
      </c>
      <c r="C4" s="42" t="s">
        <v>13</v>
      </c>
      <c r="D4" s="493"/>
      <c r="E4" s="495"/>
      <c r="F4" s="646"/>
      <c r="G4" s="257" t="s">
        <v>281</v>
      </c>
      <c r="H4" s="257" t="s">
        <v>280</v>
      </c>
      <c r="I4" s="188" t="s">
        <v>281</v>
      </c>
      <c r="J4" s="188" t="s">
        <v>280</v>
      </c>
      <c r="K4" s="188" t="s">
        <v>281</v>
      </c>
      <c r="L4" s="188" t="s">
        <v>280</v>
      </c>
      <c r="M4" s="621"/>
      <c r="N4" s="188" t="s">
        <v>281</v>
      </c>
      <c r="O4" s="188" t="s">
        <v>280</v>
      </c>
      <c r="P4" s="188" t="s">
        <v>281</v>
      </c>
      <c r="Q4" s="188" t="s">
        <v>280</v>
      </c>
      <c r="R4" s="188" t="s">
        <v>281</v>
      </c>
      <c r="S4" s="188" t="s">
        <v>280</v>
      </c>
      <c r="T4" s="621"/>
      <c r="U4" s="506"/>
      <c r="V4" s="527"/>
      <c r="Y4" s="3" t="s">
        <v>11</v>
      </c>
      <c r="Z4" s="1" t="s">
        <v>187</v>
      </c>
      <c r="AA4" s="187" t="s">
        <v>188</v>
      </c>
      <c r="AB4" s="692"/>
      <c r="AC4" s="188" t="s">
        <v>280</v>
      </c>
      <c r="AD4" s="188" t="s">
        <v>282</v>
      </c>
      <c r="AE4" s="188" t="s">
        <v>281</v>
      </c>
      <c r="AF4" s="188" t="s">
        <v>280</v>
      </c>
      <c r="AG4" s="188" t="s">
        <v>282</v>
      </c>
      <c r="AH4" s="188" t="s">
        <v>281</v>
      </c>
      <c r="AI4" s="188" t="s">
        <v>280</v>
      </c>
      <c r="AJ4" s="188" t="s">
        <v>282</v>
      </c>
      <c r="AK4" s="188" t="s">
        <v>281</v>
      </c>
      <c r="AL4" s="188" t="s">
        <v>280</v>
      </c>
      <c r="AM4" s="188" t="s">
        <v>282</v>
      </c>
      <c r="AN4" s="188" t="s">
        <v>281</v>
      </c>
      <c r="AO4" s="188" t="s">
        <v>280</v>
      </c>
      <c r="AP4" s="188" t="s">
        <v>282</v>
      </c>
      <c r="AQ4" s="188" t="s">
        <v>281</v>
      </c>
      <c r="AR4" s="188" t="s">
        <v>280</v>
      </c>
      <c r="AS4" s="188" t="s">
        <v>282</v>
      </c>
      <c r="AT4" s="188" t="s">
        <v>281</v>
      </c>
    </row>
    <row r="5" spans="1:46" ht="15" thickBot="1" x14ac:dyDescent="0.4">
      <c r="A5" s="6">
        <v>1</v>
      </c>
      <c r="B5" s="7" t="s">
        <v>14</v>
      </c>
      <c r="C5" s="7" t="s">
        <v>15</v>
      </c>
      <c r="D5" s="4">
        <v>53</v>
      </c>
      <c r="E5" s="44">
        <v>53</v>
      </c>
      <c r="F5" s="44">
        <v>24</v>
      </c>
      <c r="G5" s="191">
        <v>15966</v>
      </c>
      <c r="H5" s="191">
        <v>31512</v>
      </c>
      <c r="I5" s="191">
        <v>45354</v>
      </c>
      <c r="J5" s="252">
        <v>88039</v>
      </c>
      <c r="K5" s="256">
        <f>G5+I5</f>
        <v>61320</v>
      </c>
      <c r="L5" s="256">
        <f>H5+J5</f>
        <v>119551</v>
      </c>
      <c r="M5" s="51">
        <f>H5/L5</f>
        <v>0.26358625189249774</v>
      </c>
      <c r="N5" s="191">
        <v>9930</v>
      </c>
      <c r="O5" s="191">
        <v>18758</v>
      </c>
      <c r="P5" s="191">
        <v>49600</v>
      </c>
      <c r="Q5" s="252">
        <v>102587</v>
      </c>
      <c r="R5" s="256">
        <f>N5+P5</f>
        <v>59530</v>
      </c>
      <c r="S5" s="256">
        <f>O5+Q5</f>
        <v>121345</v>
      </c>
      <c r="T5" s="51">
        <f>O5/S5</f>
        <v>0.15458403724916561</v>
      </c>
      <c r="U5" s="52">
        <f>S5/$S$31</f>
        <v>0.16831100883963954</v>
      </c>
      <c r="V5" s="38">
        <f>(S5-L5)/L5</f>
        <v>1.5006148003780813E-2</v>
      </c>
      <c r="Y5" s="131">
        <v>1</v>
      </c>
      <c r="Z5" s="189" t="s">
        <v>192</v>
      </c>
      <c r="AA5" s="190" t="s">
        <v>15</v>
      </c>
      <c r="AB5" s="251">
        <v>53</v>
      </c>
      <c r="AC5" s="191">
        <v>18758</v>
      </c>
      <c r="AD5" s="191">
        <v>8828</v>
      </c>
      <c r="AE5" s="191">
        <v>9930</v>
      </c>
      <c r="AF5" s="191">
        <v>690757</v>
      </c>
      <c r="AG5" s="191">
        <v>360423</v>
      </c>
      <c r="AH5" s="191">
        <v>330334</v>
      </c>
      <c r="AI5" s="191">
        <v>468454</v>
      </c>
      <c r="AJ5" s="191">
        <v>212336</v>
      </c>
      <c r="AK5" s="191">
        <v>256118</v>
      </c>
      <c r="AL5" s="252">
        <v>102587</v>
      </c>
      <c r="AM5" s="191">
        <v>52987</v>
      </c>
      <c r="AN5" s="191">
        <v>49600</v>
      </c>
      <c r="AO5" s="191">
        <v>686061</v>
      </c>
      <c r="AP5" s="191">
        <v>312047</v>
      </c>
      <c r="AQ5" s="191">
        <v>374014</v>
      </c>
      <c r="AR5" s="191">
        <v>487702</v>
      </c>
      <c r="AS5" s="191">
        <v>176381</v>
      </c>
      <c r="AT5" s="191">
        <v>311321</v>
      </c>
    </row>
    <row r="6" spans="1:46" ht="15" thickBot="1" x14ac:dyDescent="0.4">
      <c r="A6" s="6">
        <v>2</v>
      </c>
      <c r="B6" s="7" t="s">
        <v>16</v>
      </c>
      <c r="C6" s="7" t="s">
        <v>17</v>
      </c>
      <c r="D6" s="4">
        <v>21</v>
      </c>
      <c r="E6" s="44">
        <v>3</v>
      </c>
      <c r="F6" s="44">
        <v>12</v>
      </c>
      <c r="G6" s="191">
        <v>3556</v>
      </c>
      <c r="H6" s="191">
        <v>7149</v>
      </c>
      <c r="I6" s="191">
        <v>8092</v>
      </c>
      <c r="J6" s="191">
        <v>16036</v>
      </c>
      <c r="K6" s="256">
        <f t="shared" ref="K6:K30" si="0">G6+I6</f>
        <v>11648</v>
      </c>
      <c r="L6" s="256">
        <f t="shared" ref="L6:L31" si="1">H6+J6</f>
        <v>23185</v>
      </c>
      <c r="M6" s="51">
        <f t="shared" ref="M6:M31" si="2">H6/L6</f>
        <v>0.30834591330601679</v>
      </c>
      <c r="N6" s="191">
        <v>2793</v>
      </c>
      <c r="O6" s="191">
        <v>4907</v>
      </c>
      <c r="P6" s="191">
        <v>8340</v>
      </c>
      <c r="Q6" s="191">
        <v>16185</v>
      </c>
      <c r="R6" s="256">
        <f t="shared" ref="R6:R31" si="3">N6+P6</f>
        <v>11133</v>
      </c>
      <c r="S6" s="256">
        <f t="shared" ref="S6:S31" si="4">O6+Q6</f>
        <v>21092</v>
      </c>
      <c r="T6" s="51">
        <f t="shared" ref="T6:T31" si="5">O6/S6</f>
        <v>0.23264744926986536</v>
      </c>
      <c r="U6" s="52">
        <f t="shared" ref="U6:U31" si="6">S6/$S$31</f>
        <v>2.9255558930699057E-2</v>
      </c>
      <c r="V6" s="38">
        <f t="shared" ref="V6:V31" si="7">(S6-L6)/L6</f>
        <v>-9.0273883976709074E-2</v>
      </c>
      <c r="Y6" s="138">
        <v>2</v>
      </c>
      <c r="Z6" s="192" t="s">
        <v>286</v>
      </c>
      <c r="AA6" s="190" t="s">
        <v>17</v>
      </c>
      <c r="AB6" s="251">
        <v>21</v>
      </c>
      <c r="AC6" s="191">
        <v>4907</v>
      </c>
      <c r="AD6" s="191">
        <v>2114</v>
      </c>
      <c r="AE6" s="191">
        <v>2793</v>
      </c>
      <c r="AF6" s="191">
        <v>757401</v>
      </c>
      <c r="AG6" s="191">
        <v>378414</v>
      </c>
      <c r="AH6" s="191">
        <v>378987</v>
      </c>
      <c r="AI6" s="191">
        <v>339842</v>
      </c>
      <c r="AJ6" s="191">
        <v>179086</v>
      </c>
      <c r="AK6" s="191">
        <v>160756</v>
      </c>
      <c r="AL6" s="191">
        <v>16185</v>
      </c>
      <c r="AM6" s="191">
        <v>7845</v>
      </c>
      <c r="AN6" s="191">
        <v>8340</v>
      </c>
      <c r="AO6" s="191">
        <v>119399</v>
      </c>
      <c r="AP6" s="191">
        <v>57219</v>
      </c>
      <c r="AQ6" s="191">
        <v>62180</v>
      </c>
      <c r="AR6" s="191">
        <v>65422</v>
      </c>
      <c r="AS6" s="191">
        <v>33646</v>
      </c>
      <c r="AT6" s="191">
        <v>31776</v>
      </c>
    </row>
    <row r="7" spans="1:46" ht="15" thickBot="1" x14ac:dyDescent="0.4">
      <c r="A7" s="6">
        <v>3</v>
      </c>
      <c r="B7" s="7" t="s">
        <v>18</v>
      </c>
      <c r="C7" s="7" t="s">
        <v>19</v>
      </c>
      <c r="D7" s="4">
        <v>30</v>
      </c>
      <c r="E7" s="44">
        <v>2</v>
      </c>
      <c r="F7" s="44">
        <v>5</v>
      </c>
      <c r="G7" s="191">
        <v>8436</v>
      </c>
      <c r="H7" s="191">
        <v>16578</v>
      </c>
      <c r="I7" s="191">
        <v>0</v>
      </c>
      <c r="J7" s="191">
        <v>0</v>
      </c>
      <c r="K7" s="256">
        <f t="shared" si="0"/>
        <v>8436</v>
      </c>
      <c r="L7" s="256">
        <f t="shared" si="1"/>
        <v>16578</v>
      </c>
      <c r="M7" s="51">
        <f t="shared" si="2"/>
        <v>1</v>
      </c>
      <c r="N7" s="191">
        <v>12272</v>
      </c>
      <c r="O7" s="191">
        <v>24320</v>
      </c>
      <c r="P7" s="191">
        <v>294</v>
      </c>
      <c r="Q7" s="191">
        <v>468</v>
      </c>
      <c r="R7" s="256">
        <f t="shared" si="3"/>
        <v>12566</v>
      </c>
      <c r="S7" s="256">
        <f t="shared" si="4"/>
        <v>24788</v>
      </c>
      <c r="T7" s="51">
        <f t="shared" si="5"/>
        <v>0.9811198967242214</v>
      </c>
      <c r="U7" s="52">
        <f t="shared" si="6"/>
        <v>3.4382078265416664E-2</v>
      </c>
      <c r="V7" s="38">
        <f t="shared" si="7"/>
        <v>0.49523464832911085</v>
      </c>
      <c r="Y7" s="138">
        <v>3</v>
      </c>
      <c r="Z7" s="192" t="s">
        <v>194</v>
      </c>
      <c r="AA7" s="190" t="s">
        <v>19</v>
      </c>
      <c r="AB7" s="251">
        <v>30</v>
      </c>
      <c r="AC7" s="191">
        <v>24320</v>
      </c>
      <c r="AD7" s="191">
        <v>12048</v>
      </c>
      <c r="AE7" s="191">
        <v>12272</v>
      </c>
      <c r="AF7" s="191">
        <v>511141</v>
      </c>
      <c r="AG7" s="191">
        <v>277939</v>
      </c>
      <c r="AH7" s="191">
        <v>233202</v>
      </c>
      <c r="AI7" s="191">
        <v>187008</v>
      </c>
      <c r="AJ7" s="191">
        <v>97775</v>
      </c>
      <c r="AK7" s="191">
        <v>89233</v>
      </c>
      <c r="AL7" s="191">
        <v>468</v>
      </c>
      <c r="AM7" s="191">
        <v>174</v>
      </c>
      <c r="AN7" s="191">
        <v>294</v>
      </c>
      <c r="AO7" s="191">
        <v>1780</v>
      </c>
      <c r="AP7" s="191">
        <v>1246</v>
      </c>
      <c r="AQ7" s="191">
        <v>534</v>
      </c>
      <c r="AR7" s="191">
        <v>5381</v>
      </c>
      <c r="AS7" s="191">
        <v>4485</v>
      </c>
      <c r="AT7" s="191">
        <v>896</v>
      </c>
    </row>
    <row r="8" spans="1:46" ht="15" thickBot="1" x14ac:dyDescent="0.4">
      <c r="A8" s="6">
        <v>4</v>
      </c>
      <c r="B8" s="7" t="s">
        <v>20</v>
      </c>
      <c r="C8" s="7" t="s">
        <v>21</v>
      </c>
      <c r="D8" s="4">
        <v>40</v>
      </c>
      <c r="E8" s="44">
        <v>7</v>
      </c>
      <c r="F8" s="44">
        <v>7</v>
      </c>
      <c r="G8" s="191">
        <v>50695</v>
      </c>
      <c r="H8" s="191">
        <v>96272</v>
      </c>
      <c r="I8" s="191">
        <v>803</v>
      </c>
      <c r="J8" s="191">
        <v>1493</v>
      </c>
      <c r="K8" s="256">
        <f t="shared" si="0"/>
        <v>51498</v>
      </c>
      <c r="L8" s="256">
        <f t="shared" si="1"/>
        <v>97765</v>
      </c>
      <c r="M8" s="51">
        <f t="shared" si="2"/>
        <v>0.98472868613511988</v>
      </c>
      <c r="N8" s="191">
        <v>57532</v>
      </c>
      <c r="O8" s="191">
        <v>91847</v>
      </c>
      <c r="P8" s="191">
        <v>1526</v>
      </c>
      <c r="Q8" s="191">
        <v>13786</v>
      </c>
      <c r="R8" s="256">
        <f t="shared" si="3"/>
        <v>59058</v>
      </c>
      <c r="S8" s="256">
        <f t="shared" si="4"/>
        <v>105633</v>
      </c>
      <c r="T8" s="51">
        <f t="shared" si="5"/>
        <v>0.8694915414690485</v>
      </c>
      <c r="U8" s="52">
        <f t="shared" si="6"/>
        <v>0.14651775348599153</v>
      </c>
      <c r="V8" s="38">
        <f t="shared" si="7"/>
        <v>8.0478698920881706E-2</v>
      </c>
      <c r="Y8" s="138">
        <v>4</v>
      </c>
      <c r="Z8" s="192" t="s">
        <v>195</v>
      </c>
      <c r="AA8" s="190" t="s">
        <v>74</v>
      </c>
      <c r="AB8" s="251">
        <v>40</v>
      </c>
      <c r="AC8" s="191">
        <v>91847</v>
      </c>
      <c r="AD8" s="191">
        <v>34315</v>
      </c>
      <c r="AE8" s="191">
        <v>57532</v>
      </c>
      <c r="AF8" s="191">
        <v>1264538</v>
      </c>
      <c r="AG8" s="191">
        <v>648289</v>
      </c>
      <c r="AH8" s="191">
        <v>616249</v>
      </c>
      <c r="AI8" s="191">
        <v>548745</v>
      </c>
      <c r="AJ8" s="191">
        <v>272608</v>
      </c>
      <c r="AK8" s="191">
        <v>276137</v>
      </c>
      <c r="AL8" s="191">
        <v>13786</v>
      </c>
      <c r="AM8" s="191">
        <v>12260</v>
      </c>
      <c r="AN8" s="191">
        <v>1526</v>
      </c>
      <c r="AO8" s="191">
        <v>17181</v>
      </c>
      <c r="AP8" s="191">
        <v>8345</v>
      </c>
      <c r="AQ8" s="191">
        <v>8836</v>
      </c>
      <c r="AR8" s="191">
        <v>7519</v>
      </c>
      <c r="AS8" s="191">
        <v>3847</v>
      </c>
      <c r="AT8" s="191">
        <v>3672</v>
      </c>
    </row>
    <row r="9" spans="1:46" ht="15" thickBot="1" x14ac:dyDescent="0.4">
      <c r="A9" s="6">
        <v>5</v>
      </c>
      <c r="B9" s="7" t="s">
        <v>22</v>
      </c>
      <c r="C9" s="7" t="s">
        <v>23</v>
      </c>
      <c r="D9" s="4">
        <v>26</v>
      </c>
      <c r="E9" s="44">
        <v>4</v>
      </c>
      <c r="F9" s="44">
        <v>8</v>
      </c>
      <c r="G9" s="191">
        <v>18187</v>
      </c>
      <c r="H9" s="191">
        <v>34655</v>
      </c>
      <c r="I9" s="191">
        <v>94</v>
      </c>
      <c r="J9" s="191">
        <v>169</v>
      </c>
      <c r="K9" s="256">
        <f t="shared" si="0"/>
        <v>18281</v>
      </c>
      <c r="L9" s="256">
        <f t="shared" si="1"/>
        <v>34824</v>
      </c>
      <c r="M9" s="51">
        <f t="shared" si="2"/>
        <v>0.99514702504020214</v>
      </c>
      <c r="N9" s="191">
        <v>12968</v>
      </c>
      <c r="O9" s="191">
        <v>23121</v>
      </c>
      <c r="P9" s="191">
        <v>181</v>
      </c>
      <c r="Q9" s="191">
        <v>278</v>
      </c>
      <c r="R9" s="256">
        <f t="shared" si="3"/>
        <v>13149</v>
      </c>
      <c r="S9" s="256">
        <f t="shared" si="4"/>
        <v>23399</v>
      </c>
      <c r="T9" s="51">
        <f t="shared" si="5"/>
        <v>0.98811915039104237</v>
      </c>
      <c r="U9" s="52">
        <f t="shared" si="6"/>
        <v>3.2455472379073924E-2</v>
      </c>
      <c r="V9" s="38">
        <f t="shared" si="7"/>
        <v>-0.3280783367792327</v>
      </c>
      <c r="Y9" s="138">
        <v>5</v>
      </c>
      <c r="Z9" s="192" t="s">
        <v>287</v>
      </c>
      <c r="AA9" s="190" t="s">
        <v>23</v>
      </c>
      <c r="AB9" s="251">
        <v>27</v>
      </c>
      <c r="AC9" s="191">
        <v>23121</v>
      </c>
      <c r="AD9" s="191">
        <v>10153</v>
      </c>
      <c r="AE9" s="191">
        <v>12968</v>
      </c>
      <c r="AF9" s="191">
        <v>561545</v>
      </c>
      <c r="AG9" s="191">
        <v>334219</v>
      </c>
      <c r="AH9" s="191">
        <v>227326</v>
      </c>
      <c r="AI9" s="191">
        <v>185164</v>
      </c>
      <c r="AJ9" s="191">
        <v>102952</v>
      </c>
      <c r="AK9" s="191">
        <v>82212</v>
      </c>
      <c r="AL9" s="191">
        <v>278</v>
      </c>
      <c r="AM9" s="191">
        <v>97</v>
      </c>
      <c r="AN9" s="191">
        <v>181</v>
      </c>
      <c r="AO9" s="191">
        <v>2789</v>
      </c>
      <c r="AP9" s="191">
        <v>1483</v>
      </c>
      <c r="AQ9" s="191">
        <v>1306</v>
      </c>
      <c r="AR9" s="191">
        <v>470</v>
      </c>
      <c r="AS9" s="191">
        <v>380</v>
      </c>
      <c r="AT9" s="191">
        <v>90</v>
      </c>
    </row>
    <row r="10" spans="1:46" ht="15" thickBot="1" x14ac:dyDescent="0.4">
      <c r="A10" s="6">
        <v>6</v>
      </c>
      <c r="B10" s="7" t="s">
        <v>24</v>
      </c>
      <c r="C10" s="7" t="s">
        <v>25</v>
      </c>
      <c r="D10" s="4">
        <v>38</v>
      </c>
      <c r="E10" s="44">
        <v>4</v>
      </c>
      <c r="F10" s="44">
        <v>8</v>
      </c>
      <c r="G10" s="191">
        <v>16532</v>
      </c>
      <c r="H10" s="191">
        <v>31816</v>
      </c>
      <c r="I10" s="191">
        <v>742</v>
      </c>
      <c r="J10" s="191">
        <v>1408</v>
      </c>
      <c r="K10" s="256">
        <f t="shared" si="0"/>
        <v>17274</v>
      </c>
      <c r="L10" s="256">
        <f t="shared" si="1"/>
        <v>33224</v>
      </c>
      <c r="M10" s="51">
        <f t="shared" si="2"/>
        <v>0.95762099686973268</v>
      </c>
      <c r="N10" s="191">
        <v>11313</v>
      </c>
      <c r="O10" s="191">
        <v>22092</v>
      </c>
      <c r="P10" s="191">
        <v>713</v>
      </c>
      <c r="Q10" s="191">
        <v>2198</v>
      </c>
      <c r="R10" s="256">
        <f t="shared" si="3"/>
        <v>12026</v>
      </c>
      <c r="S10" s="256">
        <f t="shared" si="4"/>
        <v>24290</v>
      </c>
      <c r="T10" s="51">
        <f t="shared" si="5"/>
        <v>0.90951008645533138</v>
      </c>
      <c r="U10" s="52">
        <f t="shared" si="6"/>
        <v>3.3691329718693347E-2</v>
      </c>
      <c r="V10" s="38">
        <f t="shared" si="7"/>
        <v>-0.26890199855526126</v>
      </c>
      <c r="Y10" s="138">
        <v>6</v>
      </c>
      <c r="Z10" s="192" t="s">
        <v>197</v>
      </c>
      <c r="AA10" s="190" t="s">
        <v>76</v>
      </c>
      <c r="AB10" s="251">
        <v>38</v>
      </c>
      <c r="AC10" s="191">
        <v>22092</v>
      </c>
      <c r="AD10" s="191">
        <v>10779</v>
      </c>
      <c r="AE10" s="191">
        <v>11313</v>
      </c>
      <c r="AF10" s="191">
        <v>602721</v>
      </c>
      <c r="AG10" s="191">
        <v>361533</v>
      </c>
      <c r="AH10" s="191">
        <v>241188</v>
      </c>
      <c r="AI10" s="191">
        <v>171057</v>
      </c>
      <c r="AJ10" s="191">
        <v>99684</v>
      </c>
      <c r="AK10" s="191">
        <v>71373</v>
      </c>
      <c r="AL10" s="191">
        <v>2198</v>
      </c>
      <c r="AM10" s="191">
        <v>1485</v>
      </c>
      <c r="AN10" s="191">
        <v>713</v>
      </c>
      <c r="AO10" s="191">
        <v>18121</v>
      </c>
      <c r="AP10" s="191">
        <v>12981</v>
      </c>
      <c r="AQ10" s="191">
        <v>5140</v>
      </c>
      <c r="AR10" s="191">
        <v>6278</v>
      </c>
      <c r="AS10" s="191">
        <v>4157</v>
      </c>
      <c r="AT10" s="191">
        <v>2121</v>
      </c>
    </row>
    <row r="11" spans="1:46" ht="15" thickBot="1" x14ac:dyDescent="0.4">
      <c r="A11" s="6">
        <v>7</v>
      </c>
      <c r="B11" s="7" t="s">
        <v>26</v>
      </c>
      <c r="C11" s="7" t="s">
        <v>27</v>
      </c>
      <c r="D11" s="4">
        <v>39</v>
      </c>
      <c r="E11" s="44">
        <v>2</v>
      </c>
      <c r="F11" s="44">
        <v>6</v>
      </c>
      <c r="G11" s="191">
        <v>11681</v>
      </c>
      <c r="H11" s="191">
        <v>23291</v>
      </c>
      <c r="I11" s="191">
        <v>161</v>
      </c>
      <c r="J11" s="191">
        <v>301</v>
      </c>
      <c r="K11" s="256">
        <f t="shared" si="0"/>
        <v>11842</v>
      </c>
      <c r="L11" s="256">
        <f t="shared" si="1"/>
        <v>23592</v>
      </c>
      <c r="M11" s="51">
        <f t="shared" si="2"/>
        <v>0.98724143777551709</v>
      </c>
      <c r="N11" s="191">
        <v>8066</v>
      </c>
      <c r="O11" s="191">
        <v>21417</v>
      </c>
      <c r="P11" s="191">
        <v>20</v>
      </c>
      <c r="Q11" s="191">
        <v>40</v>
      </c>
      <c r="R11" s="256">
        <f t="shared" si="3"/>
        <v>8086</v>
      </c>
      <c r="S11" s="256">
        <f t="shared" si="4"/>
        <v>21457</v>
      </c>
      <c r="T11" s="51">
        <f t="shared" si="5"/>
        <v>0.99813580649671441</v>
      </c>
      <c r="U11" s="52">
        <f t="shared" si="6"/>
        <v>2.9761830455907912E-2</v>
      </c>
      <c r="V11" s="38">
        <f t="shared" si="7"/>
        <v>-9.0496778569006439E-2</v>
      </c>
      <c r="Y11" s="138">
        <v>7</v>
      </c>
      <c r="Z11" s="192" t="s">
        <v>198</v>
      </c>
      <c r="AA11" s="190" t="s">
        <v>27</v>
      </c>
      <c r="AB11" s="251">
        <v>39</v>
      </c>
      <c r="AC11" s="191">
        <v>21417</v>
      </c>
      <c r="AD11" s="191">
        <v>13351</v>
      </c>
      <c r="AE11" s="191">
        <v>8066</v>
      </c>
      <c r="AF11" s="191">
        <v>380019</v>
      </c>
      <c r="AG11" s="191">
        <v>188539</v>
      </c>
      <c r="AH11" s="191">
        <v>191480</v>
      </c>
      <c r="AI11" s="191">
        <v>123349</v>
      </c>
      <c r="AJ11" s="191">
        <v>79285</v>
      </c>
      <c r="AK11" s="191">
        <v>44064</v>
      </c>
      <c r="AL11" s="191">
        <v>40</v>
      </c>
      <c r="AM11" s="191">
        <v>20</v>
      </c>
      <c r="AN11" s="191">
        <v>20</v>
      </c>
      <c r="AO11" s="191">
        <v>362</v>
      </c>
      <c r="AP11" s="191">
        <v>210</v>
      </c>
      <c r="AQ11" s="191">
        <v>152</v>
      </c>
      <c r="AR11" s="191">
        <v>316</v>
      </c>
      <c r="AS11" s="191">
        <v>207</v>
      </c>
      <c r="AT11" s="191">
        <v>109</v>
      </c>
    </row>
    <row r="12" spans="1:46" ht="15" thickBot="1" x14ac:dyDescent="0.4">
      <c r="A12" s="6">
        <v>8</v>
      </c>
      <c r="B12" s="7" t="s">
        <v>28</v>
      </c>
      <c r="C12" s="7" t="s">
        <v>29</v>
      </c>
      <c r="D12" s="4">
        <v>12</v>
      </c>
      <c r="E12" s="44">
        <v>2</v>
      </c>
      <c r="F12" s="44">
        <v>3</v>
      </c>
      <c r="G12" s="191">
        <v>4631</v>
      </c>
      <c r="H12" s="191">
        <v>9055</v>
      </c>
      <c r="I12" s="191">
        <v>1177</v>
      </c>
      <c r="J12" s="191">
        <v>2283</v>
      </c>
      <c r="K12" s="256">
        <f t="shared" si="0"/>
        <v>5808</v>
      </c>
      <c r="L12" s="256">
        <f t="shared" si="1"/>
        <v>11338</v>
      </c>
      <c r="M12" s="51">
        <f t="shared" si="2"/>
        <v>0.79864173575586528</v>
      </c>
      <c r="N12" s="191">
        <v>5794</v>
      </c>
      <c r="O12" s="191">
        <v>16063</v>
      </c>
      <c r="P12" s="191">
        <v>1691</v>
      </c>
      <c r="Q12" s="191">
        <v>1439</v>
      </c>
      <c r="R12" s="256">
        <f t="shared" si="3"/>
        <v>7485</v>
      </c>
      <c r="S12" s="256">
        <f t="shared" si="4"/>
        <v>17502</v>
      </c>
      <c r="T12" s="51">
        <f t="shared" si="5"/>
        <v>0.91778082504856584</v>
      </c>
      <c r="U12" s="52">
        <f t="shared" si="6"/>
        <v>2.4276066395083201E-2</v>
      </c>
      <c r="V12" s="38">
        <f t="shared" si="7"/>
        <v>0.54365849356147466</v>
      </c>
      <c r="Y12" s="138">
        <v>8</v>
      </c>
      <c r="Z12" s="192" t="s">
        <v>199</v>
      </c>
      <c r="AA12" s="190" t="s">
        <v>29</v>
      </c>
      <c r="AB12" s="251">
        <v>12</v>
      </c>
      <c r="AC12" s="191">
        <v>16063</v>
      </c>
      <c r="AD12" s="191">
        <v>10269</v>
      </c>
      <c r="AE12" s="191">
        <v>5794</v>
      </c>
      <c r="AF12" s="191">
        <v>643527</v>
      </c>
      <c r="AG12" s="191">
        <v>400764</v>
      </c>
      <c r="AH12" s="191">
        <v>242763</v>
      </c>
      <c r="AI12" s="191">
        <v>153522</v>
      </c>
      <c r="AJ12" s="191">
        <v>104940</v>
      </c>
      <c r="AK12" s="191">
        <v>48582</v>
      </c>
      <c r="AL12" s="191">
        <v>1439</v>
      </c>
      <c r="AM12" s="191">
        <v>-252</v>
      </c>
      <c r="AN12" s="191">
        <v>1691</v>
      </c>
      <c r="AO12" s="191">
        <v>59367</v>
      </c>
      <c r="AP12" s="191">
        <v>37799</v>
      </c>
      <c r="AQ12" s="191">
        <v>21568</v>
      </c>
      <c r="AR12" s="191">
        <v>19098</v>
      </c>
      <c r="AS12" s="191">
        <v>13178</v>
      </c>
      <c r="AT12" s="191">
        <v>5920</v>
      </c>
    </row>
    <row r="13" spans="1:46" ht="15" thickBot="1" x14ac:dyDescent="0.4">
      <c r="A13" s="6">
        <v>9</v>
      </c>
      <c r="B13" s="7" t="s">
        <v>32</v>
      </c>
      <c r="C13" s="7" t="s">
        <v>33</v>
      </c>
      <c r="D13" s="4">
        <v>23</v>
      </c>
      <c r="E13" s="44">
        <v>2</v>
      </c>
      <c r="F13" s="44">
        <v>5</v>
      </c>
      <c r="G13" s="191">
        <v>9409</v>
      </c>
      <c r="H13" s="191">
        <v>18387</v>
      </c>
      <c r="I13" s="191">
        <v>1209</v>
      </c>
      <c r="J13" s="191">
        <v>2235</v>
      </c>
      <c r="K13" s="256">
        <f t="shared" si="0"/>
        <v>10618</v>
      </c>
      <c r="L13" s="256">
        <f t="shared" si="1"/>
        <v>20622</v>
      </c>
      <c r="M13" s="51">
        <f t="shared" si="2"/>
        <v>0.8916205993599069</v>
      </c>
      <c r="N13" s="191">
        <v>8637</v>
      </c>
      <c r="O13" s="191">
        <v>16266</v>
      </c>
      <c r="P13" s="191">
        <v>2057</v>
      </c>
      <c r="Q13" s="191">
        <v>3650</v>
      </c>
      <c r="R13" s="256">
        <f t="shared" si="3"/>
        <v>10694</v>
      </c>
      <c r="S13" s="256">
        <f t="shared" si="4"/>
        <v>19916</v>
      </c>
      <c r="T13" s="51">
        <f t="shared" si="5"/>
        <v>0.81673026712191199</v>
      </c>
      <c r="U13" s="52">
        <f t="shared" si="6"/>
        <v>2.7624393687834363E-2</v>
      </c>
      <c r="V13" s="38">
        <f t="shared" si="7"/>
        <v>-3.4235282707787799E-2</v>
      </c>
      <c r="Y13" s="138">
        <v>9</v>
      </c>
      <c r="Z13" s="193" t="s">
        <v>200</v>
      </c>
      <c r="AA13" s="190" t="s">
        <v>31</v>
      </c>
      <c r="AB13" s="251">
        <v>27</v>
      </c>
      <c r="AC13" s="191">
        <v>16266</v>
      </c>
      <c r="AD13" s="191">
        <v>7629</v>
      </c>
      <c r="AE13" s="191">
        <v>8637</v>
      </c>
      <c r="AF13" s="191">
        <v>428345</v>
      </c>
      <c r="AG13" s="191">
        <v>225543</v>
      </c>
      <c r="AH13" s="191">
        <v>202802</v>
      </c>
      <c r="AI13" s="191">
        <v>128822</v>
      </c>
      <c r="AJ13" s="191">
        <v>80292</v>
      </c>
      <c r="AK13" s="191">
        <v>48530</v>
      </c>
      <c r="AL13" s="191">
        <v>3650</v>
      </c>
      <c r="AM13" s="191">
        <v>1593</v>
      </c>
      <c r="AN13" s="191">
        <v>2057</v>
      </c>
      <c r="AO13" s="191">
        <v>21300</v>
      </c>
      <c r="AP13" s="191">
        <v>10536</v>
      </c>
      <c r="AQ13" s="191">
        <v>10764</v>
      </c>
      <c r="AR13" s="191">
        <v>10595</v>
      </c>
      <c r="AS13" s="191">
        <v>5962</v>
      </c>
      <c r="AT13" s="191">
        <v>4633</v>
      </c>
    </row>
    <row r="14" spans="1:46" ht="15" thickBot="1" x14ac:dyDescent="0.4">
      <c r="A14" s="6">
        <v>10</v>
      </c>
      <c r="B14" s="7" t="s">
        <v>30</v>
      </c>
      <c r="C14" s="7" t="s">
        <v>31</v>
      </c>
      <c r="D14" s="4">
        <v>27</v>
      </c>
      <c r="E14" s="44">
        <v>2</v>
      </c>
      <c r="F14" s="44">
        <v>5</v>
      </c>
      <c r="G14" s="191">
        <v>7638</v>
      </c>
      <c r="H14" s="191">
        <v>14294</v>
      </c>
      <c r="I14" s="191">
        <v>625</v>
      </c>
      <c r="J14" s="191">
        <v>1198</v>
      </c>
      <c r="K14" s="256">
        <f t="shared" si="0"/>
        <v>8263</v>
      </c>
      <c r="L14" s="256">
        <f t="shared" si="1"/>
        <v>15492</v>
      </c>
      <c r="M14" s="51">
        <f t="shared" si="2"/>
        <v>0.92266976504002063</v>
      </c>
      <c r="N14" s="191">
        <v>11010</v>
      </c>
      <c r="O14" s="191">
        <v>18401</v>
      </c>
      <c r="P14" s="191">
        <v>2094</v>
      </c>
      <c r="Q14" s="191">
        <v>4136</v>
      </c>
      <c r="R14" s="256">
        <f t="shared" si="3"/>
        <v>13104</v>
      </c>
      <c r="S14" s="256">
        <f t="shared" si="4"/>
        <v>22537</v>
      </c>
      <c r="T14" s="51">
        <f t="shared" si="5"/>
        <v>0.81647956693437462</v>
      </c>
      <c r="U14" s="52">
        <f t="shared" si="6"/>
        <v>3.1259839352416302E-2</v>
      </c>
      <c r="V14" s="38">
        <f t="shared" si="7"/>
        <v>0.45475083914278336</v>
      </c>
      <c r="Y14" s="138">
        <v>10</v>
      </c>
      <c r="Z14" s="193" t="s">
        <v>201</v>
      </c>
      <c r="AA14" s="190" t="s">
        <v>33</v>
      </c>
      <c r="AB14" s="251">
        <v>23</v>
      </c>
      <c r="AC14" s="191">
        <v>18401</v>
      </c>
      <c r="AD14" s="191">
        <v>7391</v>
      </c>
      <c r="AE14" s="191">
        <v>11010</v>
      </c>
      <c r="AF14" s="191">
        <v>1229138</v>
      </c>
      <c r="AG14" s="191">
        <v>796396</v>
      </c>
      <c r="AH14" s="191">
        <v>432742</v>
      </c>
      <c r="AI14" s="191">
        <v>352103</v>
      </c>
      <c r="AJ14" s="191">
        <v>198669</v>
      </c>
      <c r="AK14" s="191">
        <v>153434</v>
      </c>
      <c r="AL14" s="191">
        <v>4136</v>
      </c>
      <c r="AM14" s="191">
        <v>2042</v>
      </c>
      <c r="AN14" s="191">
        <v>2094</v>
      </c>
      <c r="AO14" s="191">
        <v>23325</v>
      </c>
      <c r="AP14" s="191">
        <v>10946</v>
      </c>
      <c r="AQ14" s="191">
        <v>12379</v>
      </c>
      <c r="AR14" s="191">
        <v>31716</v>
      </c>
      <c r="AS14" s="191">
        <v>18518</v>
      </c>
      <c r="AT14" s="191">
        <v>13198</v>
      </c>
    </row>
    <row r="15" spans="1:46" ht="15" thickBot="1" x14ac:dyDescent="0.4">
      <c r="A15" s="6">
        <v>11</v>
      </c>
      <c r="B15" s="7" t="s">
        <v>34</v>
      </c>
      <c r="C15" s="7" t="s">
        <v>35</v>
      </c>
      <c r="D15" s="4">
        <v>23</v>
      </c>
      <c r="E15" s="44">
        <v>4</v>
      </c>
      <c r="F15" s="44">
        <v>8</v>
      </c>
      <c r="G15" s="191">
        <v>3531</v>
      </c>
      <c r="H15" s="191">
        <v>6748</v>
      </c>
      <c r="I15" s="191">
        <v>4174</v>
      </c>
      <c r="J15" s="191">
        <v>8097</v>
      </c>
      <c r="K15" s="256">
        <f t="shared" si="0"/>
        <v>7705</v>
      </c>
      <c r="L15" s="256">
        <f t="shared" si="1"/>
        <v>14845</v>
      </c>
      <c r="M15" s="51">
        <f t="shared" si="2"/>
        <v>0.45456382620410912</v>
      </c>
      <c r="N15" s="191">
        <v>4478</v>
      </c>
      <c r="O15" s="191">
        <v>8335</v>
      </c>
      <c r="P15" s="191">
        <v>524</v>
      </c>
      <c r="Q15" s="191">
        <v>1024</v>
      </c>
      <c r="R15" s="256">
        <f t="shared" si="3"/>
        <v>5002</v>
      </c>
      <c r="S15" s="256">
        <f t="shared" si="4"/>
        <v>9359</v>
      </c>
      <c r="T15" s="51">
        <f t="shared" si="5"/>
        <v>0.89058660113259969</v>
      </c>
      <c r="U15" s="52">
        <f t="shared" si="6"/>
        <v>1.2981356724464843E-2</v>
      </c>
      <c r="V15" s="38">
        <f t="shared" si="7"/>
        <v>-0.3695520377231391</v>
      </c>
      <c r="Y15" s="138">
        <v>11</v>
      </c>
      <c r="Z15" s="192" t="s">
        <v>202</v>
      </c>
      <c r="AA15" s="190" t="s">
        <v>35</v>
      </c>
      <c r="AB15" s="251">
        <v>23</v>
      </c>
      <c r="AC15" s="191">
        <v>8335</v>
      </c>
      <c r="AD15" s="191">
        <v>3857</v>
      </c>
      <c r="AE15" s="191">
        <v>4478</v>
      </c>
      <c r="AF15" s="191">
        <v>619385</v>
      </c>
      <c r="AG15" s="191">
        <v>311518</v>
      </c>
      <c r="AH15" s="191">
        <v>307867</v>
      </c>
      <c r="AI15" s="191">
        <v>173367</v>
      </c>
      <c r="AJ15" s="191">
        <v>109063</v>
      </c>
      <c r="AK15" s="191">
        <v>64304</v>
      </c>
      <c r="AL15" s="191">
        <v>1024</v>
      </c>
      <c r="AM15" s="191">
        <v>500</v>
      </c>
      <c r="AN15" s="191">
        <v>524</v>
      </c>
      <c r="AO15" s="191">
        <v>79516</v>
      </c>
      <c r="AP15" s="191">
        <v>40087</v>
      </c>
      <c r="AQ15" s="191">
        <v>39429</v>
      </c>
      <c r="AR15" s="191">
        <v>20545</v>
      </c>
      <c r="AS15" s="191">
        <v>16009</v>
      </c>
      <c r="AT15" s="191">
        <v>4536</v>
      </c>
    </row>
    <row r="16" spans="1:46" ht="15" thickBot="1" x14ac:dyDescent="0.4">
      <c r="A16" s="6">
        <v>12</v>
      </c>
      <c r="B16" s="7" t="s">
        <v>36</v>
      </c>
      <c r="C16" s="7" t="s">
        <v>37</v>
      </c>
      <c r="D16" s="4">
        <v>27</v>
      </c>
      <c r="E16" s="44">
        <v>5</v>
      </c>
      <c r="F16" s="44">
        <v>6</v>
      </c>
      <c r="G16" s="191">
        <v>5820</v>
      </c>
      <c r="H16" s="191">
        <v>11385</v>
      </c>
      <c r="I16" s="191">
        <v>3083</v>
      </c>
      <c r="J16" s="191">
        <v>6189</v>
      </c>
      <c r="K16" s="256">
        <f t="shared" si="0"/>
        <v>8903</v>
      </c>
      <c r="L16" s="256">
        <f t="shared" si="1"/>
        <v>17574</v>
      </c>
      <c r="M16" s="51">
        <f t="shared" si="2"/>
        <v>0.64783202458176847</v>
      </c>
      <c r="N16" s="191">
        <v>6672</v>
      </c>
      <c r="O16" s="191">
        <v>12742</v>
      </c>
      <c r="P16" s="191">
        <v>5232</v>
      </c>
      <c r="Q16" s="191">
        <v>10259</v>
      </c>
      <c r="R16" s="256">
        <f t="shared" si="3"/>
        <v>11904</v>
      </c>
      <c r="S16" s="256">
        <f t="shared" si="4"/>
        <v>23001</v>
      </c>
      <c r="T16" s="51">
        <f t="shared" si="5"/>
        <v>0.55397591409069169</v>
      </c>
      <c r="U16" s="52">
        <f t="shared" si="6"/>
        <v>3.1903428359805093E-2</v>
      </c>
      <c r="V16" s="38">
        <f t="shared" si="7"/>
        <v>0.30880846705360193</v>
      </c>
      <c r="Y16" s="138">
        <v>12</v>
      </c>
      <c r="Z16" s="192" t="s">
        <v>203</v>
      </c>
      <c r="AA16" s="190" t="s">
        <v>37</v>
      </c>
      <c r="AB16" s="251">
        <v>27</v>
      </c>
      <c r="AC16" s="191">
        <v>12742</v>
      </c>
      <c r="AD16" s="191">
        <v>6070</v>
      </c>
      <c r="AE16" s="191">
        <v>6672</v>
      </c>
      <c r="AF16" s="191">
        <v>1079399</v>
      </c>
      <c r="AG16" s="191">
        <v>549147</v>
      </c>
      <c r="AH16" s="191">
        <v>530252</v>
      </c>
      <c r="AI16" s="191">
        <v>186940</v>
      </c>
      <c r="AJ16" s="191">
        <v>99214</v>
      </c>
      <c r="AK16" s="191">
        <v>87726</v>
      </c>
      <c r="AL16" s="191">
        <v>10259</v>
      </c>
      <c r="AM16" s="191">
        <v>5027</v>
      </c>
      <c r="AN16" s="191">
        <v>5232</v>
      </c>
      <c r="AO16" s="191">
        <v>61235</v>
      </c>
      <c r="AP16" s="191">
        <v>29843</v>
      </c>
      <c r="AQ16" s="191">
        <v>31392</v>
      </c>
      <c r="AR16" s="191">
        <v>47800</v>
      </c>
      <c r="AS16" s="191">
        <v>23740</v>
      </c>
      <c r="AT16" s="191">
        <v>24060</v>
      </c>
    </row>
    <row r="17" spans="1:46" ht="15" thickBot="1" x14ac:dyDescent="0.4">
      <c r="A17" s="6">
        <v>13</v>
      </c>
      <c r="B17" s="7" t="s">
        <v>38</v>
      </c>
      <c r="C17" s="7" t="s">
        <v>37</v>
      </c>
      <c r="D17" s="4">
        <v>10</v>
      </c>
      <c r="E17" s="44">
        <v>2</v>
      </c>
      <c r="F17" s="44">
        <v>8</v>
      </c>
      <c r="G17" s="191">
        <v>1947</v>
      </c>
      <c r="H17" s="191">
        <v>3691</v>
      </c>
      <c r="I17" s="191">
        <v>2123</v>
      </c>
      <c r="J17" s="191">
        <v>4193</v>
      </c>
      <c r="K17" s="256">
        <f t="shared" si="0"/>
        <v>4070</v>
      </c>
      <c r="L17" s="256">
        <f t="shared" si="1"/>
        <v>7884</v>
      </c>
      <c r="M17" s="51">
        <f t="shared" si="2"/>
        <v>0.46816336884830034</v>
      </c>
      <c r="N17" s="191">
        <v>1838</v>
      </c>
      <c r="O17" s="191">
        <v>3449</v>
      </c>
      <c r="P17" s="191">
        <v>2788</v>
      </c>
      <c r="Q17" s="191">
        <v>5319</v>
      </c>
      <c r="R17" s="256">
        <f t="shared" si="3"/>
        <v>4626</v>
      </c>
      <c r="S17" s="256">
        <f t="shared" si="4"/>
        <v>8768</v>
      </c>
      <c r="T17" s="51">
        <f t="shared" si="5"/>
        <v>0.39336222627737227</v>
      </c>
      <c r="U17" s="52">
        <f t="shared" si="6"/>
        <v>1.2161612967208862E-2</v>
      </c>
      <c r="V17" s="38">
        <f t="shared" si="7"/>
        <v>0.11212582445459157</v>
      </c>
      <c r="Y17" s="138">
        <v>13</v>
      </c>
      <c r="Z17" s="192" t="s">
        <v>204</v>
      </c>
      <c r="AA17" s="190" t="s">
        <v>79</v>
      </c>
      <c r="AB17" s="251">
        <v>10</v>
      </c>
      <c r="AC17" s="191">
        <v>3449</v>
      </c>
      <c r="AD17" s="191">
        <v>1611</v>
      </c>
      <c r="AE17" s="191">
        <v>1838</v>
      </c>
      <c r="AF17" s="191">
        <v>405713</v>
      </c>
      <c r="AG17" s="191">
        <v>213081</v>
      </c>
      <c r="AH17" s="191">
        <v>192632</v>
      </c>
      <c r="AI17" s="191">
        <v>87463</v>
      </c>
      <c r="AJ17" s="191">
        <v>52104</v>
      </c>
      <c r="AK17" s="191">
        <v>35359</v>
      </c>
      <c r="AL17" s="191">
        <v>5319</v>
      </c>
      <c r="AM17" s="191">
        <v>2531</v>
      </c>
      <c r="AN17" s="191">
        <v>2788</v>
      </c>
      <c r="AO17" s="191">
        <v>42768</v>
      </c>
      <c r="AP17" s="191">
        <v>19134</v>
      </c>
      <c r="AQ17" s="191">
        <v>23634</v>
      </c>
      <c r="AR17" s="191">
        <v>25969</v>
      </c>
      <c r="AS17" s="191">
        <v>12588</v>
      </c>
      <c r="AT17" s="191">
        <v>13381</v>
      </c>
    </row>
    <row r="18" spans="1:46" ht="15" thickBot="1" x14ac:dyDescent="0.4">
      <c r="A18" s="6">
        <v>14</v>
      </c>
      <c r="B18" s="7" t="s">
        <v>39</v>
      </c>
      <c r="C18" s="7" t="s">
        <v>40</v>
      </c>
      <c r="D18" s="4">
        <v>6</v>
      </c>
      <c r="E18" s="44">
        <v>1</v>
      </c>
      <c r="F18" s="44">
        <v>6</v>
      </c>
      <c r="G18" s="191">
        <v>3357</v>
      </c>
      <c r="H18" s="191">
        <v>6760</v>
      </c>
      <c r="I18" s="191">
        <v>1484</v>
      </c>
      <c r="J18" s="191">
        <v>3159</v>
      </c>
      <c r="K18" s="256">
        <f t="shared" si="0"/>
        <v>4841</v>
      </c>
      <c r="L18" s="256">
        <f t="shared" si="1"/>
        <v>9919</v>
      </c>
      <c r="M18" s="51">
        <f t="shared" si="2"/>
        <v>0.68152031454783746</v>
      </c>
      <c r="N18" s="191">
        <v>2729</v>
      </c>
      <c r="O18" s="191">
        <v>4834</v>
      </c>
      <c r="P18" s="191">
        <v>421</v>
      </c>
      <c r="Q18" s="191">
        <v>731</v>
      </c>
      <c r="R18" s="256">
        <f t="shared" si="3"/>
        <v>3150</v>
      </c>
      <c r="S18" s="256">
        <f t="shared" si="4"/>
        <v>5565</v>
      </c>
      <c r="T18" s="51">
        <f t="shared" si="5"/>
        <v>0.86864330637915543</v>
      </c>
      <c r="U18" s="52">
        <f t="shared" si="6"/>
        <v>7.7189069528418473E-3</v>
      </c>
      <c r="V18" s="38">
        <f t="shared" si="7"/>
        <v>-0.43895553987297109</v>
      </c>
      <c r="Y18" s="138">
        <v>14</v>
      </c>
      <c r="Z18" s="192" t="s">
        <v>205</v>
      </c>
      <c r="AA18" s="190" t="s">
        <v>40</v>
      </c>
      <c r="AB18" s="251">
        <v>6</v>
      </c>
      <c r="AC18" s="191">
        <v>4834</v>
      </c>
      <c r="AD18" s="191">
        <v>2105</v>
      </c>
      <c r="AE18" s="191">
        <v>2729</v>
      </c>
      <c r="AF18" s="191">
        <v>262674</v>
      </c>
      <c r="AG18" s="191">
        <v>131181</v>
      </c>
      <c r="AH18" s="191">
        <v>131493</v>
      </c>
      <c r="AI18" s="191">
        <v>58563</v>
      </c>
      <c r="AJ18" s="191">
        <v>34203</v>
      </c>
      <c r="AK18" s="191">
        <v>24360</v>
      </c>
      <c r="AL18" s="191">
        <v>731</v>
      </c>
      <c r="AM18" s="191">
        <v>310</v>
      </c>
      <c r="AN18" s="191">
        <v>421</v>
      </c>
      <c r="AO18" s="191">
        <v>6577</v>
      </c>
      <c r="AP18" s="191">
        <v>3409</v>
      </c>
      <c r="AQ18" s="191">
        <v>3168</v>
      </c>
      <c r="AR18" s="191">
        <v>6013</v>
      </c>
      <c r="AS18" s="191">
        <v>3285</v>
      </c>
      <c r="AT18" s="191">
        <v>2728</v>
      </c>
    </row>
    <row r="19" spans="1:46" ht="15" thickBot="1" x14ac:dyDescent="0.4">
      <c r="A19" s="6">
        <v>15</v>
      </c>
      <c r="B19" s="7" t="s">
        <v>41</v>
      </c>
      <c r="C19" s="7" t="s">
        <v>42</v>
      </c>
      <c r="D19" s="4">
        <v>35</v>
      </c>
      <c r="E19" s="44">
        <v>8</v>
      </c>
      <c r="F19" s="44">
        <v>9</v>
      </c>
      <c r="G19" s="191">
        <v>6001</v>
      </c>
      <c r="H19" s="191">
        <v>11339</v>
      </c>
      <c r="I19" s="191">
        <v>7679</v>
      </c>
      <c r="J19" s="191">
        <v>15082</v>
      </c>
      <c r="K19" s="256">
        <f t="shared" si="0"/>
        <v>13680</v>
      </c>
      <c r="L19" s="256">
        <f t="shared" si="1"/>
        <v>26421</v>
      </c>
      <c r="M19" s="51">
        <f t="shared" si="2"/>
        <v>0.4291661935581545</v>
      </c>
      <c r="N19" s="191">
        <v>5656</v>
      </c>
      <c r="O19" s="191">
        <v>10638</v>
      </c>
      <c r="P19" s="191">
        <v>6967</v>
      </c>
      <c r="Q19" s="191">
        <v>13681</v>
      </c>
      <c r="R19" s="256">
        <f t="shared" si="3"/>
        <v>12623</v>
      </c>
      <c r="S19" s="256">
        <f t="shared" si="4"/>
        <v>24319</v>
      </c>
      <c r="T19" s="51">
        <f t="shared" si="5"/>
        <v>0.43743574982523953</v>
      </c>
      <c r="U19" s="52">
        <f t="shared" si="6"/>
        <v>3.3731554031655148E-2</v>
      </c>
      <c r="V19" s="38">
        <f t="shared" si="7"/>
        <v>-7.9557927406229897E-2</v>
      </c>
      <c r="Y19" s="138">
        <v>15</v>
      </c>
      <c r="Z19" s="192" t="s">
        <v>206</v>
      </c>
      <c r="AA19" s="190" t="s">
        <v>42</v>
      </c>
      <c r="AB19" s="251">
        <v>35</v>
      </c>
      <c r="AC19" s="191">
        <v>10638</v>
      </c>
      <c r="AD19" s="191">
        <v>4982</v>
      </c>
      <c r="AE19" s="191">
        <v>5656</v>
      </c>
      <c r="AF19" s="191">
        <v>1444486</v>
      </c>
      <c r="AG19" s="191">
        <v>754016</v>
      </c>
      <c r="AH19" s="191">
        <v>690470</v>
      </c>
      <c r="AI19" s="191">
        <v>376785</v>
      </c>
      <c r="AJ19" s="191">
        <v>190420</v>
      </c>
      <c r="AK19" s="191">
        <v>186365</v>
      </c>
      <c r="AL19" s="191">
        <v>13681</v>
      </c>
      <c r="AM19" s="191">
        <v>6714</v>
      </c>
      <c r="AN19" s="191">
        <v>6967</v>
      </c>
      <c r="AO19" s="191">
        <v>89931</v>
      </c>
      <c r="AP19" s="191">
        <v>39464</v>
      </c>
      <c r="AQ19" s="191">
        <v>50467</v>
      </c>
      <c r="AR19" s="191">
        <v>57073</v>
      </c>
      <c r="AS19" s="191">
        <v>39599</v>
      </c>
      <c r="AT19" s="191">
        <v>17474</v>
      </c>
    </row>
    <row r="20" spans="1:46" ht="15" thickBot="1" x14ac:dyDescent="0.4">
      <c r="A20" s="6">
        <v>16</v>
      </c>
      <c r="B20" s="7" t="s">
        <v>43</v>
      </c>
      <c r="C20" s="7" t="s">
        <v>44</v>
      </c>
      <c r="D20" s="4">
        <v>37</v>
      </c>
      <c r="E20" s="44">
        <v>3</v>
      </c>
      <c r="F20" s="44">
        <v>9</v>
      </c>
      <c r="G20" s="191">
        <v>5909</v>
      </c>
      <c r="H20" s="191">
        <v>11550</v>
      </c>
      <c r="I20" s="191">
        <v>5324</v>
      </c>
      <c r="J20" s="191">
        <v>10482</v>
      </c>
      <c r="K20" s="256">
        <f t="shared" si="0"/>
        <v>11233</v>
      </c>
      <c r="L20" s="256">
        <f t="shared" si="1"/>
        <v>22032</v>
      </c>
      <c r="M20" s="51">
        <f t="shared" si="2"/>
        <v>0.52423747276688448</v>
      </c>
      <c r="N20" s="191">
        <v>8218</v>
      </c>
      <c r="O20" s="191">
        <v>16160</v>
      </c>
      <c r="P20" s="191">
        <v>8998</v>
      </c>
      <c r="Q20" s="191">
        <v>15876</v>
      </c>
      <c r="R20" s="256">
        <f t="shared" si="3"/>
        <v>17216</v>
      </c>
      <c r="S20" s="256">
        <f t="shared" si="4"/>
        <v>32036</v>
      </c>
      <c r="T20" s="51">
        <f t="shared" si="5"/>
        <v>0.50443251342239981</v>
      </c>
      <c r="U20" s="52">
        <f t="shared" si="6"/>
        <v>4.4435382415317422E-2</v>
      </c>
      <c r="V20" s="38">
        <f t="shared" si="7"/>
        <v>0.45406681190994919</v>
      </c>
      <c r="Y20" s="138">
        <v>16</v>
      </c>
      <c r="Z20" s="192" t="s">
        <v>207</v>
      </c>
      <c r="AA20" s="190" t="s">
        <v>44</v>
      </c>
      <c r="AB20" s="251">
        <v>37</v>
      </c>
      <c r="AC20" s="191">
        <v>16160</v>
      </c>
      <c r="AD20" s="191">
        <v>7942</v>
      </c>
      <c r="AE20" s="191">
        <v>8218</v>
      </c>
      <c r="AF20" s="191">
        <v>1392619</v>
      </c>
      <c r="AG20" s="191">
        <v>707190</v>
      </c>
      <c r="AH20" s="191">
        <v>685429</v>
      </c>
      <c r="AI20" s="191">
        <v>434167</v>
      </c>
      <c r="AJ20" s="191">
        <v>235861</v>
      </c>
      <c r="AK20" s="191">
        <v>198306</v>
      </c>
      <c r="AL20" s="191">
        <v>15876</v>
      </c>
      <c r="AM20" s="191">
        <v>6878</v>
      </c>
      <c r="AN20" s="191">
        <v>8998</v>
      </c>
      <c r="AO20" s="191">
        <v>174869</v>
      </c>
      <c r="AP20" s="191">
        <v>88615</v>
      </c>
      <c r="AQ20" s="191">
        <v>86254</v>
      </c>
      <c r="AR20" s="191">
        <v>133190</v>
      </c>
      <c r="AS20" s="191">
        <v>69429</v>
      </c>
      <c r="AT20" s="191">
        <v>63761</v>
      </c>
    </row>
    <row r="21" spans="1:46" ht="15" thickBot="1" x14ac:dyDescent="0.4">
      <c r="A21" s="6">
        <v>17</v>
      </c>
      <c r="B21" s="7" t="s">
        <v>45</v>
      </c>
      <c r="C21" s="7" t="s">
        <v>46</v>
      </c>
      <c r="D21" s="4">
        <v>19</v>
      </c>
      <c r="E21" s="44">
        <v>4</v>
      </c>
      <c r="F21" s="44">
        <v>8</v>
      </c>
      <c r="G21" s="191">
        <v>3737</v>
      </c>
      <c r="H21" s="191">
        <v>8131</v>
      </c>
      <c r="I21" s="191">
        <v>787</v>
      </c>
      <c r="J21" s="191">
        <v>1667</v>
      </c>
      <c r="K21" s="256">
        <f t="shared" si="0"/>
        <v>4524</v>
      </c>
      <c r="L21" s="256">
        <f t="shared" si="1"/>
        <v>9798</v>
      </c>
      <c r="M21" s="51">
        <f t="shared" si="2"/>
        <v>0.82986323739538681</v>
      </c>
      <c r="N21" s="191">
        <v>2911</v>
      </c>
      <c r="O21" s="191">
        <v>5863</v>
      </c>
      <c r="P21" s="191">
        <v>3423</v>
      </c>
      <c r="Q21" s="191">
        <v>3238</v>
      </c>
      <c r="R21" s="256">
        <f t="shared" si="3"/>
        <v>6334</v>
      </c>
      <c r="S21" s="256">
        <f t="shared" si="4"/>
        <v>9101</v>
      </c>
      <c r="T21" s="51">
        <f t="shared" si="5"/>
        <v>0.64421492143720471</v>
      </c>
      <c r="U21" s="52">
        <f t="shared" si="6"/>
        <v>1.2623499043632283E-2</v>
      </c>
      <c r="V21" s="38">
        <f t="shared" si="7"/>
        <v>-7.113696672790365E-2</v>
      </c>
      <c r="Y21" s="138">
        <v>17</v>
      </c>
      <c r="Z21" s="192" t="s">
        <v>208</v>
      </c>
      <c r="AA21" s="190" t="s">
        <v>46</v>
      </c>
      <c r="AB21" s="251">
        <v>19</v>
      </c>
      <c r="AC21" s="191">
        <v>5863</v>
      </c>
      <c r="AD21" s="191">
        <v>2952</v>
      </c>
      <c r="AE21" s="191">
        <v>2911</v>
      </c>
      <c r="AF21" s="191">
        <v>503771</v>
      </c>
      <c r="AG21" s="191">
        <v>257715</v>
      </c>
      <c r="AH21" s="191">
        <v>246056</v>
      </c>
      <c r="AI21" s="191">
        <v>145438</v>
      </c>
      <c r="AJ21" s="191">
        <v>88639</v>
      </c>
      <c r="AK21" s="191">
        <v>56799</v>
      </c>
      <c r="AL21" s="191">
        <v>3238</v>
      </c>
      <c r="AM21" s="191">
        <v>-185</v>
      </c>
      <c r="AN21" s="191">
        <v>3423</v>
      </c>
      <c r="AO21" s="191">
        <v>25761</v>
      </c>
      <c r="AP21" s="191">
        <v>13801</v>
      </c>
      <c r="AQ21" s="191">
        <v>11960</v>
      </c>
      <c r="AR21" s="191">
        <v>24700</v>
      </c>
      <c r="AS21" s="191">
        <v>14117</v>
      </c>
      <c r="AT21" s="191">
        <v>10583</v>
      </c>
    </row>
    <row r="22" spans="1:46" ht="15" thickBot="1" x14ac:dyDescent="0.4">
      <c r="A22" s="6">
        <v>18</v>
      </c>
      <c r="B22" s="7" t="s">
        <v>47</v>
      </c>
      <c r="C22" s="7" t="s">
        <v>48</v>
      </c>
      <c r="D22" s="4">
        <v>24</v>
      </c>
      <c r="E22" s="46">
        <v>3</v>
      </c>
      <c r="F22" s="46">
        <v>6</v>
      </c>
      <c r="G22" s="191">
        <v>18052</v>
      </c>
      <c r="H22" s="191">
        <v>38267</v>
      </c>
      <c r="I22" s="191">
        <v>1559</v>
      </c>
      <c r="J22" s="191">
        <v>3120</v>
      </c>
      <c r="K22" s="256">
        <f t="shared" si="0"/>
        <v>19611</v>
      </c>
      <c r="L22" s="256">
        <f t="shared" si="1"/>
        <v>41387</v>
      </c>
      <c r="M22" s="51">
        <f t="shared" si="2"/>
        <v>0.92461400922995141</v>
      </c>
      <c r="N22" s="191">
        <v>19017</v>
      </c>
      <c r="O22" s="191">
        <v>33358</v>
      </c>
      <c r="P22" s="191">
        <v>2590</v>
      </c>
      <c r="Q22" s="191">
        <v>4900</v>
      </c>
      <c r="R22" s="256">
        <f t="shared" si="3"/>
        <v>21607</v>
      </c>
      <c r="S22" s="256">
        <f t="shared" si="4"/>
        <v>38258</v>
      </c>
      <c r="T22" s="51">
        <f t="shared" si="5"/>
        <v>0.87192221234774425</v>
      </c>
      <c r="U22" s="52">
        <f t="shared" si="6"/>
        <v>5.3065578113535204E-2</v>
      </c>
      <c r="V22" s="38">
        <f t="shared" si="7"/>
        <v>-7.5603450358808319E-2</v>
      </c>
      <c r="Y22" s="138">
        <v>18</v>
      </c>
      <c r="Z22" s="192" t="s">
        <v>288</v>
      </c>
      <c r="AA22" s="190" t="s">
        <v>84</v>
      </c>
      <c r="AB22" s="251">
        <v>24</v>
      </c>
      <c r="AC22" s="191">
        <v>33358</v>
      </c>
      <c r="AD22" s="191">
        <v>14341</v>
      </c>
      <c r="AE22" s="191">
        <v>19017</v>
      </c>
      <c r="AF22" s="191">
        <v>1181176</v>
      </c>
      <c r="AG22" s="191">
        <v>645085</v>
      </c>
      <c r="AH22" s="191">
        <v>536091</v>
      </c>
      <c r="AI22" s="191">
        <v>409829</v>
      </c>
      <c r="AJ22" s="191">
        <v>255052</v>
      </c>
      <c r="AK22" s="191">
        <v>154777</v>
      </c>
      <c r="AL22" s="191">
        <v>4900</v>
      </c>
      <c r="AM22" s="191">
        <v>2310</v>
      </c>
      <c r="AN22" s="191">
        <v>2590</v>
      </c>
      <c r="AO22" s="191">
        <v>40316</v>
      </c>
      <c r="AP22" s="191">
        <v>24787</v>
      </c>
      <c r="AQ22" s="191">
        <v>15529</v>
      </c>
      <c r="AR22" s="191">
        <v>28271</v>
      </c>
      <c r="AS22" s="191">
        <v>14816</v>
      </c>
      <c r="AT22" s="191">
        <v>13455</v>
      </c>
    </row>
    <row r="23" spans="1:46" ht="15" thickBot="1" x14ac:dyDescent="0.4">
      <c r="A23" s="6">
        <v>19</v>
      </c>
      <c r="B23" s="7" t="s">
        <v>49</v>
      </c>
      <c r="C23" s="7" t="s">
        <v>50</v>
      </c>
      <c r="D23" s="4">
        <v>30</v>
      </c>
      <c r="E23" s="44">
        <v>4</v>
      </c>
      <c r="F23" s="44">
        <v>6</v>
      </c>
      <c r="G23" s="191">
        <v>9933</v>
      </c>
      <c r="H23" s="191">
        <v>19396</v>
      </c>
      <c r="I23" s="191">
        <v>1631</v>
      </c>
      <c r="J23" s="191">
        <v>3195</v>
      </c>
      <c r="K23" s="256">
        <f t="shared" si="0"/>
        <v>11564</v>
      </c>
      <c r="L23" s="256">
        <f t="shared" si="1"/>
        <v>22591</v>
      </c>
      <c r="M23" s="51">
        <f t="shared" si="2"/>
        <v>0.85857199769819836</v>
      </c>
      <c r="N23" s="191">
        <v>10815</v>
      </c>
      <c r="O23" s="191">
        <v>20349</v>
      </c>
      <c r="P23" s="191">
        <v>1747</v>
      </c>
      <c r="Q23" s="191">
        <v>4817</v>
      </c>
      <c r="R23" s="256">
        <f t="shared" si="3"/>
        <v>12562</v>
      </c>
      <c r="S23" s="256">
        <f t="shared" si="4"/>
        <v>25166</v>
      </c>
      <c r="T23" s="51">
        <f t="shared" si="5"/>
        <v>0.80859095605181597</v>
      </c>
      <c r="U23" s="52">
        <f t="shared" si="6"/>
        <v>3.49063813791946E-2</v>
      </c>
      <c r="V23" s="38">
        <f t="shared" si="7"/>
        <v>0.11398344473462883</v>
      </c>
      <c r="Y23" s="138">
        <v>19</v>
      </c>
      <c r="Z23" s="192" t="s">
        <v>210</v>
      </c>
      <c r="AA23" s="190" t="s">
        <v>50</v>
      </c>
      <c r="AB23" s="251">
        <v>30</v>
      </c>
      <c r="AC23" s="191">
        <v>20349</v>
      </c>
      <c r="AD23" s="191">
        <v>9534</v>
      </c>
      <c r="AE23" s="191">
        <v>10815</v>
      </c>
      <c r="AF23" s="191">
        <v>927268</v>
      </c>
      <c r="AG23" s="191">
        <v>504902</v>
      </c>
      <c r="AH23" s="191">
        <v>422366</v>
      </c>
      <c r="AI23" s="191">
        <v>326466</v>
      </c>
      <c r="AJ23" s="191">
        <v>204343</v>
      </c>
      <c r="AK23" s="191">
        <v>122123</v>
      </c>
      <c r="AL23" s="191">
        <v>4817</v>
      </c>
      <c r="AM23" s="191">
        <v>3070</v>
      </c>
      <c r="AN23" s="191">
        <v>1747</v>
      </c>
      <c r="AO23" s="191">
        <v>50583</v>
      </c>
      <c r="AP23" s="191">
        <v>36404</v>
      </c>
      <c r="AQ23" s="191">
        <v>14179</v>
      </c>
      <c r="AR23" s="191">
        <v>46762</v>
      </c>
      <c r="AS23" s="191">
        <v>36503</v>
      </c>
      <c r="AT23" s="191">
        <v>10259</v>
      </c>
    </row>
    <row r="24" spans="1:46" ht="15" thickBot="1" x14ac:dyDescent="0.4">
      <c r="A24" s="6">
        <v>20</v>
      </c>
      <c r="B24" s="7" t="s">
        <v>51</v>
      </c>
      <c r="C24" s="7" t="s">
        <v>52</v>
      </c>
      <c r="D24" s="4">
        <v>12</v>
      </c>
      <c r="E24" s="44">
        <v>4</v>
      </c>
      <c r="F24" s="44">
        <v>6</v>
      </c>
      <c r="G24" s="191">
        <v>2158</v>
      </c>
      <c r="H24" s="191">
        <v>4101</v>
      </c>
      <c r="I24" s="191">
        <v>1625</v>
      </c>
      <c r="J24" s="191">
        <v>3195</v>
      </c>
      <c r="K24" s="256">
        <f t="shared" si="0"/>
        <v>3783</v>
      </c>
      <c r="L24" s="256">
        <f t="shared" si="1"/>
        <v>7296</v>
      </c>
      <c r="M24" s="51">
        <f t="shared" si="2"/>
        <v>0.56208881578947367</v>
      </c>
      <c r="N24" s="191">
        <v>2333</v>
      </c>
      <c r="O24" s="191">
        <v>4366</v>
      </c>
      <c r="P24" s="191">
        <v>2989</v>
      </c>
      <c r="Q24" s="191">
        <v>6046</v>
      </c>
      <c r="R24" s="256">
        <f t="shared" si="3"/>
        <v>5322</v>
      </c>
      <c r="S24" s="256">
        <f t="shared" si="4"/>
        <v>10412</v>
      </c>
      <c r="T24" s="51">
        <f t="shared" si="5"/>
        <v>0.41932385708797543</v>
      </c>
      <c r="U24" s="52">
        <f t="shared" si="6"/>
        <v>1.4441915398560524E-2</v>
      </c>
      <c r="V24" s="38">
        <f t="shared" si="7"/>
        <v>0.42708333333333331</v>
      </c>
      <c r="Y24" s="138">
        <v>20</v>
      </c>
      <c r="Z24" s="194" t="s">
        <v>289</v>
      </c>
      <c r="AA24" s="190" t="s">
        <v>161</v>
      </c>
      <c r="AB24" s="251">
        <v>12</v>
      </c>
      <c r="AC24" s="191">
        <v>4366</v>
      </c>
      <c r="AD24" s="191">
        <v>2033</v>
      </c>
      <c r="AE24" s="191">
        <v>2333</v>
      </c>
      <c r="AF24" s="191">
        <v>449809</v>
      </c>
      <c r="AG24" s="191">
        <v>227922</v>
      </c>
      <c r="AH24" s="191">
        <v>221887</v>
      </c>
      <c r="AI24" s="191">
        <v>128993</v>
      </c>
      <c r="AJ24" s="191">
        <v>76464</v>
      </c>
      <c r="AK24" s="191">
        <v>52529</v>
      </c>
      <c r="AL24" s="191">
        <v>6046</v>
      </c>
      <c r="AM24" s="191">
        <v>3057</v>
      </c>
      <c r="AN24" s="191">
        <v>2989</v>
      </c>
      <c r="AO24" s="191">
        <v>84647</v>
      </c>
      <c r="AP24" s="191">
        <v>42640</v>
      </c>
      <c r="AQ24" s="191">
        <v>42007</v>
      </c>
      <c r="AR24" s="191">
        <v>47471</v>
      </c>
      <c r="AS24" s="191">
        <v>26195</v>
      </c>
      <c r="AT24" s="191">
        <v>21276</v>
      </c>
    </row>
    <row r="25" spans="1:46" ht="15" thickBot="1" x14ac:dyDescent="0.4">
      <c r="A25" s="6">
        <v>21</v>
      </c>
      <c r="B25" s="7" t="s">
        <v>53</v>
      </c>
      <c r="C25" s="7" t="s">
        <v>54</v>
      </c>
      <c r="D25" s="4">
        <v>39</v>
      </c>
      <c r="E25" s="44">
        <v>6</v>
      </c>
      <c r="F25" s="44">
        <v>6</v>
      </c>
      <c r="G25" s="191">
        <v>11961</v>
      </c>
      <c r="H25" s="191">
        <v>22999</v>
      </c>
      <c r="I25" s="191">
        <v>222</v>
      </c>
      <c r="J25" s="191">
        <v>505</v>
      </c>
      <c r="K25" s="256">
        <f t="shared" si="0"/>
        <v>12183</v>
      </c>
      <c r="L25" s="256">
        <f t="shared" si="1"/>
        <v>23504</v>
      </c>
      <c r="M25" s="51">
        <f t="shared" si="2"/>
        <v>0.9785142954390742</v>
      </c>
      <c r="N25" s="191">
        <v>6441</v>
      </c>
      <c r="O25" s="191">
        <v>12015</v>
      </c>
      <c r="P25" s="191">
        <v>1864</v>
      </c>
      <c r="Q25" s="191">
        <v>2857</v>
      </c>
      <c r="R25" s="256">
        <f t="shared" si="3"/>
        <v>8305</v>
      </c>
      <c r="S25" s="256">
        <f t="shared" si="4"/>
        <v>14872</v>
      </c>
      <c r="T25" s="51">
        <f t="shared" si="5"/>
        <v>0.80789402904787522</v>
      </c>
      <c r="U25" s="52">
        <f t="shared" si="6"/>
        <v>2.0628137323030361E-2</v>
      </c>
      <c r="V25" s="38">
        <f t="shared" si="7"/>
        <v>-0.36725663716814161</v>
      </c>
      <c r="Y25" s="138">
        <v>21</v>
      </c>
      <c r="Z25" s="192" t="s">
        <v>212</v>
      </c>
      <c r="AA25" s="190" t="s">
        <v>88</v>
      </c>
      <c r="AB25" s="251">
        <v>39</v>
      </c>
      <c r="AC25" s="191">
        <v>12015</v>
      </c>
      <c r="AD25" s="191">
        <v>5574</v>
      </c>
      <c r="AE25" s="191">
        <v>6441</v>
      </c>
      <c r="AF25" s="191">
        <v>445683</v>
      </c>
      <c r="AG25" s="191">
        <v>227048</v>
      </c>
      <c r="AH25" s="191">
        <v>218635</v>
      </c>
      <c r="AI25" s="191">
        <v>185857</v>
      </c>
      <c r="AJ25" s="191">
        <v>106891</v>
      </c>
      <c r="AK25" s="191">
        <v>78966</v>
      </c>
      <c r="AL25" s="191">
        <v>2857</v>
      </c>
      <c r="AM25" s="191">
        <v>993</v>
      </c>
      <c r="AN25" s="191">
        <v>1864</v>
      </c>
      <c r="AO25" s="191">
        <v>240972</v>
      </c>
      <c r="AP25" s="191">
        <v>240856</v>
      </c>
      <c r="AQ25" s="191">
        <v>116</v>
      </c>
      <c r="AR25" s="191">
        <v>22072</v>
      </c>
      <c r="AS25" s="191">
        <v>7623</v>
      </c>
      <c r="AT25" s="191">
        <v>14449</v>
      </c>
    </row>
    <row r="26" spans="1:46" ht="15" thickBot="1" x14ac:dyDescent="0.4">
      <c r="A26" s="6">
        <v>22</v>
      </c>
      <c r="B26" s="7" t="s">
        <v>55</v>
      </c>
      <c r="C26" s="7" t="s">
        <v>56</v>
      </c>
      <c r="D26" s="4">
        <v>26</v>
      </c>
      <c r="E26" s="44">
        <v>2</v>
      </c>
      <c r="F26" s="44">
        <v>6</v>
      </c>
      <c r="G26" s="191">
        <v>12152</v>
      </c>
      <c r="H26" s="191">
        <v>24126</v>
      </c>
      <c r="I26" s="191">
        <v>391</v>
      </c>
      <c r="J26" s="191">
        <v>756</v>
      </c>
      <c r="K26" s="256">
        <f t="shared" si="0"/>
        <v>12543</v>
      </c>
      <c r="L26" s="256">
        <f t="shared" si="1"/>
        <v>24882</v>
      </c>
      <c r="M26" s="51">
        <f t="shared" si="2"/>
        <v>0.96961659030624547</v>
      </c>
      <c r="N26" s="191">
        <v>10546</v>
      </c>
      <c r="O26" s="191">
        <v>20499</v>
      </c>
      <c r="P26" s="191">
        <v>457</v>
      </c>
      <c r="Q26" s="191">
        <v>907</v>
      </c>
      <c r="R26" s="256">
        <f t="shared" si="3"/>
        <v>11003</v>
      </c>
      <c r="S26" s="256">
        <f t="shared" si="4"/>
        <v>21406</v>
      </c>
      <c r="T26" s="51">
        <f t="shared" si="5"/>
        <v>0.95762870223301877</v>
      </c>
      <c r="U26" s="52">
        <f t="shared" si="6"/>
        <v>2.9691091146906125E-2</v>
      </c>
      <c r="V26" s="38">
        <f t="shared" si="7"/>
        <v>-0.13969938107869143</v>
      </c>
      <c r="Y26" s="138">
        <v>22</v>
      </c>
      <c r="Z26" s="192" t="s">
        <v>213</v>
      </c>
      <c r="AA26" s="190" t="s">
        <v>56</v>
      </c>
      <c r="AB26" s="251">
        <v>26</v>
      </c>
      <c r="AC26" s="191">
        <v>20499</v>
      </c>
      <c r="AD26" s="191">
        <v>9953</v>
      </c>
      <c r="AE26" s="191">
        <v>10546</v>
      </c>
      <c r="AF26" s="191">
        <v>742817</v>
      </c>
      <c r="AG26" s="191">
        <v>389170</v>
      </c>
      <c r="AH26" s="191">
        <v>353647</v>
      </c>
      <c r="AI26" s="191">
        <v>291577</v>
      </c>
      <c r="AJ26" s="191">
        <v>177018</v>
      </c>
      <c r="AK26" s="191">
        <v>114559</v>
      </c>
      <c r="AL26" s="191">
        <v>907</v>
      </c>
      <c r="AM26" s="191">
        <v>450</v>
      </c>
      <c r="AN26" s="191">
        <v>457</v>
      </c>
      <c r="AO26" s="191">
        <v>24770</v>
      </c>
      <c r="AP26" s="191">
        <v>11020</v>
      </c>
      <c r="AQ26" s="191">
        <v>13750</v>
      </c>
      <c r="AR26" s="191">
        <v>31452</v>
      </c>
      <c r="AS26" s="191">
        <v>21475</v>
      </c>
      <c r="AT26" s="191">
        <v>9977</v>
      </c>
    </row>
    <row r="27" spans="1:46" ht="15" thickBot="1" x14ac:dyDescent="0.4">
      <c r="A27" s="6">
        <v>23</v>
      </c>
      <c r="B27" s="7" t="s">
        <v>57</v>
      </c>
      <c r="C27" s="7" t="s">
        <v>58</v>
      </c>
      <c r="D27" s="4">
        <v>14</v>
      </c>
      <c r="E27" s="44">
        <v>6</v>
      </c>
      <c r="F27" s="44">
        <v>8</v>
      </c>
      <c r="G27" s="191">
        <v>2990</v>
      </c>
      <c r="H27" s="191">
        <v>5631</v>
      </c>
      <c r="I27" s="191">
        <v>32029</v>
      </c>
      <c r="J27" s="191">
        <v>63473</v>
      </c>
      <c r="K27" s="256">
        <f t="shared" si="0"/>
        <v>35019</v>
      </c>
      <c r="L27" s="256">
        <f t="shared" si="1"/>
        <v>69104</v>
      </c>
      <c r="M27" s="51">
        <f t="shared" si="2"/>
        <v>8.1485876360268578E-2</v>
      </c>
      <c r="N27" s="191">
        <v>652</v>
      </c>
      <c r="O27" s="191">
        <v>1331</v>
      </c>
      <c r="P27" s="191">
        <v>30202</v>
      </c>
      <c r="Q27" s="191">
        <v>59420</v>
      </c>
      <c r="R27" s="256">
        <f t="shared" si="3"/>
        <v>30854</v>
      </c>
      <c r="S27" s="256">
        <f t="shared" si="4"/>
        <v>60751</v>
      </c>
      <c r="T27" s="51">
        <f t="shared" si="5"/>
        <v>2.1909104376882683E-2</v>
      </c>
      <c r="U27" s="52">
        <f t="shared" si="6"/>
        <v>8.4264387473871535E-2</v>
      </c>
      <c r="V27" s="38">
        <f t="shared" si="7"/>
        <v>-0.12087578143088679</v>
      </c>
      <c r="Y27" s="138">
        <v>23</v>
      </c>
      <c r="Z27" s="192" t="s">
        <v>290</v>
      </c>
      <c r="AA27" s="190" t="s">
        <v>291</v>
      </c>
      <c r="AB27" s="251">
        <v>16</v>
      </c>
      <c r="AC27" s="191">
        <v>1331</v>
      </c>
      <c r="AD27" s="191">
        <v>679</v>
      </c>
      <c r="AE27" s="191">
        <v>652</v>
      </c>
      <c r="AF27" s="191">
        <v>579388</v>
      </c>
      <c r="AG27" s="191">
        <v>288971</v>
      </c>
      <c r="AH27" s="191">
        <v>290417</v>
      </c>
      <c r="AI27" s="191">
        <v>128987</v>
      </c>
      <c r="AJ27" s="191">
        <v>72216</v>
      </c>
      <c r="AK27" s="191">
        <v>56771</v>
      </c>
      <c r="AL27" s="191">
        <v>59420</v>
      </c>
      <c r="AM27" s="191">
        <v>29218</v>
      </c>
      <c r="AN27" s="191">
        <v>30202</v>
      </c>
      <c r="AO27" s="191">
        <v>559845</v>
      </c>
      <c r="AP27" s="191">
        <v>288885</v>
      </c>
      <c r="AQ27" s="191">
        <v>270960</v>
      </c>
      <c r="AR27" s="191">
        <v>309922</v>
      </c>
      <c r="AS27" s="191">
        <v>159368</v>
      </c>
      <c r="AT27" s="191">
        <v>150554</v>
      </c>
    </row>
    <row r="28" spans="1:46" ht="15" thickBot="1" x14ac:dyDescent="0.4">
      <c r="A28" s="6">
        <v>24</v>
      </c>
      <c r="B28" s="7" t="s">
        <v>59</v>
      </c>
      <c r="C28" s="7" t="s">
        <v>60</v>
      </c>
      <c r="D28" s="4">
        <v>12</v>
      </c>
      <c r="E28" s="44">
        <v>3</v>
      </c>
      <c r="F28" s="44">
        <v>6</v>
      </c>
      <c r="G28" s="191">
        <v>1479</v>
      </c>
      <c r="H28" s="191">
        <v>2832</v>
      </c>
      <c r="I28" s="191">
        <v>5919</v>
      </c>
      <c r="J28" s="191">
        <v>11335</v>
      </c>
      <c r="K28" s="256">
        <f t="shared" si="0"/>
        <v>7398</v>
      </c>
      <c r="L28" s="256">
        <f t="shared" si="1"/>
        <v>14167</v>
      </c>
      <c r="M28" s="51">
        <f t="shared" si="2"/>
        <v>0.19990117879579303</v>
      </c>
      <c r="N28" s="191">
        <v>1298</v>
      </c>
      <c r="O28" s="191">
        <v>2646</v>
      </c>
      <c r="P28" s="191">
        <v>7671</v>
      </c>
      <c r="Q28" s="191">
        <v>14945</v>
      </c>
      <c r="R28" s="256">
        <f t="shared" si="3"/>
        <v>8969</v>
      </c>
      <c r="S28" s="256">
        <f t="shared" si="4"/>
        <v>17591</v>
      </c>
      <c r="T28" s="51">
        <f t="shared" si="5"/>
        <v>0.15041782729805014</v>
      </c>
      <c r="U28" s="52">
        <f t="shared" si="6"/>
        <v>2.439951342451769E-2</v>
      </c>
      <c r="V28" s="38">
        <f t="shared" si="7"/>
        <v>0.24168843086045033</v>
      </c>
      <c r="Y28" s="138">
        <v>24</v>
      </c>
      <c r="Z28" s="192" t="s">
        <v>215</v>
      </c>
      <c r="AA28" s="190" t="s">
        <v>60</v>
      </c>
      <c r="AB28" s="251">
        <v>12</v>
      </c>
      <c r="AC28" s="191">
        <v>2646</v>
      </c>
      <c r="AD28" s="191">
        <v>1348</v>
      </c>
      <c r="AE28" s="191">
        <v>1298</v>
      </c>
      <c r="AF28" s="191">
        <v>300074</v>
      </c>
      <c r="AG28" s="191">
        <v>155975</v>
      </c>
      <c r="AH28" s="191">
        <v>144099</v>
      </c>
      <c r="AI28" s="191">
        <v>94609</v>
      </c>
      <c r="AJ28" s="191">
        <v>55223</v>
      </c>
      <c r="AK28" s="191">
        <v>39386</v>
      </c>
      <c r="AL28" s="191">
        <v>14945</v>
      </c>
      <c r="AM28" s="191">
        <v>7274</v>
      </c>
      <c r="AN28" s="191">
        <v>7671</v>
      </c>
      <c r="AO28" s="191">
        <v>133641</v>
      </c>
      <c r="AP28" s="191">
        <v>66751</v>
      </c>
      <c r="AQ28" s="191">
        <v>66890</v>
      </c>
      <c r="AR28" s="191">
        <v>58522</v>
      </c>
      <c r="AS28" s="191">
        <v>30009</v>
      </c>
      <c r="AT28" s="191">
        <v>28513</v>
      </c>
    </row>
    <row r="29" spans="1:46" ht="15" thickBot="1" x14ac:dyDescent="0.4">
      <c r="A29" s="6">
        <v>25</v>
      </c>
      <c r="B29" s="7" t="s">
        <v>61</v>
      </c>
      <c r="C29" s="7" t="s">
        <v>62</v>
      </c>
      <c r="D29" s="4">
        <v>18</v>
      </c>
      <c r="E29" s="44">
        <v>4</v>
      </c>
      <c r="F29" s="44">
        <v>7</v>
      </c>
      <c r="G29" s="191">
        <v>2267</v>
      </c>
      <c r="H29" s="195">
        <v>4255</v>
      </c>
      <c r="I29" s="191">
        <v>914</v>
      </c>
      <c r="J29" s="191">
        <v>1819</v>
      </c>
      <c r="K29" s="256">
        <f t="shared" si="0"/>
        <v>3181</v>
      </c>
      <c r="L29" s="256">
        <f t="shared" si="1"/>
        <v>6074</v>
      </c>
      <c r="M29" s="51">
        <f t="shared" si="2"/>
        <v>0.70052683569311824</v>
      </c>
      <c r="N29" s="191">
        <v>2046</v>
      </c>
      <c r="O29" s="195">
        <v>3940</v>
      </c>
      <c r="P29" s="191">
        <v>1458</v>
      </c>
      <c r="Q29" s="191">
        <v>2719</v>
      </c>
      <c r="R29" s="256">
        <f t="shared" si="3"/>
        <v>3504</v>
      </c>
      <c r="S29" s="256">
        <f t="shared" si="4"/>
        <v>6659</v>
      </c>
      <c r="T29" s="51">
        <f t="shared" si="5"/>
        <v>0.59168043249737201</v>
      </c>
      <c r="U29" s="52">
        <f t="shared" si="6"/>
        <v>9.2363344831938657E-3</v>
      </c>
      <c r="V29" s="38">
        <f t="shared" si="7"/>
        <v>9.6312150148172543E-2</v>
      </c>
      <c r="Y29" s="138">
        <v>25</v>
      </c>
      <c r="Z29" s="192" t="s">
        <v>292</v>
      </c>
      <c r="AA29" s="190" t="s">
        <v>93</v>
      </c>
      <c r="AB29" s="253">
        <v>18</v>
      </c>
      <c r="AC29" s="195">
        <v>3940</v>
      </c>
      <c r="AD29" s="191">
        <v>1894</v>
      </c>
      <c r="AE29" s="191">
        <v>2046</v>
      </c>
      <c r="AF29" s="191">
        <v>623240</v>
      </c>
      <c r="AG29" s="191">
        <v>327671</v>
      </c>
      <c r="AH29" s="191">
        <v>295569</v>
      </c>
      <c r="AI29" s="191">
        <v>156571</v>
      </c>
      <c r="AJ29" s="191">
        <v>96691</v>
      </c>
      <c r="AK29" s="191">
        <v>59880</v>
      </c>
      <c r="AL29" s="191">
        <v>2719</v>
      </c>
      <c r="AM29" s="191">
        <v>1261</v>
      </c>
      <c r="AN29" s="191">
        <v>1458</v>
      </c>
      <c r="AO29" s="191">
        <v>28414</v>
      </c>
      <c r="AP29" s="191">
        <v>13755</v>
      </c>
      <c r="AQ29" s="191">
        <v>14659</v>
      </c>
      <c r="AR29" s="191">
        <v>21721</v>
      </c>
      <c r="AS29" s="191">
        <v>11561</v>
      </c>
      <c r="AT29" s="191">
        <v>10160</v>
      </c>
    </row>
    <row r="30" spans="1:46" ht="15" thickBot="1" x14ac:dyDescent="0.4">
      <c r="A30" s="6">
        <v>26</v>
      </c>
      <c r="B30" s="7" t="s">
        <v>63</v>
      </c>
      <c r="C30" s="7" t="s">
        <v>64</v>
      </c>
      <c r="D30" s="4">
        <v>21</v>
      </c>
      <c r="E30" s="44">
        <v>2</v>
      </c>
      <c r="F30" s="44">
        <v>5</v>
      </c>
      <c r="G30" s="191">
        <v>9349</v>
      </c>
      <c r="H30" s="191">
        <v>18744</v>
      </c>
      <c r="I30" s="191">
        <v>1007</v>
      </c>
      <c r="J30" s="191">
        <v>1921</v>
      </c>
      <c r="K30" s="256">
        <f t="shared" si="0"/>
        <v>10356</v>
      </c>
      <c r="L30" s="256">
        <f t="shared" si="1"/>
        <v>20665</v>
      </c>
      <c r="M30" s="51">
        <f t="shared" si="2"/>
        <v>0.90704089039438662</v>
      </c>
      <c r="N30" s="191">
        <v>4954</v>
      </c>
      <c r="O30" s="191">
        <v>10023</v>
      </c>
      <c r="P30" s="191">
        <v>891</v>
      </c>
      <c r="Q30" s="191">
        <v>1711</v>
      </c>
      <c r="R30" s="256">
        <f t="shared" si="3"/>
        <v>5845</v>
      </c>
      <c r="S30" s="256">
        <f t="shared" si="4"/>
        <v>11734</v>
      </c>
      <c r="T30" s="51">
        <f t="shared" si="5"/>
        <v>0.85418442133969663</v>
      </c>
      <c r="U30" s="52">
        <f t="shared" si="6"/>
        <v>1.6275589251508758E-2</v>
      </c>
      <c r="V30" s="38">
        <f t="shared" si="7"/>
        <v>-0.43218001451729976</v>
      </c>
      <c r="Y30" s="138">
        <v>26</v>
      </c>
      <c r="Z30" s="192" t="s">
        <v>293</v>
      </c>
      <c r="AA30" s="190" t="s">
        <v>64</v>
      </c>
      <c r="AB30" s="251">
        <v>20</v>
      </c>
      <c r="AC30" s="191">
        <v>10023</v>
      </c>
      <c r="AD30" s="191">
        <v>5069</v>
      </c>
      <c r="AE30" s="191">
        <v>4954</v>
      </c>
      <c r="AF30" s="191">
        <v>660345</v>
      </c>
      <c r="AG30" s="191">
        <v>367654</v>
      </c>
      <c r="AH30" s="191">
        <v>292691</v>
      </c>
      <c r="AI30" s="191">
        <v>162951</v>
      </c>
      <c r="AJ30" s="191">
        <v>106325</v>
      </c>
      <c r="AK30" s="191">
        <v>56626</v>
      </c>
      <c r="AL30" s="191">
        <v>1711</v>
      </c>
      <c r="AM30" s="191">
        <v>820</v>
      </c>
      <c r="AN30" s="191">
        <v>891</v>
      </c>
      <c r="AO30" s="191">
        <v>13304</v>
      </c>
      <c r="AP30" s="191">
        <v>8749</v>
      </c>
      <c r="AQ30" s="191">
        <v>4555</v>
      </c>
      <c r="AR30" s="191">
        <v>7180</v>
      </c>
      <c r="AS30" s="191">
        <v>3605</v>
      </c>
      <c r="AT30" s="191">
        <v>3575</v>
      </c>
    </row>
    <row r="31" spans="1:46" ht="15" thickBot="1" x14ac:dyDescent="0.4">
      <c r="A31" s="501" t="s">
        <v>65</v>
      </c>
      <c r="B31" s="502"/>
      <c r="C31" s="47" t="s">
        <v>66</v>
      </c>
      <c r="D31" s="8">
        <v>662</v>
      </c>
      <c r="E31" s="48">
        <v>142</v>
      </c>
      <c r="F31" s="48">
        <v>193</v>
      </c>
      <c r="G31" s="196">
        <f>SUM(G5:G30)</f>
        <v>247374</v>
      </c>
      <c r="H31" s="196">
        <f t="shared" ref="H31" si="8">SUM(H5:H30)</f>
        <v>482964</v>
      </c>
      <c r="I31" s="196">
        <f t="shared" ref="I31" si="9">SUM(I5:I30)</f>
        <v>128208</v>
      </c>
      <c r="J31" s="196">
        <f t="shared" ref="J31" si="10">SUM(J5:J30)</f>
        <v>251350</v>
      </c>
      <c r="K31" s="256">
        <f>G31+I31</f>
        <v>375582</v>
      </c>
      <c r="L31" s="256">
        <f t="shared" si="1"/>
        <v>734314</v>
      </c>
      <c r="M31" s="51">
        <f t="shared" si="2"/>
        <v>0.65770773810658656</v>
      </c>
      <c r="N31" s="196">
        <f>SUM(N5:N30)</f>
        <v>230919</v>
      </c>
      <c r="O31" s="196">
        <f t="shared" ref="O31:Q31" si="11">SUM(O5:O30)</f>
        <v>427740</v>
      </c>
      <c r="P31" s="196">
        <f t="shared" si="11"/>
        <v>144738</v>
      </c>
      <c r="Q31" s="196">
        <f t="shared" si="11"/>
        <v>293217</v>
      </c>
      <c r="R31" s="256">
        <f t="shared" si="3"/>
        <v>375657</v>
      </c>
      <c r="S31" s="256">
        <f t="shared" si="4"/>
        <v>720957</v>
      </c>
      <c r="T31" s="51">
        <f t="shared" si="5"/>
        <v>0.59329474573379548</v>
      </c>
      <c r="U31" s="52">
        <f t="shared" si="6"/>
        <v>1</v>
      </c>
      <c r="V31" s="38">
        <f t="shared" si="7"/>
        <v>-1.8189766230795001E-2</v>
      </c>
      <c r="Y31" s="684" t="s">
        <v>294</v>
      </c>
      <c r="Z31" s="685"/>
      <c r="AA31" s="686"/>
      <c r="AB31" s="254">
        <v>664</v>
      </c>
      <c r="AC31" s="196">
        <v>427740</v>
      </c>
      <c r="AD31" s="196">
        <v>196821</v>
      </c>
      <c r="AE31" s="196">
        <v>230919</v>
      </c>
      <c r="AF31" s="196">
        <v>18686979</v>
      </c>
      <c r="AG31" s="196">
        <v>10030305</v>
      </c>
      <c r="AH31" s="196">
        <v>8656674</v>
      </c>
      <c r="AI31" s="196">
        <v>6006629</v>
      </c>
      <c r="AJ31" s="196">
        <v>3387354</v>
      </c>
      <c r="AK31" s="196">
        <v>2619275</v>
      </c>
      <c r="AL31" s="196">
        <v>293217</v>
      </c>
      <c r="AM31" s="196">
        <v>148479</v>
      </c>
      <c r="AN31" s="196">
        <v>144738</v>
      </c>
      <c r="AO31" s="196">
        <v>2606834</v>
      </c>
      <c r="AP31" s="196">
        <v>1421012</v>
      </c>
      <c r="AQ31" s="196">
        <v>1185822</v>
      </c>
      <c r="AR31" s="196">
        <v>1523160</v>
      </c>
      <c r="AS31" s="255">
        <v>750683</v>
      </c>
      <c r="AT31" s="255">
        <v>772477</v>
      </c>
    </row>
    <row r="32" spans="1:46" ht="15" thickBot="1" x14ac:dyDescent="0.4">
      <c r="A32" s="480" t="s">
        <v>67</v>
      </c>
      <c r="B32" s="481"/>
      <c r="C32" s="481"/>
      <c r="D32" s="481"/>
      <c r="E32" s="481"/>
      <c r="F32" s="482"/>
      <c r="G32" s="273">
        <f>G31/$L$31</f>
        <v>0.33687768447830219</v>
      </c>
      <c r="H32" s="273">
        <f t="shared" ref="H32:L32" si="12">H31/$L$31</f>
        <v>0.65770773810658656</v>
      </c>
      <c r="I32" s="273">
        <f t="shared" si="12"/>
        <v>0.17459560896292323</v>
      </c>
      <c r="J32" s="273">
        <f t="shared" si="12"/>
        <v>0.34229226189341344</v>
      </c>
      <c r="K32" s="273">
        <f t="shared" si="12"/>
        <v>0.51147329344122539</v>
      </c>
      <c r="L32" s="273">
        <f t="shared" si="12"/>
        <v>1</v>
      </c>
      <c r="M32" s="274"/>
      <c r="N32" s="273">
        <f>N31/$S$31</f>
        <v>0.32029510775261216</v>
      </c>
      <c r="O32" s="273">
        <f t="shared" ref="O32:S32" si="13">O31/$S$31</f>
        <v>0.59329474573379548</v>
      </c>
      <c r="P32" s="273">
        <f t="shared" si="13"/>
        <v>0.2007581589470662</v>
      </c>
      <c r="Q32" s="273">
        <f t="shared" si="13"/>
        <v>0.40670525426620452</v>
      </c>
      <c r="R32" s="273">
        <f t="shared" si="13"/>
        <v>0.52105326669967833</v>
      </c>
      <c r="S32" s="273">
        <f t="shared" si="13"/>
        <v>1</v>
      </c>
      <c r="T32" s="641" t="s">
        <v>311</v>
      </c>
      <c r="U32" s="642"/>
      <c r="V32" s="643"/>
      <c r="Y32" s="687" t="s">
        <v>67</v>
      </c>
      <c r="Z32" s="688"/>
      <c r="AA32" s="688"/>
      <c r="AB32" s="689"/>
      <c r="AC32" s="143">
        <v>1.4E-2</v>
      </c>
      <c r="AD32" s="143">
        <v>7.0000000000000001E-3</v>
      </c>
      <c r="AE32" s="143">
        <v>8.0000000000000002E-3</v>
      </c>
      <c r="AF32" s="143">
        <v>0.63300000000000001</v>
      </c>
      <c r="AG32" s="143">
        <v>0.33900000000000002</v>
      </c>
      <c r="AH32" s="143">
        <v>0.29299999999999998</v>
      </c>
      <c r="AI32" s="143">
        <v>0.20300000000000001</v>
      </c>
      <c r="AJ32" s="143">
        <v>0.115</v>
      </c>
      <c r="AK32" s="143">
        <v>8.8999999999999996E-2</v>
      </c>
      <c r="AL32" s="143">
        <v>0.01</v>
      </c>
      <c r="AM32" s="143">
        <v>5.0000000000000001E-3</v>
      </c>
      <c r="AN32" s="143">
        <v>5.0000000000000001E-3</v>
      </c>
      <c r="AO32" s="143">
        <v>8.7999999999999995E-2</v>
      </c>
      <c r="AP32" s="143">
        <v>4.8000000000000001E-2</v>
      </c>
      <c r="AQ32" s="143">
        <v>0.04</v>
      </c>
      <c r="AR32" s="143">
        <v>5.1999999999999998E-2</v>
      </c>
      <c r="AS32" s="143">
        <v>2.5000000000000001E-2</v>
      </c>
      <c r="AT32" s="143">
        <v>2.5999999999999999E-2</v>
      </c>
    </row>
    <row r="35" spans="1:22" ht="15" thickBot="1" x14ac:dyDescent="0.4"/>
    <row r="36" spans="1:22" ht="15" thickBot="1" x14ac:dyDescent="0.4">
      <c r="A36" s="633" t="s">
        <v>11</v>
      </c>
      <c r="B36" s="633" t="s">
        <v>303</v>
      </c>
      <c r="C36" s="633" t="s">
        <v>230</v>
      </c>
      <c r="D36" s="667"/>
      <c r="E36" s="668"/>
      <c r="F36" s="668"/>
      <c r="G36" s="668"/>
      <c r="H36" s="668"/>
      <c r="I36" s="668"/>
      <c r="J36" s="668"/>
      <c r="K36" s="668"/>
      <c r="L36" s="669"/>
      <c r="M36" s="664"/>
      <c r="N36" s="652" t="s">
        <v>304</v>
      </c>
      <c r="O36" s="653"/>
      <c r="P36" s="653"/>
      <c r="Q36" s="653"/>
      <c r="R36" s="653"/>
      <c r="S36" s="653"/>
      <c r="T36" s="653"/>
      <c r="U36" s="653"/>
      <c r="V36" s="654"/>
    </row>
    <row r="37" spans="1:22" ht="15" thickBot="1" x14ac:dyDescent="0.4">
      <c r="A37" s="670"/>
      <c r="B37" s="670"/>
      <c r="C37" s="670"/>
      <c r="D37" s="655"/>
      <c r="E37" s="656"/>
      <c r="F37" s="657"/>
      <c r="G37" s="655"/>
      <c r="H37" s="656"/>
      <c r="I37" s="657"/>
      <c r="J37" s="655"/>
      <c r="K37" s="656"/>
      <c r="L37" s="657"/>
      <c r="M37" s="665"/>
      <c r="N37" s="658" t="s">
        <v>305</v>
      </c>
      <c r="O37" s="659"/>
      <c r="P37" s="660"/>
      <c r="Q37" s="658" t="s">
        <v>306</v>
      </c>
      <c r="R37" s="659"/>
      <c r="S37" s="660"/>
      <c r="T37" s="655" t="s">
        <v>307</v>
      </c>
      <c r="U37" s="656"/>
      <c r="V37" s="657"/>
    </row>
    <row r="38" spans="1:22" ht="15" thickBot="1" x14ac:dyDescent="0.4">
      <c r="A38" s="671"/>
      <c r="B38" s="671"/>
      <c r="C38" s="671"/>
      <c r="D38" s="258"/>
      <c r="E38" s="259"/>
      <c r="F38" s="260"/>
      <c r="G38" s="258"/>
      <c r="H38" s="259"/>
      <c r="I38" s="261"/>
      <c r="J38" s="258"/>
      <c r="K38" s="259"/>
      <c r="M38" s="665"/>
      <c r="N38" s="259" t="s">
        <v>281</v>
      </c>
      <c r="O38" s="258" t="s">
        <v>280</v>
      </c>
      <c r="P38" s="263" t="s">
        <v>308</v>
      </c>
      <c r="Q38" s="259" t="s">
        <v>281</v>
      </c>
      <c r="R38" s="258" t="s">
        <v>280</v>
      </c>
      <c r="S38" s="263" t="s">
        <v>308</v>
      </c>
      <c r="T38" s="258" t="s">
        <v>280</v>
      </c>
      <c r="U38" s="259" t="s">
        <v>281</v>
      </c>
      <c r="V38" s="262" t="s">
        <v>309</v>
      </c>
    </row>
    <row r="39" spans="1:22" ht="15" thickBot="1" x14ac:dyDescent="0.4">
      <c r="A39" s="11">
        <v>1</v>
      </c>
      <c r="B39" s="264" t="s">
        <v>14</v>
      </c>
      <c r="C39" s="13" t="s">
        <v>15</v>
      </c>
      <c r="D39" s="18"/>
      <c r="E39" s="18"/>
      <c r="F39" s="265"/>
      <c r="G39" s="18"/>
      <c r="H39" s="18"/>
      <c r="I39" s="265"/>
      <c r="J39" s="18"/>
      <c r="K39" s="18"/>
      <c r="M39" s="665"/>
      <c r="N39" s="267">
        <v>15966</v>
      </c>
      <c r="O39" s="267">
        <v>31512</v>
      </c>
      <c r="P39" s="265">
        <v>0.50700000000000001</v>
      </c>
      <c r="Q39" s="267">
        <v>45354</v>
      </c>
      <c r="R39" s="267">
        <v>88039</v>
      </c>
      <c r="S39" s="265">
        <v>0.51500000000000001</v>
      </c>
      <c r="T39" s="267">
        <v>119551</v>
      </c>
      <c r="U39" s="267">
        <v>61320</v>
      </c>
      <c r="V39" s="266">
        <v>0.51300000000000001</v>
      </c>
    </row>
    <row r="40" spans="1:22" ht="15" thickBot="1" x14ac:dyDescent="0.4">
      <c r="A40" s="11">
        <v>2</v>
      </c>
      <c r="B40" s="12" t="s">
        <v>310</v>
      </c>
      <c r="C40" s="13" t="s">
        <v>17</v>
      </c>
      <c r="D40" s="18"/>
      <c r="E40" s="18"/>
      <c r="F40" s="265"/>
      <c r="G40" s="18"/>
      <c r="H40" s="18"/>
      <c r="I40" s="265"/>
      <c r="J40" s="18"/>
      <c r="K40" s="18"/>
      <c r="M40" s="665"/>
      <c r="N40" s="267">
        <v>3556</v>
      </c>
      <c r="O40" s="267">
        <v>7149</v>
      </c>
      <c r="P40" s="265">
        <v>0.497</v>
      </c>
      <c r="Q40" s="267">
        <v>8092</v>
      </c>
      <c r="R40" s="267">
        <v>16036</v>
      </c>
      <c r="S40" s="265">
        <v>0.505</v>
      </c>
      <c r="T40" s="267">
        <v>23185</v>
      </c>
      <c r="U40" s="267">
        <v>11648</v>
      </c>
      <c r="V40" s="266">
        <v>0.502</v>
      </c>
    </row>
    <row r="41" spans="1:22" ht="15" thickBot="1" x14ac:dyDescent="0.4">
      <c r="A41" s="11">
        <v>3</v>
      </c>
      <c r="B41" s="264" t="s">
        <v>18</v>
      </c>
      <c r="C41" s="13" t="s">
        <v>19</v>
      </c>
      <c r="D41" s="18"/>
      <c r="E41" s="18"/>
      <c r="F41" s="265"/>
      <c r="G41" s="15"/>
      <c r="H41" s="15"/>
      <c r="I41" s="265"/>
      <c r="J41" s="18"/>
      <c r="K41" s="18"/>
      <c r="M41" s="665"/>
      <c r="N41" s="267">
        <v>8436</v>
      </c>
      <c r="O41" s="267">
        <v>16578</v>
      </c>
      <c r="P41" s="265">
        <v>0.50900000000000001</v>
      </c>
      <c r="Q41" s="267">
        <v>0</v>
      </c>
      <c r="R41" s="267">
        <v>0</v>
      </c>
      <c r="S41" s="265">
        <v>0</v>
      </c>
      <c r="T41" s="267">
        <v>16578</v>
      </c>
      <c r="U41" s="267">
        <v>8436</v>
      </c>
      <c r="V41" s="266">
        <v>0.50900000000000001</v>
      </c>
    </row>
    <row r="42" spans="1:22" ht="15" thickBot="1" x14ac:dyDescent="0.4">
      <c r="A42" s="11">
        <v>4</v>
      </c>
      <c r="B42" s="264" t="s">
        <v>20</v>
      </c>
      <c r="C42" s="13" t="s">
        <v>74</v>
      </c>
      <c r="D42" s="18"/>
      <c r="E42" s="18"/>
      <c r="F42" s="265"/>
      <c r="G42" s="18"/>
      <c r="H42" s="15"/>
      <c r="I42" s="265"/>
      <c r="J42" s="18"/>
      <c r="K42" s="18"/>
      <c r="M42" s="665"/>
      <c r="N42" s="267">
        <v>50695</v>
      </c>
      <c r="O42" s="267">
        <v>96272</v>
      </c>
      <c r="P42" s="265">
        <v>0.52700000000000002</v>
      </c>
      <c r="Q42" s="267">
        <v>803</v>
      </c>
      <c r="R42" s="267">
        <v>1493</v>
      </c>
      <c r="S42" s="265">
        <v>0.53800000000000003</v>
      </c>
      <c r="T42" s="267">
        <v>97765</v>
      </c>
      <c r="U42" s="267">
        <v>51498</v>
      </c>
      <c r="V42" s="266">
        <v>0.52700000000000002</v>
      </c>
    </row>
    <row r="43" spans="1:22" ht="15" thickBot="1" x14ac:dyDescent="0.4">
      <c r="A43" s="11">
        <v>5</v>
      </c>
      <c r="B43" s="264" t="s">
        <v>245</v>
      </c>
      <c r="C43" s="13" t="s">
        <v>23</v>
      </c>
      <c r="D43" s="18"/>
      <c r="E43" s="18"/>
      <c r="F43" s="265"/>
      <c r="G43" s="15"/>
      <c r="H43" s="15"/>
      <c r="I43" s="265"/>
      <c r="J43" s="18"/>
      <c r="K43" s="18"/>
      <c r="M43" s="665"/>
      <c r="N43" s="267">
        <v>18187</v>
      </c>
      <c r="O43" s="267">
        <v>34655</v>
      </c>
      <c r="P43" s="265">
        <v>0.52500000000000002</v>
      </c>
      <c r="Q43" s="267">
        <v>94</v>
      </c>
      <c r="R43" s="267">
        <v>169</v>
      </c>
      <c r="S43" s="265">
        <v>0.55600000000000005</v>
      </c>
      <c r="T43" s="267">
        <v>34824</v>
      </c>
      <c r="U43" s="267">
        <v>18281</v>
      </c>
      <c r="V43" s="266">
        <v>0.52500000000000002</v>
      </c>
    </row>
    <row r="44" spans="1:22" ht="15" thickBot="1" x14ac:dyDescent="0.4">
      <c r="A44" s="11">
        <v>6</v>
      </c>
      <c r="B44" s="264" t="s">
        <v>24</v>
      </c>
      <c r="C44" s="13" t="s">
        <v>76</v>
      </c>
      <c r="D44" s="18"/>
      <c r="E44" s="18"/>
      <c r="F44" s="265"/>
      <c r="G44" s="15"/>
      <c r="H44" s="15"/>
      <c r="I44" s="265"/>
      <c r="J44" s="18"/>
      <c r="K44" s="18"/>
      <c r="M44" s="665"/>
      <c r="N44" s="267">
        <v>16532</v>
      </c>
      <c r="O44" s="267">
        <v>31816</v>
      </c>
      <c r="P44" s="265">
        <v>0.52</v>
      </c>
      <c r="Q44" s="267">
        <v>742</v>
      </c>
      <c r="R44" s="267">
        <v>1408</v>
      </c>
      <c r="S44" s="265">
        <v>0.52700000000000002</v>
      </c>
      <c r="T44" s="267">
        <v>33224</v>
      </c>
      <c r="U44" s="267">
        <v>17274</v>
      </c>
      <c r="V44" s="266">
        <v>0.52</v>
      </c>
    </row>
    <row r="45" spans="1:22" ht="15" thickBot="1" x14ac:dyDescent="0.4">
      <c r="A45" s="11">
        <v>7</v>
      </c>
      <c r="B45" s="264" t="s">
        <v>26</v>
      </c>
      <c r="C45" s="13" t="s">
        <v>27</v>
      </c>
      <c r="D45" s="18"/>
      <c r="E45" s="18"/>
      <c r="F45" s="265"/>
      <c r="G45" s="15"/>
      <c r="H45" s="15"/>
      <c r="I45" s="265"/>
      <c r="J45" s="18"/>
      <c r="K45" s="18"/>
      <c r="M45" s="665"/>
      <c r="N45" s="267">
        <v>11681</v>
      </c>
      <c r="O45" s="267">
        <v>23291</v>
      </c>
      <c r="P45" s="265">
        <v>0.502</v>
      </c>
      <c r="Q45" s="267">
        <v>161</v>
      </c>
      <c r="R45" s="267">
        <v>301</v>
      </c>
      <c r="S45" s="265">
        <v>0.53500000000000003</v>
      </c>
      <c r="T45" s="267">
        <v>23592</v>
      </c>
      <c r="U45" s="267">
        <v>11842</v>
      </c>
      <c r="V45" s="266">
        <v>0.502</v>
      </c>
    </row>
    <row r="46" spans="1:22" ht="15" thickBot="1" x14ac:dyDescent="0.4">
      <c r="A46" s="11">
        <v>8</v>
      </c>
      <c r="B46" s="264" t="s">
        <v>28</v>
      </c>
      <c r="C46" s="13" t="s">
        <v>29</v>
      </c>
      <c r="D46" s="18"/>
      <c r="E46" s="18"/>
      <c r="F46" s="265"/>
      <c r="G46" s="18"/>
      <c r="H46" s="18"/>
      <c r="I46" s="265"/>
      <c r="J46" s="18"/>
      <c r="K46" s="18"/>
      <c r="M46" s="665"/>
      <c r="N46" s="267">
        <v>4631</v>
      </c>
      <c r="O46" s="267">
        <v>9055</v>
      </c>
      <c r="P46" s="265">
        <v>0.51100000000000001</v>
      </c>
      <c r="Q46" s="267">
        <v>1177</v>
      </c>
      <c r="R46" s="267">
        <v>2283</v>
      </c>
      <c r="S46" s="265">
        <v>0.51600000000000001</v>
      </c>
      <c r="T46" s="267">
        <v>11338</v>
      </c>
      <c r="U46" s="267">
        <v>5808</v>
      </c>
      <c r="V46" s="266">
        <v>0.51200000000000001</v>
      </c>
    </row>
    <row r="47" spans="1:22" ht="15" thickBot="1" x14ac:dyDescent="0.4">
      <c r="A47" s="11">
        <v>9</v>
      </c>
      <c r="B47" s="264" t="s">
        <v>246</v>
      </c>
      <c r="C47" s="13" t="s">
        <v>33</v>
      </c>
      <c r="D47" s="18"/>
      <c r="E47" s="18"/>
      <c r="F47" s="265"/>
      <c r="G47" s="18"/>
      <c r="H47" s="15"/>
      <c r="I47" s="265"/>
      <c r="J47" s="18"/>
      <c r="K47" s="18"/>
      <c r="M47" s="665"/>
      <c r="N47" s="267">
        <v>9409</v>
      </c>
      <c r="O47" s="267">
        <v>18387</v>
      </c>
      <c r="P47" s="265">
        <v>0.51200000000000001</v>
      </c>
      <c r="Q47" s="267">
        <v>1209</v>
      </c>
      <c r="R47" s="267">
        <v>2235</v>
      </c>
      <c r="S47" s="265">
        <v>0.54100000000000004</v>
      </c>
      <c r="T47" s="267">
        <v>20622</v>
      </c>
      <c r="U47" s="267">
        <v>10618</v>
      </c>
      <c r="V47" s="266">
        <v>0.51500000000000001</v>
      </c>
    </row>
    <row r="48" spans="1:22" ht="15" thickBot="1" x14ac:dyDescent="0.4">
      <c r="A48" s="11">
        <v>10</v>
      </c>
      <c r="B48" s="264" t="s">
        <v>247</v>
      </c>
      <c r="C48" s="13" t="s">
        <v>31</v>
      </c>
      <c r="D48" s="18"/>
      <c r="E48" s="18"/>
      <c r="F48" s="265"/>
      <c r="G48" s="18"/>
      <c r="H48" s="15"/>
      <c r="I48" s="265"/>
      <c r="J48" s="18"/>
      <c r="K48" s="18"/>
      <c r="M48" s="665"/>
      <c r="N48" s="267">
        <v>7638</v>
      </c>
      <c r="O48" s="267">
        <v>14294</v>
      </c>
      <c r="P48" s="265">
        <v>0.53400000000000003</v>
      </c>
      <c r="Q48" s="267">
        <v>625</v>
      </c>
      <c r="R48" s="267">
        <v>1198</v>
      </c>
      <c r="S48" s="265">
        <v>0.52200000000000002</v>
      </c>
      <c r="T48" s="267">
        <v>15492</v>
      </c>
      <c r="U48" s="267">
        <v>8263</v>
      </c>
      <c r="V48" s="266">
        <v>0.53300000000000003</v>
      </c>
    </row>
    <row r="49" spans="1:22" ht="15" thickBot="1" x14ac:dyDescent="0.4">
      <c r="A49" s="11">
        <v>11</v>
      </c>
      <c r="B49" s="264" t="s">
        <v>77</v>
      </c>
      <c r="C49" s="13" t="s">
        <v>35</v>
      </c>
      <c r="D49" s="18"/>
      <c r="E49" s="18"/>
      <c r="F49" s="265"/>
      <c r="G49" s="18"/>
      <c r="H49" s="18"/>
      <c r="I49" s="265"/>
      <c r="J49" s="18"/>
      <c r="K49" s="18"/>
      <c r="M49" s="665"/>
      <c r="N49" s="267">
        <v>3531</v>
      </c>
      <c r="O49" s="267">
        <v>6748</v>
      </c>
      <c r="P49" s="265">
        <v>0.52300000000000002</v>
      </c>
      <c r="Q49" s="267">
        <v>4174</v>
      </c>
      <c r="R49" s="267">
        <v>8097</v>
      </c>
      <c r="S49" s="265">
        <v>0.51500000000000001</v>
      </c>
      <c r="T49" s="267">
        <v>14845</v>
      </c>
      <c r="U49" s="267">
        <v>7705</v>
      </c>
      <c r="V49" s="266">
        <v>0.51900000000000002</v>
      </c>
    </row>
    <row r="50" spans="1:22" ht="15" thickBot="1" x14ac:dyDescent="0.4">
      <c r="A50" s="11">
        <v>12</v>
      </c>
      <c r="B50" s="264" t="s">
        <v>78</v>
      </c>
      <c r="C50" s="13" t="s">
        <v>37</v>
      </c>
      <c r="D50" s="18"/>
      <c r="E50" s="18"/>
      <c r="F50" s="265"/>
      <c r="G50" s="18"/>
      <c r="H50" s="18"/>
      <c r="I50" s="265"/>
      <c r="J50" s="18"/>
      <c r="K50" s="18"/>
      <c r="M50" s="665"/>
      <c r="N50" s="267">
        <v>5820</v>
      </c>
      <c r="O50" s="267">
        <v>11385</v>
      </c>
      <c r="P50" s="265">
        <v>0.51100000000000001</v>
      </c>
      <c r="Q50" s="267">
        <v>3083</v>
      </c>
      <c r="R50" s="267">
        <v>6189</v>
      </c>
      <c r="S50" s="265">
        <v>0.498</v>
      </c>
      <c r="T50" s="267">
        <v>17574</v>
      </c>
      <c r="U50" s="267">
        <v>8903</v>
      </c>
      <c r="V50" s="266">
        <v>0.50700000000000001</v>
      </c>
    </row>
    <row r="51" spans="1:22" ht="15" thickBot="1" x14ac:dyDescent="0.4">
      <c r="A51" s="11">
        <v>13</v>
      </c>
      <c r="B51" s="264" t="s">
        <v>248</v>
      </c>
      <c r="C51" s="13" t="s">
        <v>79</v>
      </c>
      <c r="D51" s="18"/>
      <c r="E51" s="18"/>
      <c r="F51" s="265"/>
      <c r="G51" s="18"/>
      <c r="H51" s="18"/>
      <c r="I51" s="265"/>
      <c r="J51" s="18"/>
      <c r="K51" s="18"/>
      <c r="M51" s="665"/>
      <c r="N51" s="267">
        <v>1947</v>
      </c>
      <c r="O51" s="267">
        <v>3691</v>
      </c>
      <c r="P51" s="265">
        <v>0.52700000000000002</v>
      </c>
      <c r="Q51" s="267">
        <v>2123</v>
      </c>
      <c r="R51" s="267">
        <v>4193</v>
      </c>
      <c r="S51" s="265">
        <v>0.50600000000000001</v>
      </c>
      <c r="T51" s="267">
        <v>7884</v>
      </c>
      <c r="U51" s="267">
        <v>4070</v>
      </c>
      <c r="V51" s="266">
        <v>0.51600000000000001</v>
      </c>
    </row>
    <row r="52" spans="1:22" ht="15" thickBot="1" x14ac:dyDescent="0.4">
      <c r="A52" s="11">
        <v>14</v>
      </c>
      <c r="B52" s="264" t="s">
        <v>249</v>
      </c>
      <c r="C52" s="13" t="s">
        <v>40</v>
      </c>
      <c r="D52" s="18"/>
      <c r="E52" s="18"/>
      <c r="F52" s="265"/>
      <c r="G52" s="15"/>
      <c r="H52" s="15"/>
      <c r="I52" s="265"/>
      <c r="J52" s="18"/>
      <c r="K52" s="18"/>
      <c r="M52" s="665"/>
      <c r="N52" s="267">
        <v>3357</v>
      </c>
      <c r="O52" s="267">
        <v>6760</v>
      </c>
      <c r="P52" s="265">
        <v>0.497</v>
      </c>
      <c r="Q52" s="267">
        <v>1484</v>
      </c>
      <c r="R52" s="267">
        <v>3159</v>
      </c>
      <c r="S52" s="265">
        <v>0.47</v>
      </c>
      <c r="T52" s="267">
        <v>9919</v>
      </c>
      <c r="U52" s="267">
        <v>4841</v>
      </c>
      <c r="V52" s="266">
        <v>0.48799999999999999</v>
      </c>
    </row>
    <row r="53" spans="1:22" ht="15" thickBot="1" x14ac:dyDescent="0.4">
      <c r="A53" s="11">
        <v>15</v>
      </c>
      <c r="B53" s="264" t="s">
        <v>250</v>
      </c>
      <c r="C53" s="13" t="s">
        <v>42</v>
      </c>
      <c r="D53" s="18"/>
      <c r="E53" s="18"/>
      <c r="F53" s="265"/>
      <c r="G53" s="18"/>
      <c r="H53" s="18"/>
      <c r="I53" s="265"/>
      <c r="J53" s="18"/>
      <c r="K53" s="18"/>
      <c r="M53" s="665"/>
      <c r="N53" s="267">
        <v>6001</v>
      </c>
      <c r="O53" s="267">
        <v>11339</v>
      </c>
      <c r="P53" s="265">
        <v>0.52900000000000003</v>
      </c>
      <c r="Q53" s="267">
        <v>7679</v>
      </c>
      <c r="R53" s="267">
        <v>15082</v>
      </c>
      <c r="S53" s="265">
        <v>0.50900000000000001</v>
      </c>
      <c r="T53" s="267">
        <v>26421</v>
      </c>
      <c r="U53" s="267">
        <v>13680</v>
      </c>
      <c r="V53" s="266">
        <v>0.51800000000000002</v>
      </c>
    </row>
    <row r="54" spans="1:22" ht="15" thickBot="1" x14ac:dyDescent="0.4">
      <c r="A54" s="11">
        <v>16</v>
      </c>
      <c r="B54" s="264" t="s">
        <v>251</v>
      </c>
      <c r="C54" s="13" t="s">
        <v>44</v>
      </c>
      <c r="D54" s="18"/>
      <c r="E54" s="18"/>
      <c r="F54" s="265"/>
      <c r="G54" s="18"/>
      <c r="H54" s="18"/>
      <c r="I54" s="265"/>
      <c r="J54" s="18"/>
      <c r="K54" s="18"/>
      <c r="M54" s="665"/>
      <c r="N54" s="267">
        <v>5909</v>
      </c>
      <c r="O54" s="267">
        <v>11550</v>
      </c>
      <c r="P54" s="265">
        <v>0.51200000000000001</v>
      </c>
      <c r="Q54" s="267">
        <v>5324</v>
      </c>
      <c r="R54" s="267">
        <v>10482</v>
      </c>
      <c r="S54" s="265">
        <v>0.50800000000000001</v>
      </c>
      <c r="T54" s="267">
        <v>22032</v>
      </c>
      <c r="U54" s="267">
        <v>11233</v>
      </c>
      <c r="V54" s="266">
        <v>0.51</v>
      </c>
    </row>
    <row r="55" spans="1:22" ht="15" thickBot="1" x14ac:dyDescent="0.4">
      <c r="A55" s="11">
        <v>17</v>
      </c>
      <c r="B55" s="264" t="s">
        <v>82</v>
      </c>
      <c r="C55" s="13" t="s">
        <v>46</v>
      </c>
      <c r="D55" s="18"/>
      <c r="E55" s="18"/>
      <c r="F55" s="265"/>
      <c r="G55" s="18"/>
      <c r="H55" s="15"/>
      <c r="I55" s="265"/>
      <c r="J55" s="18"/>
      <c r="K55" s="18"/>
      <c r="M55" s="665"/>
      <c r="N55" s="267">
        <v>3737</v>
      </c>
      <c r="O55" s="267">
        <v>8131</v>
      </c>
      <c r="P55" s="265">
        <v>0.46</v>
      </c>
      <c r="Q55" s="267">
        <v>787</v>
      </c>
      <c r="R55" s="267">
        <v>1667</v>
      </c>
      <c r="S55" s="265">
        <v>0.47199999999999998</v>
      </c>
      <c r="T55" s="267">
        <v>9798</v>
      </c>
      <c r="U55" s="267">
        <v>4524</v>
      </c>
      <c r="V55" s="266">
        <v>0.46200000000000002</v>
      </c>
    </row>
    <row r="56" spans="1:22" ht="23.5" thickBot="1" x14ac:dyDescent="0.4">
      <c r="A56" s="11">
        <v>18</v>
      </c>
      <c r="B56" s="264" t="s">
        <v>252</v>
      </c>
      <c r="C56" s="13" t="s">
        <v>84</v>
      </c>
      <c r="D56" s="18"/>
      <c r="E56" s="18"/>
      <c r="F56" s="265"/>
      <c r="G56" s="18"/>
      <c r="H56" s="18"/>
      <c r="I56" s="265"/>
      <c r="J56" s="18"/>
      <c r="K56" s="18"/>
      <c r="M56" s="665"/>
      <c r="N56" s="267">
        <v>18052</v>
      </c>
      <c r="O56" s="267">
        <v>38267</v>
      </c>
      <c r="P56" s="265">
        <v>0.47199999999999998</v>
      </c>
      <c r="Q56" s="267">
        <v>1559</v>
      </c>
      <c r="R56" s="267">
        <v>3120</v>
      </c>
      <c r="S56" s="265">
        <v>0.5</v>
      </c>
      <c r="T56" s="267">
        <v>41387</v>
      </c>
      <c r="U56" s="267">
        <v>19611</v>
      </c>
      <c r="V56" s="266">
        <v>0.47399999999999998</v>
      </c>
    </row>
    <row r="57" spans="1:22" ht="15" thickBot="1" x14ac:dyDescent="0.4">
      <c r="A57" s="11">
        <v>19</v>
      </c>
      <c r="B57" s="264" t="s">
        <v>253</v>
      </c>
      <c r="C57" s="13" t="s">
        <v>50</v>
      </c>
      <c r="D57" s="18"/>
      <c r="E57" s="18"/>
      <c r="F57" s="265"/>
      <c r="G57" s="18"/>
      <c r="H57" s="15"/>
      <c r="I57" s="265"/>
      <c r="J57" s="18"/>
      <c r="K57" s="18"/>
      <c r="M57" s="665"/>
      <c r="N57" s="267">
        <v>9933</v>
      </c>
      <c r="O57" s="267">
        <v>19396</v>
      </c>
      <c r="P57" s="265">
        <v>0.51200000000000001</v>
      </c>
      <c r="Q57" s="267">
        <v>1631</v>
      </c>
      <c r="R57" s="267">
        <v>3195</v>
      </c>
      <c r="S57" s="265">
        <v>0.51</v>
      </c>
      <c r="T57" s="267">
        <v>22591</v>
      </c>
      <c r="U57" s="267">
        <v>11564</v>
      </c>
      <c r="V57" s="266">
        <v>0.51200000000000001</v>
      </c>
    </row>
    <row r="58" spans="1:22" ht="23.5" thickBot="1" x14ac:dyDescent="0.4">
      <c r="A58" s="11">
        <v>20</v>
      </c>
      <c r="B58" s="264" t="s">
        <v>254</v>
      </c>
      <c r="C58" s="21" t="s">
        <v>161</v>
      </c>
      <c r="D58" s="18"/>
      <c r="E58" s="18"/>
      <c r="F58" s="265"/>
      <c r="G58" s="18"/>
      <c r="H58" s="18"/>
      <c r="I58" s="265"/>
      <c r="J58" s="18"/>
      <c r="K58" s="18"/>
      <c r="M58" s="665"/>
      <c r="N58" s="267">
        <v>2158</v>
      </c>
      <c r="O58" s="267">
        <v>4101</v>
      </c>
      <c r="P58" s="265">
        <v>0.52600000000000002</v>
      </c>
      <c r="Q58" s="267">
        <v>1625</v>
      </c>
      <c r="R58" s="267">
        <v>3195</v>
      </c>
      <c r="S58" s="265">
        <v>0.50900000000000001</v>
      </c>
      <c r="T58" s="267">
        <v>7296</v>
      </c>
      <c r="U58" s="267">
        <v>3783</v>
      </c>
      <c r="V58" s="266">
        <v>0.51900000000000002</v>
      </c>
    </row>
    <row r="59" spans="1:22" ht="15" thickBot="1" x14ac:dyDescent="0.4">
      <c r="A59" s="11">
        <v>21</v>
      </c>
      <c r="B59" s="264" t="s">
        <v>87</v>
      </c>
      <c r="C59" s="13" t="s">
        <v>88</v>
      </c>
      <c r="D59" s="18"/>
      <c r="E59" s="18"/>
      <c r="F59" s="265"/>
      <c r="G59" s="15"/>
      <c r="H59" s="15"/>
      <c r="I59" s="265"/>
      <c r="J59" s="18"/>
      <c r="K59" s="18"/>
      <c r="M59" s="665"/>
      <c r="N59" s="267">
        <v>11961</v>
      </c>
      <c r="O59" s="267">
        <v>22999</v>
      </c>
      <c r="P59" s="265">
        <v>0.52</v>
      </c>
      <c r="Q59" s="267">
        <v>222</v>
      </c>
      <c r="R59" s="267">
        <v>505</v>
      </c>
      <c r="S59" s="265">
        <v>0.44</v>
      </c>
      <c r="T59" s="267">
        <v>23504</v>
      </c>
      <c r="U59" s="267">
        <v>12183</v>
      </c>
      <c r="V59" s="266">
        <v>0.51800000000000002</v>
      </c>
    </row>
    <row r="60" spans="1:22" ht="15" thickBot="1" x14ac:dyDescent="0.4">
      <c r="A60" s="11">
        <v>22</v>
      </c>
      <c r="B60" s="264" t="s">
        <v>89</v>
      </c>
      <c r="C60" s="13" t="s">
        <v>56</v>
      </c>
      <c r="D60" s="18"/>
      <c r="E60" s="18"/>
      <c r="F60" s="265"/>
      <c r="G60" s="15"/>
      <c r="H60" s="15"/>
      <c r="I60" s="265"/>
      <c r="J60" s="18"/>
      <c r="K60" s="18"/>
      <c r="M60" s="665"/>
      <c r="N60" s="267">
        <v>12152</v>
      </c>
      <c r="O60" s="267">
        <v>24126</v>
      </c>
      <c r="P60" s="265">
        <v>0.504</v>
      </c>
      <c r="Q60" s="267">
        <v>391</v>
      </c>
      <c r="R60" s="267">
        <v>756</v>
      </c>
      <c r="S60" s="265">
        <v>0.51700000000000002</v>
      </c>
      <c r="T60" s="267">
        <v>24882</v>
      </c>
      <c r="U60" s="267">
        <v>12543</v>
      </c>
      <c r="V60" s="266">
        <v>0.504</v>
      </c>
    </row>
    <row r="61" spans="1:22" ht="15" thickBot="1" x14ac:dyDescent="0.4">
      <c r="A61" s="11">
        <v>23</v>
      </c>
      <c r="B61" s="264" t="s">
        <v>255</v>
      </c>
      <c r="C61" s="21" t="s">
        <v>175</v>
      </c>
      <c r="D61" s="18"/>
      <c r="E61" s="18"/>
      <c r="F61" s="265"/>
      <c r="G61" s="18"/>
      <c r="H61" s="18"/>
      <c r="I61" s="265"/>
      <c r="J61" s="18"/>
      <c r="K61" s="18"/>
      <c r="M61" s="665"/>
      <c r="N61" s="267">
        <v>2990</v>
      </c>
      <c r="O61" s="267">
        <v>5631</v>
      </c>
      <c r="P61" s="265">
        <v>0.53100000000000003</v>
      </c>
      <c r="Q61" s="267">
        <v>32029</v>
      </c>
      <c r="R61" s="267">
        <v>63473</v>
      </c>
      <c r="S61" s="265">
        <v>0.505</v>
      </c>
      <c r="T61" s="267">
        <v>69104</v>
      </c>
      <c r="U61" s="267">
        <v>35019</v>
      </c>
      <c r="V61" s="266">
        <v>0.50700000000000001</v>
      </c>
    </row>
    <row r="62" spans="1:22" ht="15" thickBot="1" x14ac:dyDescent="0.4">
      <c r="A62" s="11">
        <v>24</v>
      </c>
      <c r="B62" s="264" t="s">
        <v>91</v>
      </c>
      <c r="C62" s="13" t="s">
        <v>60</v>
      </c>
      <c r="D62" s="18"/>
      <c r="E62" s="15"/>
      <c r="F62" s="265"/>
      <c r="G62" s="18"/>
      <c r="H62" s="18"/>
      <c r="I62" s="265"/>
      <c r="J62" s="18"/>
      <c r="K62" s="18"/>
      <c r="M62" s="665"/>
      <c r="N62" s="267">
        <v>1479</v>
      </c>
      <c r="O62" s="267">
        <v>2832</v>
      </c>
      <c r="P62" s="265">
        <v>0.52200000000000002</v>
      </c>
      <c r="Q62" s="267">
        <v>5919</v>
      </c>
      <c r="R62" s="267">
        <v>11335</v>
      </c>
      <c r="S62" s="265">
        <v>0.52200000000000002</v>
      </c>
      <c r="T62" s="267">
        <v>14167</v>
      </c>
      <c r="U62" s="267">
        <v>7398</v>
      </c>
      <c r="V62" s="266">
        <v>0.52200000000000002</v>
      </c>
    </row>
    <row r="63" spans="1:22" ht="15" thickBot="1" x14ac:dyDescent="0.4">
      <c r="A63" s="11">
        <v>25</v>
      </c>
      <c r="B63" s="264" t="s">
        <v>92</v>
      </c>
      <c r="C63" s="13" t="s">
        <v>93</v>
      </c>
      <c r="D63" s="18"/>
      <c r="E63" s="18"/>
      <c r="F63" s="265"/>
      <c r="G63" s="18"/>
      <c r="H63" s="15"/>
      <c r="I63" s="265"/>
      <c r="J63" s="18"/>
      <c r="K63" s="18"/>
      <c r="M63" s="665"/>
      <c r="N63" s="267">
        <v>2267</v>
      </c>
      <c r="O63" s="267">
        <v>4255</v>
      </c>
      <c r="P63" s="265">
        <v>0.53300000000000003</v>
      </c>
      <c r="Q63" s="267">
        <v>914</v>
      </c>
      <c r="R63" s="267">
        <v>1819</v>
      </c>
      <c r="S63" s="265">
        <v>0.502</v>
      </c>
      <c r="T63" s="267">
        <v>6074</v>
      </c>
      <c r="U63" s="267">
        <v>3181</v>
      </c>
      <c r="V63" s="266">
        <v>0.52400000000000002</v>
      </c>
    </row>
    <row r="64" spans="1:22" ht="15" thickBot="1" x14ac:dyDescent="0.4">
      <c r="A64" s="11">
        <v>26</v>
      </c>
      <c r="B64" s="264" t="s">
        <v>256</v>
      </c>
      <c r="C64" s="13" t="s">
        <v>64</v>
      </c>
      <c r="D64" s="18"/>
      <c r="E64" s="18"/>
      <c r="F64" s="265"/>
      <c r="G64" s="18"/>
      <c r="H64" s="15"/>
      <c r="I64" s="265"/>
      <c r="J64" s="18"/>
      <c r="K64" s="18"/>
      <c r="M64" s="665"/>
      <c r="N64" s="267">
        <v>9349</v>
      </c>
      <c r="O64" s="267">
        <v>18744</v>
      </c>
      <c r="P64" s="265">
        <v>0.499</v>
      </c>
      <c r="Q64" s="267">
        <v>1007</v>
      </c>
      <c r="R64" s="267">
        <v>1921</v>
      </c>
      <c r="S64" s="265">
        <v>0.52400000000000002</v>
      </c>
      <c r="T64" s="267">
        <v>20665</v>
      </c>
      <c r="U64" s="267">
        <v>10356</v>
      </c>
      <c r="V64" s="266">
        <v>0.501</v>
      </c>
    </row>
    <row r="65" spans="1:22" ht="15" thickBot="1" x14ac:dyDescent="0.4">
      <c r="A65" s="661" t="s">
        <v>257</v>
      </c>
      <c r="B65" s="662"/>
      <c r="C65" s="663"/>
      <c r="D65" s="105"/>
      <c r="E65" s="105"/>
      <c r="F65" s="265"/>
      <c r="G65" s="105"/>
      <c r="H65" s="105"/>
      <c r="I65" s="265"/>
      <c r="J65" s="105"/>
      <c r="K65" s="105"/>
      <c r="M65" s="665"/>
      <c r="N65" s="268">
        <v>247374</v>
      </c>
      <c r="O65" s="268">
        <v>482964</v>
      </c>
      <c r="P65" s="265">
        <v>0.51200000000000001</v>
      </c>
      <c r="Q65" s="269">
        <v>128208</v>
      </c>
      <c r="R65" s="269">
        <v>251350</v>
      </c>
      <c r="S65" s="265">
        <v>0.51</v>
      </c>
      <c r="T65" s="269">
        <v>734314</v>
      </c>
      <c r="U65" s="269">
        <v>375582</v>
      </c>
      <c r="V65" s="266">
        <v>0.51100000000000001</v>
      </c>
    </row>
    <row r="66" spans="1:22" ht="15" thickBot="1" x14ac:dyDescent="0.4">
      <c r="A66" s="661" t="s">
        <v>67</v>
      </c>
      <c r="B66" s="662"/>
      <c r="C66" s="663"/>
      <c r="D66" s="270"/>
      <c r="E66" s="271"/>
      <c r="F66" s="272"/>
      <c r="G66" s="270"/>
      <c r="H66" s="271"/>
      <c r="I66" s="272"/>
      <c r="J66" s="270"/>
      <c r="K66" s="271"/>
      <c r="M66" s="666"/>
      <c r="N66" s="271">
        <v>0.51200000000000001</v>
      </c>
      <c r="O66" s="270">
        <v>1</v>
      </c>
      <c r="P66" s="272"/>
      <c r="Q66" s="271">
        <v>0.51</v>
      </c>
      <c r="R66" s="270">
        <v>1</v>
      </c>
      <c r="S66" s="272"/>
      <c r="T66" s="270">
        <v>1</v>
      </c>
      <c r="U66" s="271">
        <v>0.51100000000000001</v>
      </c>
      <c r="V66" s="272"/>
    </row>
  </sheetData>
  <mergeCells count="46">
    <mergeCell ref="Y31:AA31"/>
    <mergeCell ref="Y32:AB32"/>
    <mergeCell ref="Y2:AA3"/>
    <mergeCell ref="AB2:AB4"/>
    <mergeCell ref="AC2:AK2"/>
    <mergeCell ref="AL2:AT2"/>
    <mergeCell ref="AC3:AE3"/>
    <mergeCell ref="AF3:AH3"/>
    <mergeCell ref="AI3:AK3"/>
    <mergeCell ref="AL3:AN3"/>
    <mergeCell ref="AO3:AQ3"/>
    <mergeCell ref="AR3:AT3"/>
    <mergeCell ref="T37:V37"/>
    <mergeCell ref="A65:C65"/>
    <mergeCell ref="A66:C66"/>
    <mergeCell ref="M36:M66"/>
    <mergeCell ref="D36:L36"/>
    <mergeCell ref="C36:C38"/>
    <mergeCell ref="B36:B38"/>
    <mergeCell ref="A36:A38"/>
    <mergeCell ref="D37:F37"/>
    <mergeCell ref="G37:I37"/>
    <mergeCell ref="J37:L37"/>
    <mergeCell ref="N37:P37"/>
    <mergeCell ref="Q37:S37"/>
    <mergeCell ref="G3:H3"/>
    <mergeCell ref="I3:J3"/>
    <mergeCell ref="K3:L3"/>
    <mergeCell ref="M3:M4"/>
    <mergeCell ref="N36:V36"/>
    <mergeCell ref="A32:F32"/>
    <mergeCell ref="T32:V32"/>
    <mergeCell ref="T3:T4"/>
    <mergeCell ref="A2:C3"/>
    <mergeCell ref="D2:F2"/>
    <mergeCell ref="N2:T2"/>
    <mergeCell ref="U2:U4"/>
    <mergeCell ref="D3:D4"/>
    <mergeCell ref="E3:E4"/>
    <mergeCell ref="F3:F4"/>
    <mergeCell ref="V2:V4"/>
    <mergeCell ref="N3:O3"/>
    <mergeCell ref="P3:Q3"/>
    <mergeCell ref="R3:S3"/>
    <mergeCell ref="A31:B31"/>
    <mergeCell ref="G2:M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3C4C-0833-4783-B7BA-CE78E716722B}">
  <dimension ref="A1:AT67"/>
  <sheetViews>
    <sheetView topLeftCell="I1" workbookViewId="0">
      <selection activeCell="S5" sqref="S5:S31"/>
    </sheetView>
  </sheetViews>
  <sheetFormatPr baseColWidth="10" defaultRowHeight="14.5" x14ac:dyDescent="0.35"/>
  <sheetData>
    <row r="1" spans="1:46" ht="15" thickBot="1" x14ac:dyDescent="0.4"/>
    <row r="2" spans="1:46" ht="15" customHeight="1" thickBot="1" x14ac:dyDescent="0.4">
      <c r="A2" s="503" t="s">
        <v>109</v>
      </c>
      <c r="B2" s="504"/>
      <c r="C2" s="505"/>
      <c r="D2" s="509" t="s">
        <v>105</v>
      </c>
      <c r="E2" s="510"/>
      <c r="F2" s="511"/>
      <c r="G2" s="486" t="s">
        <v>312</v>
      </c>
      <c r="H2" s="487"/>
      <c r="I2" s="487"/>
      <c r="J2" s="487"/>
      <c r="K2" s="487"/>
      <c r="L2" s="487"/>
      <c r="M2" s="514"/>
      <c r="N2" s="512" t="s">
        <v>313</v>
      </c>
      <c r="O2" s="513"/>
      <c r="P2" s="513"/>
      <c r="Q2" s="513"/>
      <c r="R2" s="513"/>
      <c r="S2" s="513"/>
      <c r="T2" s="514"/>
      <c r="U2" s="503" t="s">
        <v>297</v>
      </c>
      <c r="V2" s="527" t="s">
        <v>272</v>
      </c>
      <c r="Y2" s="616" t="s">
        <v>178</v>
      </c>
      <c r="Z2" s="617"/>
      <c r="AA2" s="618"/>
      <c r="AB2" s="690" t="s">
        <v>189</v>
      </c>
      <c r="AC2" s="693" t="s">
        <v>284</v>
      </c>
      <c r="AD2" s="673"/>
      <c r="AE2" s="673"/>
      <c r="AF2" s="673"/>
      <c r="AG2" s="673"/>
      <c r="AH2" s="673"/>
      <c r="AI2" s="673"/>
      <c r="AJ2" s="673"/>
      <c r="AK2" s="674"/>
      <c r="AL2" s="672" t="s">
        <v>285</v>
      </c>
      <c r="AM2" s="673"/>
      <c r="AN2" s="673"/>
      <c r="AO2" s="673"/>
      <c r="AP2" s="673"/>
      <c r="AQ2" s="673"/>
      <c r="AR2" s="673"/>
      <c r="AS2" s="673"/>
      <c r="AT2" s="674"/>
    </row>
    <row r="3" spans="1:46" ht="15" customHeight="1" thickBot="1" x14ac:dyDescent="0.4">
      <c r="A3" s="506"/>
      <c r="B3" s="507"/>
      <c r="C3" s="508"/>
      <c r="D3" s="492" t="s">
        <v>5</v>
      </c>
      <c r="E3" s="494" t="s">
        <v>97</v>
      </c>
      <c r="F3" s="645" t="s">
        <v>96</v>
      </c>
      <c r="G3" s="527" t="s">
        <v>299</v>
      </c>
      <c r="H3" s="527"/>
      <c r="I3" s="651" t="s">
        <v>300</v>
      </c>
      <c r="J3" s="648"/>
      <c r="K3" s="649" t="s">
        <v>301</v>
      </c>
      <c r="L3" s="650"/>
      <c r="M3" s="618" t="s">
        <v>298</v>
      </c>
      <c r="N3" s="647" t="s">
        <v>299</v>
      </c>
      <c r="O3" s="648"/>
      <c r="P3" s="647" t="s">
        <v>300</v>
      </c>
      <c r="Q3" s="648"/>
      <c r="R3" s="649" t="s">
        <v>302</v>
      </c>
      <c r="S3" s="650"/>
      <c r="T3" s="618" t="s">
        <v>298</v>
      </c>
      <c r="U3" s="644"/>
      <c r="V3" s="527"/>
      <c r="Y3" s="619"/>
      <c r="Z3" s="620"/>
      <c r="AA3" s="621"/>
      <c r="AB3" s="691"/>
      <c r="AC3" s="614" t="s">
        <v>101</v>
      </c>
      <c r="AD3" s="675"/>
      <c r="AE3" s="676"/>
      <c r="AF3" s="677" t="s">
        <v>275</v>
      </c>
      <c r="AG3" s="678"/>
      <c r="AH3" s="679"/>
      <c r="AI3" s="680" t="s">
        <v>276</v>
      </c>
      <c r="AJ3" s="681"/>
      <c r="AK3" s="682"/>
      <c r="AL3" s="683" t="s">
        <v>101</v>
      </c>
      <c r="AM3" s="675"/>
      <c r="AN3" s="676"/>
      <c r="AO3" s="677" t="s">
        <v>275</v>
      </c>
      <c r="AP3" s="678"/>
      <c r="AQ3" s="679"/>
      <c r="AR3" s="680" t="s">
        <v>276</v>
      </c>
      <c r="AS3" s="681"/>
      <c r="AT3" s="682"/>
    </row>
    <row r="4" spans="1:46" ht="15" thickBot="1" x14ac:dyDescent="0.4">
      <c r="A4" s="40" t="s">
        <v>11</v>
      </c>
      <c r="B4" s="41" t="s">
        <v>12</v>
      </c>
      <c r="C4" s="42" t="s">
        <v>13</v>
      </c>
      <c r="D4" s="493"/>
      <c r="E4" s="495"/>
      <c r="F4" s="646"/>
      <c r="G4" s="257" t="s">
        <v>281</v>
      </c>
      <c r="H4" s="257" t="s">
        <v>280</v>
      </c>
      <c r="I4" s="188" t="s">
        <v>281</v>
      </c>
      <c r="J4" s="188" t="s">
        <v>280</v>
      </c>
      <c r="K4" s="188" t="s">
        <v>281</v>
      </c>
      <c r="L4" s="188" t="s">
        <v>280</v>
      </c>
      <c r="M4" s="621"/>
      <c r="N4" s="188" t="s">
        <v>281</v>
      </c>
      <c r="O4" s="188" t="s">
        <v>280</v>
      </c>
      <c r="P4" s="188" t="s">
        <v>281</v>
      </c>
      <c r="Q4" s="188" t="s">
        <v>280</v>
      </c>
      <c r="R4" s="188" t="s">
        <v>281</v>
      </c>
      <c r="S4" s="188" t="s">
        <v>280</v>
      </c>
      <c r="T4" s="621"/>
      <c r="U4" s="506"/>
      <c r="V4" s="527"/>
      <c r="Y4" s="3" t="s">
        <v>11</v>
      </c>
      <c r="Z4" s="1" t="s">
        <v>187</v>
      </c>
      <c r="AA4" s="187" t="s">
        <v>188</v>
      </c>
      <c r="AB4" s="692"/>
      <c r="AC4" s="188" t="s">
        <v>280</v>
      </c>
      <c r="AD4" s="188" t="s">
        <v>282</v>
      </c>
      <c r="AE4" s="188" t="s">
        <v>281</v>
      </c>
      <c r="AF4" s="188" t="s">
        <v>280</v>
      </c>
      <c r="AG4" s="188" t="s">
        <v>282</v>
      </c>
      <c r="AH4" s="188" t="s">
        <v>281</v>
      </c>
      <c r="AI4" s="188" t="s">
        <v>280</v>
      </c>
      <c r="AJ4" s="188" t="s">
        <v>282</v>
      </c>
      <c r="AK4" s="188" t="s">
        <v>281</v>
      </c>
      <c r="AL4" s="188" t="s">
        <v>280</v>
      </c>
      <c r="AM4" s="188" t="s">
        <v>282</v>
      </c>
      <c r="AN4" s="188" t="s">
        <v>281</v>
      </c>
      <c r="AO4" s="188" t="s">
        <v>280</v>
      </c>
      <c r="AP4" s="188" t="s">
        <v>282</v>
      </c>
      <c r="AQ4" s="188" t="s">
        <v>281</v>
      </c>
      <c r="AR4" s="188" t="s">
        <v>280</v>
      </c>
      <c r="AS4" s="188" t="s">
        <v>282</v>
      </c>
      <c r="AT4" s="188" t="s">
        <v>281</v>
      </c>
    </row>
    <row r="5" spans="1:46" ht="15" thickBot="1" x14ac:dyDescent="0.4">
      <c r="A5" s="6">
        <v>1</v>
      </c>
      <c r="B5" s="7" t="s">
        <v>14</v>
      </c>
      <c r="C5" s="7" t="s">
        <v>15</v>
      </c>
      <c r="D5" s="4">
        <v>53</v>
      </c>
      <c r="E5" s="44">
        <v>53</v>
      </c>
      <c r="F5" s="44">
        <v>24</v>
      </c>
      <c r="G5" s="191">
        <v>413888</v>
      </c>
      <c r="H5" s="191">
        <v>798226</v>
      </c>
      <c r="I5" s="191">
        <v>319996</v>
      </c>
      <c r="J5" s="252">
        <v>633174</v>
      </c>
      <c r="K5" s="256">
        <f>G5+I5</f>
        <v>733884</v>
      </c>
      <c r="L5" s="256">
        <f>H5+J5</f>
        <v>1431400</v>
      </c>
      <c r="M5" s="51">
        <f>H5/L5</f>
        <v>0.55765404499091797</v>
      </c>
      <c r="N5" s="191">
        <v>330334</v>
      </c>
      <c r="O5" s="191">
        <v>690757</v>
      </c>
      <c r="P5" s="191">
        <v>374014</v>
      </c>
      <c r="Q5" s="191">
        <v>686061</v>
      </c>
      <c r="R5" s="256">
        <f>N5+P5</f>
        <v>704348</v>
      </c>
      <c r="S5" s="256">
        <f>O5+Q5</f>
        <v>1376818</v>
      </c>
      <c r="T5" s="51">
        <f>O5/S5</f>
        <v>0.50170538153917221</v>
      </c>
      <c r="U5" s="52">
        <f>S5/$S$31</f>
        <v>6.4658123934872538E-2</v>
      </c>
      <c r="V5" s="38">
        <f>(S5-L5)/L5</f>
        <v>-3.8131898840296212E-2</v>
      </c>
      <c r="Y5" s="131">
        <v>1</v>
      </c>
      <c r="Z5" s="189" t="s">
        <v>192</v>
      </c>
      <c r="AA5" s="190" t="s">
        <v>15</v>
      </c>
      <c r="AB5" s="251">
        <v>53</v>
      </c>
      <c r="AC5" s="191">
        <v>18758</v>
      </c>
      <c r="AD5" s="191">
        <v>8828</v>
      </c>
      <c r="AE5" s="191">
        <v>9930</v>
      </c>
      <c r="AF5" s="191">
        <v>690757</v>
      </c>
      <c r="AG5" s="191">
        <v>360423</v>
      </c>
      <c r="AH5" s="191">
        <v>330334</v>
      </c>
      <c r="AI5" s="191">
        <v>468454</v>
      </c>
      <c r="AJ5" s="191">
        <v>212336</v>
      </c>
      <c r="AK5" s="191">
        <v>256118</v>
      </c>
      <c r="AL5" s="252">
        <v>102587</v>
      </c>
      <c r="AM5" s="191">
        <v>52987</v>
      </c>
      <c r="AN5" s="191">
        <v>49600</v>
      </c>
      <c r="AO5" s="191">
        <v>686061</v>
      </c>
      <c r="AP5" s="191">
        <v>312047</v>
      </c>
      <c r="AQ5" s="191">
        <v>374014</v>
      </c>
      <c r="AR5" s="191">
        <v>487702</v>
      </c>
      <c r="AS5" s="191">
        <v>176381</v>
      </c>
      <c r="AT5" s="191">
        <v>311321</v>
      </c>
    </row>
    <row r="6" spans="1:46" ht="15" thickBot="1" x14ac:dyDescent="0.4">
      <c r="A6" s="6">
        <v>2</v>
      </c>
      <c r="B6" s="7" t="s">
        <v>16</v>
      </c>
      <c r="C6" s="7" t="s">
        <v>17</v>
      </c>
      <c r="D6" s="4">
        <v>21</v>
      </c>
      <c r="E6" s="44">
        <v>3</v>
      </c>
      <c r="F6" s="44">
        <v>12</v>
      </c>
      <c r="G6" s="191">
        <v>353803</v>
      </c>
      <c r="H6" s="191">
        <v>703884</v>
      </c>
      <c r="I6" s="191">
        <v>75059</v>
      </c>
      <c r="J6" s="191">
        <v>149160</v>
      </c>
      <c r="K6" s="256">
        <f t="shared" ref="K6:L30" si="0">G6+I6</f>
        <v>428862</v>
      </c>
      <c r="L6" s="256">
        <f t="shared" si="0"/>
        <v>853044</v>
      </c>
      <c r="M6" s="51">
        <f t="shared" ref="M6:M31" si="1">H6/L6</f>
        <v>0.8251438378325151</v>
      </c>
      <c r="N6" s="191">
        <v>378987</v>
      </c>
      <c r="O6" s="191">
        <v>757401</v>
      </c>
      <c r="P6" s="191">
        <v>62180</v>
      </c>
      <c r="Q6" s="191">
        <v>119399</v>
      </c>
      <c r="R6" s="256">
        <f t="shared" ref="R6:S31" si="2">N6+P6</f>
        <v>441167</v>
      </c>
      <c r="S6" s="256">
        <f t="shared" si="2"/>
        <v>876800</v>
      </c>
      <c r="T6" s="51">
        <f t="shared" ref="T6:T31" si="3">O6/S6</f>
        <v>0.86382413321167884</v>
      </c>
      <c r="U6" s="52">
        <f t="shared" ref="U6:U31" si="4">S6/$S$31</f>
        <v>4.1176279701526451E-2</v>
      </c>
      <c r="V6" s="38">
        <f t="shared" ref="V6:V31" si="5">(S6-L6)/L6</f>
        <v>2.7848504883687127E-2</v>
      </c>
      <c r="Y6" s="138">
        <v>2</v>
      </c>
      <c r="Z6" s="192" t="s">
        <v>286</v>
      </c>
      <c r="AA6" s="190" t="s">
        <v>17</v>
      </c>
      <c r="AB6" s="251">
        <v>21</v>
      </c>
      <c r="AC6" s="191">
        <v>4907</v>
      </c>
      <c r="AD6" s="191">
        <v>2114</v>
      </c>
      <c r="AE6" s="191">
        <v>2793</v>
      </c>
      <c r="AF6" s="191">
        <v>757401</v>
      </c>
      <c r="AG6" s="191">
        <v>378414</v>
      </c>
      <c r="AH6" s="191">
        <v>378987</v>
      </c>
      <c r="AI6" s="191">
        <v>339842</v>
      </c>
      <c r="AJ6" s="191">
        <v>179086</v>
      </c>
      <c r="AK6" s="191">
        <v>160756</v>
      </c>
      <c r="AL6" s="191">
        <v>16185</v>
      </c>
      <c r="AM6" s="191">
        <v>7845</v>
      </c>
      <c r="AN6" s="191">
        <v>8340</v>
      </c>
      <c r="AO6" s="191">
        <v>119399</v>
      </c>
      <c r="AP6" s="191">
        <v>57219</v>
      </c>
      <c r="AQ6" s="191">
        <v>62180</v>
      </c>
      <c r="AR6" s="191">
        <v>65422</v>
      </c>
      <c r="AS6" s="191">
        <v>33646</v>
      </c>
      <c r="AT6" s="191">
        <v>31776</v>
      </c>
    </row>
    <row r="7" spans="1:46" ht="15" thickBot="1" x14ac:dyDescent="0.4">
      <c r="A7" s="6">
        <v>3</v>
      </c>
      <c r="B7" s="7" t="s">
        <v>18</v>
      </c>
      <c r="C7" s="7" t="s">
        <v>19</v>
      </c>
      <c r="D7" s="4">
        <v>30</v>
      </c>
      <c r="E7" s="44">
        <v>2</v>
      </c>
      <c r="F7" s="44">
        <v>5</v>
      </c>
      <c r="G7" s="191">
        <v>224081</v>
      </c>
      <c r="H7" s="191">
        <v>462361</v>
      </c>
      <c r="I7" s="191">
        <v>673</v>
      </c>
      <c r="J7" s="191">
        <v>1323</v>
      </c>
      <c r="K7" s="256">
        <f t="shared" si="0"/>
        <v>224754</v>
      </c>
      <c r="L7" s="256">
        <f t="shared" si="0"/>
        <v>463684</v>
      </c>
      <c r="M7" s="51">
        <f t="shared" si="1"/>
        <v>0.99714676374427413</v>
      </c>
      <c r="N7" s="191">
        <v>233202</v>
      </c>
      <c r="O7" s="191">
        <v>511141</v>
      </c>
      <c r="P7" s="191">
        <v>534</v>
      </c>
      <c r="Q7" s="191">
        <v>1780</v>
      </c>
      <c r="R7" s="256">
        <f t="shared" si="2"/>
        <v>233736</v>
      </c>
      <c r="S7" s="256">
        <f t="shared" si="2"/>
        <v>512921</v>
      </c>
      <c r="T7" s="51">
        <f t="shared" si="3"/>
        <v>0.99652968000920217</v>
      </c>
      <c r="U7" s="52">
        <f t="shared" si="4"/>
        <v>2.4087794891408127E-2</v>
      </c>
      <c r="V7" s="38">
        <f t="shared" si="5"/>
        <v>0.10618654083384374</v>
      </c>
      <c r="Y7" s="138">
        <v>3</v>
      </c>
      <c r="Z7" s="192" t="s">
        <v>194</v>
      </c>
      <c r="AA7" s="190" t="s">
        <v>19</v>
      </c>
      <c r="AB7" s="251">
        <v>30</v>
      </c>
      <c r="AC7" s="191">
        <v>24320</v>
      </c>
      <c r="AD7" s="191">
        <v>12048</v>
      </c>
      <c r="AE7" s="191">
        <v>12272</v>
      </c>
      <c r="AF7" s="191">
        <v>511141</v>
      </c>
      <c r="AG7" s="191">
        <v>277939</v>
      </c>
      <c r="AH7" s="191">
        <v>233202</v>
      </c>
      <c r="AI7" s="191">
        <v>187008</v>
      </c>
      <c r="AJ7" s="191">
        <v>97775</v>
      </c>
      <c r="AK7" s="191">
        <v>89233</v>
      </c>
      <c r="AL7" s="191">
        <v>468</v>
      </c>
      <c r="AM7" s="191">
        <v>174</v>
      </c>
      <c r="AN7" s="191">
        <v>294</v>
      </c>
      <c r="AO7" s="191">
        <v>1780</v>
      </c>
      <c r="AP7" s="191">
        <v>1246</v>
      </c>
      <c r="AQ7" s="191">
        <v>534</v>
      </c>
      <c r="AR7" s="191">
        <v>5381</v>
      </c>
      <c r="AS7" s="191">
        <v>4485</v>
      </c>
      <c r="AT7" s="191">
        <v>896</v>
      </c>
    </row>
    <row r="8" spans="1:46" ht="15" thickBot="1" x14ac:dyDescent="0.4">
      <c r="A8" s="6">
        <v>4</v>
      </c>
      <c r="B8" s="7" t="s">
        <v>20</v>
      </c>
      <c r="C8" s="7" t="s">
        <v>21</v>
      </c>
      <c r="D8" s="4">
        <v>40</v>
      </c>
      <c r="E8" s="44">
        <v>7</v>
      </c>
      <c r="F8" s="44">
        <v>7</v>
      </c>
      <c r="G8" s="191">
        <v>571321</v>
      </c>
      <c r="H8" s="191">
        <v>1152841</v>
      </c>
      <c r="I8" s="191">
        <v>5691</v>
      </c>
      <c r="J8" s="191">
        <v>11042</v>
      </c>
      <c r="K8" s="256">
        <f t="shared" si="0"/>
        <v>577012</v>
      </c>
      <c r="L8" s="256">
        <f t="shared" si="0"/>
        <v>1163883</v>
      </c>
      <c r="M8" s="51">
        <f t="shared" si="1"/>
        <v>0.99051279209336329</v>
      </c>
      <c r="N8" s="191">
        <v>616249</v>
      </c>
      <c r="O8" s="191">
        <v>1264538</v>
      </c>
      <c r="P8" s="191">
        <v>8836</v>
      </c>
      <c r="Q8" s="191">
        <v>17181</v>
      </c>
      <c r="R8" s="256">
        <f t="shared" si="2"/>
        <v>625085</v>
      </c>
      <c r="S8" s="256">
        <f t="shared" si="2"/>
        <v>1281719</v>
      </c>
      <c r="T8" s="51">
        <f t="shared" si="3"/>
        <v>0.9865953457817197</v>
      </c>
      <c r="U8" s="52">
        <f t="shared" si="4"/>
        <v>6.0192084902783737E-2</v>
      </c>
      <c r="V8" s="38">
        <f t="shared" si="5"/>
        <v>0.10124385354885328</v>
      </c>
      <c r="Y8" s="138">
        <v>4</v>
      </c>
      <c r="Z8" s="192" t="s">
        <v>195</v>
      </c>
      <c r="AA8" s="190" t="s">
        <v>74</v>
      </c>
      <c r="AB8" s="251">
        <v>40</v>
      </c>
      <c r="AC8" s="191">
        <v>91847</v>
      </c>
      <c r="AD8" s="191">
        <v>34315</v>
      </c>
      <c r="AE8" s="191">
        <v>57532</v>
      </c>
      <c r="AF8" s="191">
        <v>1264538</v>
      </c>
      <c r="AG8" s="191">
        <v>648289</v>
      </c>
      <c r="AH8" s="191">
        <v>616249</v>
      </c>
      <c r="AI8" s="191">
        <v>548745</v>
      </c>
      <c r="AJ8" s="191">
        <v>272608</v>
      </c>
      <c r="AK8" s="191">
        <v>276137</v>
      </c>
      <c r="AL8" s="191">
        <v>13786</v>
      </c>
      <c r="AM8" s="191">
        <v>12260</v>
      </c>
      <c r="AN8" s="191">
        <v>1526</v>
      </c>
      <c r="AO8" s="191">
        <v>17181</v>
      </c>
      <c r="AP8" s="191">
        <v>8345</v>
      </c>
      <c r="AQ8" s="191">
        <v>8836</v>
      </c>
      <c r="AR8" s="191">
        <v>7519</v>
      </c>
      <c r="AS8" s="191">
        <v>3847</v>
      </c>
      <c r="AT8" s="191">
        <v>3672</v>
      </c>
    </row>
    <row r="9" spans="1:46" ht="15" thickBot="1" x14ac:dyDescent="0.4">
      <c r="A9" s="6">
        <v>5</v>
      </c>
      <c r="B9" s="7" t="s">
        <v>22</v>
      </c>
      <c r="C9" s="7" t="s">
        <v>23</v>
      </c>
      <c r="D9" s="4">
        <v>26</v>
      </c>
      <c r="E9" s="44">
        <v>4</v>
      </c>
      <c r="F9" s="44">
        <v>8</v>
      </c>
      <c r="G9" s="191">
        <v>267490</v>
      </c>
      <c r="H9" s="191">
        <v>543842</v>
      </c>
      <c r="I9" s="191">
        <v>193</v>
      </c>
      <c r="J9" s="191">
        <v>401</v>
      </c>
      <c r="K9" s="256">
        <f t="shared" si="0"/>
        <v>267683</v>
      </c>
      <c r="L9" s="256">
        <f t="shared" si="0"/>
        <v>544243</v>
      </c>
      <c r="M9" s="51">
        <f t="shared" si="1"/>
        <v>0.99926319677056019</v>
      </c>
      <c r="N9" s="191">
        <v>227326</v>
      </c>
      <c r="O9" s="191">
        <v>561545</v>
      </c>
      <c r="P9" s="191">
        <v>1306</v>
      </c>
      <c r="Q9" s="191">
        <v>2789</v>
      </c>
      <c r="R9" s="256">
        <f t="shared" si="2"/>
        <v>228632</v>
      </c>
      <c r="S9" s="256">
        <f t="shared" si="2"/>
        <v>564334</v>
      </c>
      <c r="T9" s="51">
        <f t="shared" si="3"/>
        <v>0.99505789124879951</v>
      </c>
      <c r="U9" s="52">
        <f t="shared" si="4"/>
        <v>2.6502252086087166E-2</v>
      </c>
      <c r="V9" s="38">
        <f t="shared" si="5"/>
        <v>3.6915495468017041E-2</v>
      </c>
      <c r="Y9" s="138">
        <v>5</v>
      </c>
      <c r="Z9" s="192" t="s">
        <v>287</v>
      </c>
      <c r="AA9" s="190" t="s">
        <v>23</v>
      </c>
      <c r="AB9" s="251">
        <v>27</v>
      </c>
      <c r="AC9" s="191">
        <v>23121</v>
      </c>
      <c r="AD9" s="191">
        <v>10153</v>
      </c>
      <c r="AE9" s="191">
        <v>12968</v>
      </c>
      <c r="AF9" s="191">
        <v>561545</v>
      </c>
      <c r="AG9" s="191">
        <v>334219</v>
      </c>
      <c r="AH9" s="191">
        <v>227326</v>
      </c>
      <c r="AI9" s="191">
        <v>185164</v>
      </c>
      <c r="AJ9" s="191">
        <v>102952</v>
      </c>
      <c r="AK9" s="191">
        <v>82212</v>
      </c>
      <c r="AL9" s="191">
        <v>278</v>
      </c>
      <c r="AM9" s="191">
        <v>97</v>
      </c>
      <c r="AN9" s="191">
        <v>181</v>
      </c>
      <c r="AO9" s="191">
        <v>2789</v>
      </c>
      <c r="AP9" s="191">
        <v>1483</v>
      </c>
      <c r="AQ9" s="191">
        <v>1306</v>
      </c>
      <c r="AR9" s="191">
        <v>470</v>
      </c>
      <c r="AS9" s="191">
        <v>380</v>
      </c>
      <c r="AT9" s="191">
        <v>90</v>
      </c>
    </row>
    <row r="10" spans="1:46" ht="15" thickBot="1" x14ac:dyDescent="0.4">
      <c r="A10" s="6">
        <v>6</v>
      </c>
      <c r="B10" s="7" t="s">
        <v>24</v>
      </c>
      <c r="C10" s="7" t="s">
        <v>25</v>
      </c>
      <c r="D10" s="4">
        <v>38</v>
      </c>
      <c r="E10" s="44">
        <v>4</v>
      </c>
      <c r="F10" s="44">
        <v>8</v>
      </c>
      <c r="G10" s="191">
        <v>299894</v>
      </c>
      <c r="H10" s="191">
        <v>606419</v>
      </c>
      <c r="I10" s="191">
        <v>4109</v>
      </c>
      <c r="J10" s="191">
        <v>8197</v>
      </c>
      <c r="K10" s="256">
        <f t="shared" si="0"/>
        <v>304003</v>
      </c>
      <c r="L10" s="256">
        <f t="shared" si="0"/>
        <v>614616</v>
      </c>
      <c r="M10" s="51">
        <f t="shared" si="1"/>
        <v>0.98666321735848073</v>
      </c>
      <c r="N10" s="191">
        <v>241188</v>
      </c>
      <c r="O10" s="191">
        <v>602721</v>
      </c>
      <c r="P10" s="191">
        <v>5140</v>
      </c>
      <c r="Q10" s="191">
        <v>18121</v>
      </c>
      <c r="R10" s="256">
        <f t="shared" si="2"/>
        <v>246328</v>
      </c>
      <c r="S10" s="256">
        <f t="shared" si="2"/>
        <v>620842</v>
      </c>
      <c r="T10" s="51">
        <f t="shared" si="3"/>
        <v>0.97081221953411656</v>
      </c>
      <c r="U10" s="52">
        <f t="shared" si="4"/>
        <v>2.9155980659734355E-2</v>
      </c>
      <c r="V10" s="38">
        <f t="shared" si="5"/>
        <v>1.0129902247907637E-2</v>
      </c>
      <c r="Y10" s="138">
        <v>6</v>
      </c>
      <c r="Z10" s="192" t="s">
        <v>197</v>
      </c>
      <c r="AA10" s="190" t="s">
        <v>76</v>
      </c>
      <c r="AB10" s="251">
        <v>38</v>
      </c>
      <c r="AC10" s="191">
        <v>22092</v>
      </c>
      <c r="AD10" s="191">
        <v>10779</v>
      </c>
      <c r="AE10" s="191">
        <v>11313</v>
      </c>
      <c r="AF10" s="191">
        <v>602721</v>
      </c>
      <c r="AG10" s="191">
        <v>361533</v>
      </c>
      <c r="AH10" s="191">
        <v>241188</v>
      </c>
      <c r="AI10" s="191">
        <v>171057</v>
      </c>
      <c r="AJ10" s="191">
        <v>99684</v>
      </c>
      <c r="AK10" s="191">
        <v>71373</v>
      </c>
      <c r="AL10" s="191">
        <v>2198</v>
      </c>
      <c r="AM10" s="191">
        <v>1485</v>
      </c>
      <c r="AN10" s="191">
        <v>713</v>
      </c>
      <c r="AO10" s="191">
        <v>18121</v>
      </c>
      <c r="AP10" s="191">
        <v>12981</v>
      </c>
      <c r="AQ10" s="191">
        <v>5140</v>
      </c>
      <c r="AR10" s="191">
        <v>6278</v>
      </c>
      <c r="AS10" s="191">
        <v>4157</v>
      </c>
      <c r="AT10" s="191">
        <v>2121</v>
      </c>
    </row>
    <row r="11" spans="1:46" ht="15" thickBot="1" x14ac:dyDescent="0.4">
      <c r="A11" s="6">
        <v>7</v>
      </c>
      <c r="B11" s="7" t="s">
        <v>26</v>
      </c>
      <c r="C11" s="7" t="s">
        <v>27</v>
      </c>
      <c r="D11" s="4">
        <v>39</v>
      </c>
      <c r="E11" s="44">
        <v>2</v>
      </c>
      <c r="F11" s="44">
        <v>6</v>
      </c>
      <c r="G11" s="191">
        <v>198230</v>
      </c>
      <c r="H11" s="191">
        <v>413366</v>
      </c>
      <c r="I11" s="191">
        <v>921</v>
      </c>
      <c r="J11" s="191">
        <v>1817</v>
      </c>
      <c r="K11" s="256">
        <f t="shared" si="0"/>
        <v>199151</v>
      </c>
      <c r="L11" s="256">
        <f t="shared" si="0"/>
        <v>415183</v>
      </c>
      <c r="M11" s="51">
        <f t="shared" si="1"/>
        <v>0.99562361657389631</v>
      </c>
      <c r="N11" s="191">
        <v>191480</v>
      </c>
      <c r="O11" s="191">
        <v>380019</v>
      </c>
      <c r="P11" s="191">
        <v>152</v>
      </c>
      <c r="Q11" s="191">
        <v>362</v>
      </c>
      <c r="R11" s="256">
        <f t="shared" si="2"/>
        <v>191632</v>
      </c>
      <c r="S11" s="256">
        <f t="shared" si="2"/>
        <v>380381</v>
      </c>
      <c r="T11" s="51">
        <f t="shared" si="3"/>
        <v>0.99904832260286403</v>
      </c>
      <c r="U11" s="52">
        <f t="shared" si="4"/>
        <v>1.7863451698387697E-2</v>
      </c>
      <c r="V11" s="38">
        <f t="shared" si="5"/>
        <v>-8.3823277928046183E-2</v>
      </c>
      <c r="Y11" s="138">
        <v>7</v>
      </c>
      <c r="Z11" s="192" t="s">
        <v>198</v>
      </c>
      <c r="AA11" s="190" t="s">
        <v>27</v>
      </c>
      <c r="AB11" s="251">
        <v>39</v>
      </c>
      <c r="AC11" s="191">
        <v>21417</v>
      </c>
      <c r="AD11" s="191">
        <v>13351</v>
      </c>
      <c r="AE11" s="191">
        <v>8066</v>
      </c>
      <c r="AF11" s="191">
        <v>380019</v>
      </c>
      <c r="AG11" s="191">
        <v>188539</v>
      </c>
      <c r="AH11" s="191">
        <v>191480</v>
      </c>
      <c r="AI11" s="191">
        <v>123349</v>
      </c>
      <c r="AJ11" s="191">
        <v>79285</v>
      </c>
      <c r="AK11" s="191">
        <v>44064</v>
      </c>
      <c r="AL11" s="191">
        <v>40</v>
      </c>
      <c r="AM11" s="191">
        <v>20</v>
      </c>
      <c r="AN11" s="191">
        <v>20</v>
      </c>
      <c r="AO11" s="191">
        <v>362</v>
      </c>
      <c r="AP11" s="191">
        <v>210</v>
      </c>
      <c r="AQ11" s="191">
        <v>152</v>
      </c>
      <c r="AR11" s="191">
        <v>316</v>
      </c>
      <c r="AS11" s="191">
        <v>207</v>
      </c>
      <c r="AT11" s="191">
        <v>109</v>
      </c>
    </row>
    <row r="12" spans="1:46" ht="15" thickBot="1" x14ac:dyDescent="0.4">
      <c r="A12" s="6">
        <v>8</v>
      </c>
      <c r="B12" s="7" t="s">
        <v>28</v>
      </c>
      <c r="C12" s="7" t="s">
        <v>29</v>
      </c>
      <c r="D12" s="4">
        <v>12</v>
      </c>
      <c r="E12" s="44">
        <v>2</v>
      </c>
      <c r="F12" s="44">
        <v>3</v>
      </c>
      <c r="G12" s="191">
        <v>252222</v>
      </c>
      <c r="H12" s="191">
        <v>518396</v>
      </c>
      <c r="I12" s="191">
        <v>8381</v>
      </c>
      <c r="J12" s="191">
        <v>16763</v>
      </c>
      <c r="K12" s="256">
        <f t="shared" si="0"/>
        <v>260603</v>
      </c>
      <c r="L12" s="256">
        <f t="shared" si="0"/>
        <v>535159</v>
      </c>
      <c r="M12" s="51">
        <f t="shared" si="1"/>
        <v>0.96867659891733116</v>
      </c>
      <c r="N12" s="191">
        <v>242763</v>
      </c>
      <c r="O12" s="191">
        <v>643527</v>
      </c>
      <c r="P12" s="191">
        <v>21568</v>
      </c>
      <c r="Q12" s="191">
        <v>59367</v>
      </c>
      <c r="R12" s="256">
        <f t="shared" si="2"/>
        <v>264331</v>
      </c>
      <c r="S12" s="256">
        <f t="shared" si="2"/>
        <v>702894</v>
      </c>
      <c r="T12" s="51">
        <f t="shared" si="3"/>
        <v>0.91553918514029142</v>
      </c>
      <c r="U12" s="52">
        <f t="shared" si="4"/>
        <v>3.3009306506072915E-2</v>
      </c>
      <c r="V12" s="38">
        <f t="shared" si="5"/>
        <v>0.31343021419802342</v>
      </c>
      <c r="Y12" s="138">
        <v>8</v>
      </c>
      <c r="Z12" s="192" t="s">
        <v>199</v>
      </c>
      <c r="AA12" s="190" t="s">
        <v>29</v>
      </c>
      <c r="AB12" s="251">
        <v>12</v>
      </c>
      <c r="AC12" s="191">
        <v>16063</v>
      </c>
      <c r="AD12" s="191">
        <v>10269</v>
      </c>
      <c r="AE12" s="191">
        <v>5794</v>
      </c>
      <c r="AF12" s="191">
        <v>643527</v>
      </c>
      <c r="AG12" s="191">
        <v>400764</v>
      </c>
      <c r="AH12" s="191">
        <v>242763</v>
      </c>
      <c r="AI12" s="191">
        <v>153522</v>
      </c>
      <c r="AJ12" s="191">
        <v>104940</v>
      </c>
      <c r="AK12" s="191">
        <v>48582</v>
      </c>
      <c r="AL12" s="191">
        <v>1439</v>
      </c>
      <c r="AM12" s="191">
        <v>-252</v>
      </c>
      <c r="AN12" s="191">
        <v>1691</v>
      </c>
      <c r="AO12" s="191">
        <v>59367</v>
      </c>
      <c r="AP12" s="191">
        <v>37799</v>
      </c>
      <c r="AQ12" s="191">
        <v>21568</v>
      </c>
      <c r="AR12" s="191">
        <v>19098</v>
      </c>
      <c r="AS12" s="191">
        <v>13178</v>
      </c>
      <c r="AT12" s="191">
        <v>5920</v>
      </c>
    </row>
    <row r="13" spans="1:46" ht="15" thickBot="1" x14ac:dyDescent="0.4">
      <c r="A13" s="6">
        <v>9</v>
      </c>
      <c r="B13" s="7" t="s">
        <v>32</v>
      </c>
      <c r="C13" s="7" t="s">
        <v>33</v>
      </c>
      <c r="D13" s="4">
        <v>23</v>
      </c>
      <c r="E13" s="44">
        <v>2</v>
      </c>
      <c r="F13" s="44">
        <v>5</v>
      </c>
      <c r="G13" s="191">
        <v>394486</v>
      </c>
      <c r="H13" s="191">
        <v>835865</v>
      </c>
      <c r="I13" s="191">
        <v>10780</v>
      </c>
      <c r="J13" s="191">
        <v>21587</v>
      </c>
      <c r="K13" s="256">
        <f t="shared" si="0"/>
        <v>405266</v>
      </c>
      <c r="L13" s="256">
        <f t="shared" si="0"/>
        <v>857452</v>
      </c>
      <c r="M13" s="51">
        <f t="shared" si="1"/>
        <v>0.97482424672168233</v>
      </c>
      <c r="N13" s="191">
        <v>202802</v>
      </c>
      <c r="O13" s="191">
        <v>428345</v>
      </c>
      <c r="P13" s="191">
        <v>10764</v>
      </c>
      <c r="Q13" s="191">
        <v>21300</v>
      </c>
      <c r="R13" s="256">
        <f t="shared" si="2"/>
        <v>213566</v>
      </c>
      <c r="S13" s="256">
        <f t="shared" si="2"/>
        <v>449645</v>
      </c>
      <c r="T13" s="51">
        <f t="shared" si="3"/>
        <v>0.95262929644497329</v>
      </c>
      <c r="U13" s="52">
        <f t="shared" si="4"/>
        <v>2.1116227516415214E-2</v>
      </c>
      <c r="V13" s="38">
        <f t="shared" si="5"/>
        <v>-0.47560329907679966</v>
      </c>
      <c r="Y13" s="138">
        <v>9</v>
      </c>
      <c r="Z13" s="193" t="s">
        <v>200</v>
      </c>
      <c r="AA13" s="190" t="s">
        <v>31</v>
      </c>
      <c r="AB13" s="251">
        <v>27</v>
      </c>
      <c r="AC13" s="191">
        <v>16266</v>
      </c>
      <c r="AD13" s="191">
        <v>7629</v>
      </c>
      <c r="AE13" s="191">
        <v>8637</v>
      </c>
      <c r="AF13" s="191">
        <v>428345</v>
      </c>
      <c r="AG13" s="191">
        <v>225543</v>
      </c>
      <c r="AH13" s="191">
        <v>202802</v>
      </c>
      <c r="AI13" s="191">
        <v>128822</v>
      </c>
      <c r="AJ13" s="191">
        <v>80292</v>
      </c>
      <c r="AK13" s="191">
        <v>48530</v>
      </c>
      <c r="AL13" s="191">
        <v>3650</v>
      </c>
      <c r="AM13" s="191">
        <v>1593</v>
      </c>
      <c r="AN13" s="191">
        <v>2057</v>
      </c>
      <c r="AO13" s="191">
        <v>21300</v>
      </c>
      <c r="AP13" s="191">
        <v>10536</v>
      </c>
      <c r="AQ13" s="191">
        <v>10764</v>
      </c>
      <c r="AR13" s="191">
        <v>10595</v>
      </c>
      <c r="AS13" s="191">
        <v>5962</v>
      </c>
      <c r="AT13" s="191">
        <v>4633</v>
      </c>
    </row>
    <row r="14" spans="1:46" ht="15" thickBot="1" x14ac:dyDescent="0.4">
      <c r="A14" s="6">
        <v>10</v>
      </c>
      <c r="B14" s="7" t="s">
        <v>30</v>
      </c>
      <c r="C14" s="7" t="s">
        <v>31</v>
      </c>
      <c r="D14" s="4">
        <v>27</v>
      </c>
      <c r="E14" s="44">
        <v>2</v>
      </c>
      <c r="F14" s="44">
        <v>5</v>
      </c>
      <c r="G14" s="191">
        <v>162108</v>
      </c>
      <c r="H14" s="191">
        <v>347021</v>
      </c>
      <c r="I14" s="191">
        <v>6065</v>
      </c>
      <c r="J14" s="191">
        <v>12558</v>
      </c>
      <c r="K14" s="256">
        <f t="shared" si="0"/>
        <v>168173</v>
      </c>
      <c r="L14" s="256">
        <f t="shared" si="0"/>
        <v>359579</v>
      </c>
      <c r="M14" s="51">
        <f t="shared" si="1"/>
        <v>0.96507582478398346</v>
      </c>
      <c r="N14" s="191">
        <v>432742</v>
      </c>
      <c r="O14" s="191">
        <v>1229138</v>
      </c>
      <c r="P14" s="191">
        <v>12379</v>
      </c>
      <c r="Q14" s="191">
        <v>23325</v>
      </c>
      <c r="R14" s="256">
        <f t="shared" si="2"/>
        <v>445121</v>
      </c>
      <c r="S14" s="256">
        <f t="shared" si="2"/>
        <v>1252463</v>
      </c>
      <c r="T14" s="51">
        <f t="shared" si="3"/>
        <v>0.9813766953594637</v>
      </c>
      <c r="U14" s="52">
        <f t="shared" si="4"/>
        <v>5.8818164694129697E-2</v>
      </c>
      <c r="V14" s="38">
        <f t="shared" si="5"/>
        <v>2.4831372243651604</v>
      </c>
      <c r="Y14" s="138">
        <v>10</v>
      </c>
      <c r="Z14" s="193" t="s">
        <v>201</v>
      </c>
      <c r="AA14" s="190" t="s">
        <v>33</v>
      </c>
      <c r="AB14" s="251">
        <v>23</v>
      </c>
      <c r="AC14" s="191">
        <v>18401</v>
      </c>
      <c r="AD14" s="191">
        <v>7391</v>
      </c>
      <c r="AE14" s="191">
        <v>11010</v>
      </c>
      <c r="AF14" s="191">
        <v>1229138</v>
      </c>
      <c r="AG14" s="191">
        <v>796396</v>
      </c>
      <c r="AH14" s="191">
        <v>432742</v>
      </c>
      <c r="AI14" s="191">
        <v>352103</v>
      </c>
      <c r="AJ14" s="191">
        <v>198669</v>
      </c>
      <c r="AK14" s="191">
        <v>153434</v>
      </c>
      <c r="AL14" s="191">
        <v>4136</v>
      </c>
      <c r="AM14" s="191">
        <v>2042</v>
      </c>
      <c r="AN14" s="191">
        <v>2094</v>
      </c>
      <c r="AO14" s="191">
        <v>23325</v>
      </c>
      <c r="AP14" s="191">
        <v>10946</v>
      </c>
      <c r="AQ14" s="191">
        <v>12379</v>
      </c>
      <c r="AR14" s="191">
        <v>31716</v>
      </c>
      <c r="AS14" s="191">
        <v>18518</v>
      </c>
      <c r="AT14" s="191">
        <v>13198</v>
      </c>
    </row>
    <row r="15" spans="1:46" ht="15" thickBot="1" x14ac:dyDescent="0.4">
      <c r="A15" s="6">
        <v>11</v>
      </c>
      <c r="B15" s="7" t="s">
        <v>34</v>
      </c>
      <c r="C15" s="7" t="s">
        <v>35</v>
      </c>
      <c r="D15" s="4">
        <v>23</v>
      </c>
      <c r="E15" s="44">
        <v>4</v>
      </c>
      <c r="F15" s="44">
        <v>8</v>
      </c>
      <c r="G15" s="191">
        <v>296391</v>
      </c>
      <c r="H15" s="191">
        <v>600725</v>
      </c>
      <c r="I15" s="191">
        <v>27148</v>
      </c>
      <c r="J15" s="191">
        <v>53861</v>
      </c>
      <c r="K15" s="256">
        <f t="shared" si="0"/>
        <v>323539</v>
      </c>
      <c r="L15" s="256">
        <f t="shared" si="0"/>
        <v>654586</v>
      </c>
      <c r="M15" s="51">
        <f t="shared" si="1"/>
        <v>0.91771745805745919</v>
      </c>
      <c r="N15" s="191">
        <v>307867</v>
      </c>
      <c r="O15" s="191">
        <v>619385</v>
      </c>
      <c r="P15" s="191">
        <v>39429</v>
      </c>
      <c r="Q15" s="191">
        <v>79516</v>
      </c>
      <c r="R15" s="256">
        <f t="shared" si="2"/>
        <v>347296</v>
      </c>
      <c r="S15" s="256">
        <f t="shared" si="2"/>
        <v>698901</v>
      </c>
      <c r="T15" s="51">
        <f t="shared" si="3"/>
        <v>0.88622709081829898</v>
      </c>
      <c r="U15" s="52">
        <f t="shared" si="4"/>
        <v>3.2821787248718676E-2</v>
      </c>
      <c r="V15" s="38">
        <f t="shared" si="5"/>
        <v>6.769927862801832E-2</v>
      </c>
      <c r="Y15" s="138">
        <v>11</v>
      </c>
      <c r="Z15" s="192" t="s">
        <v>202</v>
      </c>
      <c r="AA15" s="190" t="s">
        <v>35</v>
      </c>
      <c r="AB15" s="251">
        <v>23</v>
      </c>
      <c r="AC15" s="191">
        <v>8335</v>
      </c>
      <c r="AD15" s="191">
        <v>3857</v>
      </c>
      <c r="AE15" s="191">
        <v>4478</v>
      </c>
      <c r="AF15" s="191">
        <v>619385</v>
      </c>
      <c r="AG15" s="191">
        <v>311518</v>
      </c>
      <c r="AH15" s="191">
        <v>307867</v>
      </c>
      <c r="AI15" s="191">
        <v>173367</v>
      </c>
      <c r="AJ15" s="191">
        <v>109063</v>
      </c>
      <c r="AK15" s="191">
        <v>64304</v>
      </c>
      <c r="AL15" s="191">
        <v>1024</v>
      </c>
      <c r="AM15" s="191">
        <v>500</v>
      </c>
      <c r="AN15" s="191">
        <v>524</v>
      </c>
      <c r="AO15" s="191">
        <v>79516</v>
      </c>
      <c r="AP15" s="191">
        <v>40087</v>
      </c>
      <c r="AQ15" s="191">
        <v>39429</v>
      </c>
      <c r="AR15" s="191">
        <v>20545</v>
      </c>
      <c r="AS15" s="191">
        <v>16009</v>
      </c>
      <c r="AT15" s="191">
        <v>4536</v>
      </c>
    </row>
    <row r="16" spans="1:46" ht="15" thickBot="1" x14ac:dyDescent="0.4">
      <c r="A16" s="6">
        <v>12</v>
      </c>
      <c r="B16" s="7" t="s">
        <v>36</v>
      </c>
      <c r="C16" s="7" t="s">
        <v>37</v>
      </c>
      <c r="D16" s="4">
        <v>27</v>
      </c>
      <c r="E16" s="44">
        <v>5</v>
      </c>
      <c r="F16" s="44">
        <v>6</v>
      </c>
      <c r="G16" s="191">
        <v>449594</v>
      </c>
      <c r="H16" s="191">
        <v>934018</v>
      </c>
      <c r="I16" s="191">
        <v>31101</v>
      </c>
      <c r="J16" s="191">
        <v>59937</v>
      </c>
      <c r="K16" s="256">
        <f t="shared" si="0"/>
        <v>480695</v>
      </c>
      <c r="L16" s="256">
        <f t="shared" si="0"/>
        <v>993955</v>
      </c>
      <c r="M16" s="51">
        <f t="shared" si="1"/>
        <v>0.9396984772952498</v>
      </c>
      <c r="N16" s="191">
        <v>530252</v>
      </c>
      <c r="O16" s="191">
        <v>1079399</v>
      </c>
      <c r="P16" s="191">
        <v>31392</v>
      </c>
      <c r="Q16" s="191">
        <v>61235</v>
      </c>
      <c r="R16" s="256">
        <f t="shared" si="2"/>
        <v>561644</v>
      </c>
      <c r="S16" s="256">
        <f t="shared" si="2"/>
        <v>1140634</v>
      </c>
      <c r="T16" s="51">
        <f t="shared" si="3"/>
        <v>0.9463149441450982</v>
      </c>
      <c r="U16" s="52">
        <f t="shared" si="4"/>
        <v>5.3566451438265189E-2</v>
      </c>
      <c r="V16" s="38">
        <f t="shared" si="5"/>
        <v>0.14757106710062326</v>
      </c>
      <c r="Y16" s="138">
        <v>12</v>
      </c>
      <c r="Z16" s="192" t="s">
        <v>203</v>
      </c>
      <c r="AA16" s="190" t="s">
        <v>37</v>
      </c>
      <c r="AB16" s="251">
        <v>27</v>
      </c>
      <c r="AC16" s="191">
        <v>12742</v>
      </c>
      <c r="AD16" s="191">
        <v>6070</v>
      </c>
      <c r="AE16" s="191">
        <v>6672</v>
      </c>
      <c r="AF16" s="191">
        <v>1079399</v>
      </c>
      <c r="AG16" s="191">
        <v>549147</v>
      </c>
      <c r="AH16" s="191">
        <v>530252</v>
      </c>
      <c r="AI16" s="191">
        <v>186940</v>
      </c>
      <c r="AJ16" s="191">
        <v>99214</v>
      </c>
      <c r="AK16" s="191">
        <v>87726</v>
      </c>
      <c r="AL16" s="191">
        <v>10259</v>
      </c>
      <c r="AM16" s="191">
        <v>5027</v>
      </c>
      <c r="AN16" s="191">
        <v>5232</v>
      </c>
      <c r="AO16" s="191">
        <v>61235</v>
      </c>
      <c r="AP16" s="191">
        <v>29843</v>
      </c>
      <c r="AQ16" s="191">
        <v>31392</v>
      </c>
      <c r="AR16" s="191">
        <v>47800</v>
      </c>
      <c r="AS16" s="191">
        <v>23740</v>
      </c>
      <c r="AT16" s="191">
        <v>24060</v>
      </c>
    </row>
    <row r="17" spans="1:46" ht="15" thickBot="1" x14ac:dyDescent="0.4">
      <c r="A17" s="6">
        <v>13</v>
      </c>
      <c r="B17" s="7" t="s">
        <v>38</v>
      </c>
      <c r="C17" s="7" t="s">
        <v>37</v>
      </c>
      <c r="D17" s="4">
        <v>10</v>
      </c>
      <c r="E17" s="44">
        <v>2</v>
      </c>
      <c r="F17" s="44">
        <v>8</v>
      </c>
      <c r="G17" s="191">
        <v>212294</v>
      </c>
      <c r="H17" s="191">
        <v>437110</v>
      </c>
      <c r="I17" s="191">
        <v>14818</v>
      </c>
      <c r="J17" s="191">
        <v>28227</v>
      </c>
      <c r="K17" s="256">
        <f t="shared" si="0"/>
        <v>227112</v>
      </c>
      <c r="L17" s="256">
        <f t="shared" si="0"/>
        <v>465337</v>
      </c>
      <c r="M17" s="51">
        <f t="shared" si="1"/>
        <v>0.93934073585380062</v>
      </c>
      <c r="N17" s="191">
        <v>192632</v>
      </c>
      <c r="O17" s="191">
        <v>405713</v>
      </c>
      <c r="P17" s="191">
        <v>23634</v>
      </c>
      <c r="Q17" s="191">
        <v>42768</v>
      </c>
      <c r="R17" s="256">
        <f t="shared" si="2"/>
        <v>216266</v>
      </c>
      <c r="S17" s="256">
        <f t="shared" si="2"/>
        <v>448481</v>
      </c>
      <c r="T17" s="51">
        <f t="shared" si="3"/>
        <v>0.90463810061072825</v>
      </c>
      <c r="U17" s="52">
        <f t="shared" si="4"/>
        <v>2.1061563750935541E-2</v>
      </c>
      <c r="V17" s="38">
        <f t="shared" si="5"/>
        <v>-3.622321027556373E-2</v>
      </c>
      <c r="Y17" s="138">
        <v>13</v>
      </c>
      <c r="Z17" s="192" t="s">
        <v>204</v>
      </c>
      <c r="AA17" s="190" t="s">
        <v>79</v>
      </c>
      <c r="AB17" s="251">
        <v>10</v>
      </c>
      <c r="AC17" s="191">
        <v>3449</v>
      </c>
      <c r="AD17" s="191">
        <v>1611</v>
      </c>
      <c r="AE17" s="191">
        <v>1838</v>
      </c>
      <c r="AF17" s="191">
        <v>405713</v>
      </c>
      <c r="AG17" s="191">
        <v>213081</v>
      </c>
      <c r="AH17" s="191">
        <v>192632</v>
      </c>
      <c r="AI17" s="191">
        <v>87463</v>
      </c>
      <c r="AJ17" s="191">
        <v>52104</v>
      </c>
      <c r="AK17" s="191">
        <v>35359</v>
      </c>
      <c r="AL17" s="191">
        <v>5319</v>
      </c>
      <c r="AM17" s="191">
        <v>2531</v>
      </c>
      <c r="AN17" s="191">
        <v>2788</v>
      </c>
      <c r="AO17" s="191">
        <v>42768</v>
      </c>
      <c r="AP17" s="191">
        <v>19134</v>
      </c>
      <c r="AQ17" s="191">
        <v>23634</v>
      </c>
      <c r="AR17" s="191">
        <v>25969</v>
      </c>
      <c r="AS17" s="191">
        <v>12588</v>
      </c>
      <c r="AT17" s="191">
        <v>13381</v>
      </c>
    </row>
    <row r="18" spans="1:46" ht="15" thickBot="1" x14ac:dyDescent="0.4">
      <c r="A18" s="6">
        <v>14</v>
      </c>
      <c r="B18" s="7" t="s">
        <v>39</v>
      </c>
      <c r="C18" s="7" t="s">
        <v>40</v>
      </c>
      <c r="D18" s="4">
        <v>6</v>
      </c>
      <c r="E18" s="44">
        <v>1</v>
      </c>
      <c r="F18" s="44">
        <v>6</v>
      </c>
      <c r="G18" s="191">
        <v>127869</v>
      </c>
      <c r="H18" s="191">
        <v>237147</v>
      </c>
      <c r="I18" s="191">
        <v>13250</v>
      </c>
      <c r="J18" s="191">
        <v>26856</v>
      </c>
      <c r="K18" s="256">
        <f t="shared" si="0"/>
        <v>141119</v>
      </c>
      <c r="L18" s="256">
        <f t="shared" si="0"/>
        <v>264003</v>
      </c>
      <c r="M18" s="51">
        <f t="shared" si="1"/>
        <v>0.89827388325132673</v>
      </c>
      <c r="N18" s="191">
        <v>131493</v>
      </c>
      <c r="O18" s="191">
        <v>262674</v>
      </c>
      <c r="P18" s="191">
        <v>3168</v>
      </c>
      <c r="Q18" s="191">
        <v>6577</v>
      </c>
      <c r="R18" s="256">
        <f t="shared" si="2"/>
        <v>134661</v>
      </c>
      <c r="S18" s="256">
        <f t="shared" si="2"/>
        <v>269251</v>
      </c>
      <c r="T18" s="51">
        <f t="shared" si="3"/>
        <v>0.97557297837333934</v>
      </c>
      <c r="U18" s="52">
        <f t="shared" si="4"/>
        <v>1.2644564879009692E-2</v>
      </c>
      <c r="V18" s="38">
        <f t="shared" si="5"/>
        <v>1.9878561986038039E-2</v>
      </c>
      <c r="Y18" s="138">
        <v>14</v>
      </c>
      <c r="Z18" s="192" t="s">
        <v>205</v>
      </c>
      <c r="AA18" s="190" t="s">
        <v>40</v>
      </c>
      <c r="AB18" s="251">
        <v>6</v>
      </c>
      <c r="AC18" s="191">
        <v>4834</v>
      </c>
      <c r="AD18" s="191">
        <v>2105</v>
      </c>
      <c r="AE18" s="191">
        <v>2729</v>
      </c>
      <c r="AF18" s="191">
        <v>262674</v>
      </c>
      <c r="AG18" s="191">
        <v>131181</v>
      </c>
      <c r="AH18" s="191">
        <v>131493</v>
      </c>
      <c r="AI18" s="191">
        <v>58563</v>
      </c>
      <c r="AJ18" s="191">
        <v>34203</v>
      </c>
      <c r="AK18" s="191">
        <v>24360</v>
      </c>
      <c r="AL18" s="191">
        <v>731</v>
      </c>
      <c r="AM18" s="191">
        <v>310</v>
      </c>
      <c r="AN18" s="191">
        <v>421</v>
      </c>
      <c r="AO18" s="191">
        <v>6577</v>
      </c>
      <c r="AP18" s="191">
        <v>3409</v>
      </c>
      <c r="AQ18" s="191">
        <v>3168</v>
      </c>
      <c r="AR18" s="191">
        <v>6013</v>
      </c>
      <c r="AS18" s="191">
        <v>3285</v>
      </c>
      <c r="AT18" s="191">
        <v>2728</v>
      </c>
    </row>
    <row r="19" spans="1:46" ht="15" thickBot="1" x14ac:dyDescent="0.4">
      <c r="A19" s="6">
        <v>15</v>
      </c>
      <c r="B19" s="7" t="s">
        <v>41</v>
      </c>
      <c r="C19" s="7" t="s">
        <v>42</v>
      </c>
      <c r="D19" s="4">
        <v>35</v>
      </c>
      <c r="E19" s="44">
        <v>8</v>
      </c>
      <c r="F19" s="44">
        <v>9</v>
      </c>
      <c r="G19" s="191">
        <v>699481</v>
      </c>
      <c r="H19" s="191">
        <v>1456251</v>
      </c>
      <c r="I19" s="191">
        <v>73512</v>
      </c>
      <c r="J19" s="191">
        <v>144707</v>
      </c>
      <c r="K19" s="256">
        <f t="shared" si="0"/>
        <v>772993</v>
      </c>
      <c r="L19" s="256">
        <f t="shared" si="0"/>
        <v>1600958</v>
      </c>
      <c r="M19" s="51">
        <f t="shared" si="1"/>
        <v>0.90961224466850477</v>
      </c>
      <c r="N19" s="191">
        <v>690470</v>
      </c>
      <c r="O19" s="191">
        <v>1444486</v>
      </c>
      <c r="P19" s="191">
        <v>50467</v>
      </c>
      <c r="Q19" s="191">
        <v>89931</v>
      </c>
      <c r="R19" s="256">
        <f t="shared" si="2"/>
        <v>740937</v>
      </c>
      <c r="S19" s="256">
        <f t="shared" si="2"/>
        <v>1534417</v>
      </c>
      <c r="T19" s="51">
        <f t="shared" si="3"/>
        <v>0.94139076926285359</v>
      </c>
      <c r="U19" s="52">
        <f t="shared" si="4"/>
        <v>7.2059287831634469E-2</v>
      </c>
      <c r="V19" s="38">
        <f t="shared" si="5"/>
        <v>-4.1563239010642378E-2</v>
      </c>
      <c r="Y19" s="138">
        <v>15</v>
      </c>
      <c r="Z19" s="192" t="s">
        <v>206</v>
      </c>
      <c r="AA19" s="190" t="s">
        <v>42</v>
      </c>
      <c r="AB19" s="251">
        <v>35</v>
      </c>
      <c r="AC19" s="191">
        <v>10638</v>
      </c>
      <c r="AD19" s="191">
        <v>4982</v>
      </c>
      <c r="AE19" s="191">
        <v>5656</v>
      </c>
      <c r="AF19" s="191">
        <v>1444486</v>
      </c>
      <c r="AG19" s="191">
        <v>754016</v>
      </c>
      <c r="AH19" s="191">
        <v>690470</v>
      </c>
      <c r="AI19" s="191">
        <v>376785</v>
      </c>
      <c r="AJ19" s="191">
        <v>190420</v>
      </c>
      <c r="AK19" s="191">
        <v>186365</v>
      </c>
      <c r="AL19" s="191">
        <v>13681</v>
      </c>
      <c r="AM19" s="191">
        <v>6714</v>
      </c>
      <c r="AN19" s="191">
        <v>6967</v>
      </c>
      <c r="AO19" s="191">
        <v>89931</v>
      </c>
      <c r="AP19" s="191">
        <v>39464</v>
      </c>
      <c r="AQ19" s="191">
        <v>50467</v>
      </c>
      <c r="AR19" s="191">
        <v>57073</v>
      </c>
      <c r="AS19" s="191">
        <v>39599</v>
      </c>
      <c r="AT19" s="191">
        <v>17474</v>
      </c>
    </row>
    <row r="20" spans="1:46" ht="15" thickBot="1" x14ac:dyDescent="0.4">
      <c r="A20" s="6">
        <v>16</v>
      </c>
      <c r="B20" s="7" t="s">
        <v>43</v>
      </c>
      <c r="C20" s="7" t="s">
        <v>44</v>
      </c>
      <c r="D20" s="4">
        <v>37</v>
      </c>
      <c r="E20" s="44">
        <v>3</v>
      </c>
      <c r="F20" s="44">
        <v>9</v>
      </c>
      <c r="G20" s="191">
        <v>587957</v>
      </c>
      <c r="H20" s="191">
        <v>1187788</v>
      </c>
      <c r="I20" s="191">
        <v>70144</v>
      </c>
      <c r="J20" s="191">
        <v>139527</v>
      </c>
      <c r="K20" s="256">
        <f t="shared" si="0"/>
        <v>658101</v>
      </c>
      <c r="L20" s="256">
        <f t="shared" si="0"/>
        <v>1327315</v>
      </c>
      <c r="M20" s="51">
        <f t="shared" si="1"/>
        <v>0.89488026579975366</v>
      </c>
      <c r="N20" s="191">
        <v>685429</v>
      </c>
      <c r="O20" s="191">
        <v>1392619</v>
      </c>
      <c r="P20" s="191">
        <v>86254</v>
      </c>
      <c r="Q20" s="191">
        <v>174869</v>
      </c>
      <c r="R20" s="256">
        <f t="shared" si="2"/>
        <v>771683</v>
      </c>
      <c r="S20" s="256">
        <f t="shared" si="2"/>
        <v>1567488</v>
      </c>
      <c r="T20" s="51">
        <f t="shared" si="3"/>
        <v>0.88843997529805652</v>
      </c>
      <c r="U20" s="52">
        <f t="shared" si="4"/>
        <v>7.3612368062028158E-2</v>
      </c>
      <c r="V20" s="38">
        <f t="shared" si="5"/>
        <v>0.18094649725197109</v>
      </c>
      <c r="Y20" s="138">
        <v>16</v>
      </c>
      <c r="Z20" s="192" t="s">
        <v>207</v>
      </c>
      <c r="AA20" s="190" t="s">
        <v>44</v>
      </c>
      <c r="AB20" s="251">
        <v>37</v>
      </c>
      <c r="AC20" s="191">
        <v>16160</v>
      </c>
      <c r="AD20" s="191">
        <v>7942</v>
      </c>
      <c r="AE20" s="191">
        <v>8218</v>
      </c>
      <c r="AF20" s="191">
        <v>1392619</v>
      </c>
      <c r="AG20" s="191">
        <v>707190</v>
      </c>
      <c r="AH20" s="191">
        <v>685429</v>
      </c>
      <c r="AI20" s="191">
        <v>434167</v>
      </c>
      <c r="AJ20" s="191">
        <v>235861</v>
      </c>
      <c r="AK20" s="191">
        <v>198306</v>
      </c>
      <c r="AL20" s="191">
        <v>15876</v>
      </c>
      <c r="AM20" s="191">
        <v>6878</v>
      </c>
      <c r="AN20" s="191">
        <v>8998</v>
      </c>
      <c r="AO20" s="191">
        <v>174869</v>
      </c>
      <c r="AP20" s="191">
        <v>88615</v>
      </c>
      <c r="AQ20" s="191">
        <v>86254</v>
      </c>
      <c r="AR20" s="191">
        <v>133190</v>
      </c>
      <c r="AS20" s="191">
        <v>69429</v>
      </c>
      <c r="AT20" s="191">
        <v>63761</v>
      </c>
    </row>
    <row r="21" spans="1:46" ht="15" thickBot="1" x14ac:dyDescent="0.4">
      <c r="A21" s="6">
        <v>17</v>
      </c>
      <c r="B21" s="7" t="s">
        <v>45</v>
      </c>
      <c r="C21" s="7" t="s">
        <v>46</v>
      </c>
      <c r="D21" s="4">
        <v>19</v>
      </c>
      <c r="E21" s="44">
        <v>4</v>
      </c>
      <c r="F21" s="44">
        <v>8</v>
      </c>
      <c r="G21" s="191">
        <v>301837</v>
      </c>
      <c r="H21" s="191">
        <v>620586</v>
      </c>
      <c r="I21" s="191">
        <v>10578</v>
      </c>
      <c r="J21" s="191">
        <v>22388</v>
      </c>
      <c r="K21" s="256">
        <f t="shared" si="0"/>
        <v>312415</v>
      </c>
      <c r="L21" s="256">
        <f t="shared" si="0"/>
        <v>642974</v>
      </c>
      <c r="M21" s="51">
        <f t="shared" si="1"/>
        <v>0.96518055162417138</v>
      </c>
      <c r="N21" s="191">
        <v>246056</v>
      </c>
      <c r="O21" s="191">
        <v>503771</v>
      </c>
      <c r="P21" s="191">
        <v>11960</v>
      </c>
      <c r="Q21" s="191">
        <v>25761</v>
      </c>
      <c r="R21" s="256">
        <f t="shared" si="2"/>
        <v>258016</v>
      </c>
      <c r="S21" s="256">
        <f t="shared" si="2"/>
        <v>529532</v>
      </c>
      <c r="T21" s="51">
        <f t="shared" si="3"/>
        <v>0.951351381975027</v>
      </c>
      <c r="U21" s="52">
        <f t="shared" si="4"/>
        <v>2.4867880637441494E-2</v>
      </c>
      <c r="V21" s="38">
        <f t="shared" si="5"/>
        <v>-0.17643326168709778</v>
      </c>
      <c r="Y21" s="138">
        <v>17</v>
      </c>
      <c r="Z21" s="192" t="s">
        <v>208</v>
      </c>
      <c r="AA21" s="190" t="s">
        <v>46</v>
      </c>
      <c r="AB21" s="251">
        <v>19</v>
      </c>
      <c r="AC21" s="191">
        <v>5863</v>
      </c>
      <c r="AD21" s="191">
        <v>2952</v>
      </c>
      <c r="AE21" s="191">
        <v>2911</v>
      </c>
      <c r="AF21" s="191">
        <v>503771</v>
      </c>
      <c r="AG21" s="191">
        <v>257715</v>
      </c>
      <c r="AH21" s="191">
        <v>246056</v>
      </c>
      <c r="AI21" s="191">
        <v>145438</v>
      </c>
      <c r="AJ21" s="191">
        <v>88639</v>
      </c>
      <c r="AK21" s="191">
        <v>56799</v>
      </c>
      <c r="AL21" s="191">
        <v>3238</v>
      </c>
      <c r="AM21" s="191">
        <v>-185</v>
      </c>
      <c r="AN21" s="191">
        <v>3423</v>
      </c>
      <c r="AO21" s="191">
        <v>25761</v>
      </c>
      <c r="AP21" s="191">
        <v>13801</v>
      </c>
      <c r="AQ21" s="191">
        <v>11960</v>
      </c>
      <c r="AR21" s="191">
        <v>24700</v>
      </c>
      <c r="AS21" s="191">
        <v>14117</v>
      </c>
      <c r="AT21" s="191">
        <v>10583</v>
      </c>
    </row>
    <row r="22" spans="1:46" ht="15" thickBot="1" x14ac:dyDescent="0.4">
      <c r="A22" s="6">
        <v>18</v>
      </c>
      <c r="B22" s="7" t="s">
        <v>47</v>
      </c>
      <c r="C22" s="7" t="s">
        <v>48</v>
      </c>
      <c r="D22" s="4">
        <v>24</v>
      </c>
      <c r="E22" s="46">
        <v>3</v>
      </c>
      <c r="F22" s="46">
        <v>6</v>
      </c>
      <c r="G22" s="191">
        <v>519695</v>
      </c>
      <c r="H22" s="191">
        <v>1117119</v>
      </c>
      <c r="I22" s="191">
        <v>16807</v>
      </c>
      <c r="J22" s="191">
        <v>34359</v>
      </c>
      <c r="K22" s="256">
        <f t="shared" si="0"/>
        <v>536502</v>
      </c>
      <c r="L22" s="256">
        <f t="shared" si="0"/>
        <v>1151478</v>
      </c>
      <c r="M22" s="51">
        <f t="shared" si="1"/>
        <v>0.97016095835091942</v>
      </c>
      <c r="N22" s="191">
        <v>536091</v>
      </c>
      <c r="O22" s="191">
        <v>1181176</v>
      </c>
      <c r="P22" s="191">
        <v>15529</v>
      </c>
      <c r="Q22" s="191">
        <v>40316</v>
      </c>
      <c r="R22" s="256">
        <f t="shared" si="2"/>
        <v>551620</v>
      </c>
      <c r="S22" s="256">
        <f t="shared" si="2"/>
        <v>1221492</v>
      </c>
      <c r="T22" s="51">
        <f t="shared" si="3"/>
        <v>0.96699446250978316</v>
      </c>
      <c r="U22" s="52">
        <f t="shared" si="4"/>
        <v>5.7363704659189031E-2</v>
      </c>
      <c r="V22" s="38">
        <f t="shared" si="5"/>
        <v>6.0803593294878409E-2</v>
      </c>
      <c r="Y22" s="138">
        <v>18</v>
      </c>
      <c r="Z22" s="192" t="s">
        <v>288</v>
      </c>
      <c r="AA22" s="190" t="s">
        <v>84</v>
      </c>
      <c r="AB22" s="251">
        <v>24</v>
      </c>
      <c r="AC22" s="191">
        <v>33358</v>
      </c>
      <c r="AD22" s="191">
        <v>14341</v>
      </c>
      <c r="AE22" s="191">
        <v>19017</v>
      </c>
      <c r="AF22" s="191">
        <v>1181176</v>
      </c>
      <c r="AG22" s="191">
        <v>645085</v>
      </c>
      <c r="AH22" s="191">
        <v>536091</v>
      </c>
      <c r="AI22" s="191">
        <v>409829</v>
      </c>
      <c r="AJ22" s="191">
        <v>255052</v>
      </c>
      <c r="AK22" s="191">
        <v>154777</v>
      </c>
      <c r="AL22" s="191">
        <v>4900</v>
      </c>
      <c r="AM22" s="191">
        <v>2310</v>
      </c>
      <c r="AN22" s="191">
        <v>2590</v>
      </c>
      <c r="AO22" s="191">
        <v>40316</v>
      </c>
      <c r="AP22" s="191">
        <v>24787</v>
      </c>
      <c r="AQ22" s="191">
        <v>15529</v>
      </c>
      <c r="AR22" s="191">
        <v>28271</v>
      </c>
      <c r="AS22" s="191">
        <v>14816</v>
      </c>
      <c r="AT22" s="191">
        <v>13455</v>
      </c>
    </row>
    <row r="23" spans="1:46" ht="15" thickBot="1" x14ac:dyDescent="0.4">
      <c r="A23" s="6">
        <v>19</v>
      </c>
      <c r="B23" s="7" t="s">
        <v>49</v>
      </c>
      <c r="C23" s="7" t="s">
        <v>50</v>
      </c>
      <c r="D23" s="4">
        <v>30</v>
      </c>
      <c r="E23" s="44">
        <v>4</v>
      </c>
      <c r="F23" s="44">
        <v>6</v>
      </c>
      <c r="G23" s="191">
        <v>399412</v>
      </c>
      <c r="H23" s="191">
        <v>841431</v>
      </c>
      <c r="I23" s="191">
        <v>28405</v>
      </c>
      <c r="J23" s="191">
        <v>62375</v>
      </c>
      <c r="K23" s="256">
        <f t="shared" si="0"/>
        <v>427817</v>
      </c>
      <c r="L23" s="256">
        <f t="shared" si="0"/>
        <v>903806</v>
      </c>
      <c r="M23" s="51">
        <f t="shared" si="1"/>
        <v>0.93098629573160607</v>
      </c>
      <c r="N23" s="191">
        <v>422366</v>
      </c>
      <c r="O23" s="191">
        <v>927268</v>
      </c>
      <c r="P23" s="191">
        <v>14179</v>
      </c>
      <c r="Q23" s="191">
        <v>50583</v>
      </c>
      <c r="R23" s="256">
        <f t="shared" si="2"/>
        <v>436545</v>
      </c>
      <c r="S23" s="256">
        <f t="shared" si="2"/>
        <v>977851</v>
      </c>
      <c r="T23" s="51">
        <f t="shared" si="3"/>
        <v>0.94827126014085994</v>
      </c>
      <c r="U23" s="52">
        <f t="shared" si="4"/>
        <v>4.5921836544727805E-2</v>
      </c>
      <c r="V23" s="38">
        <f t="shared" si="5"/>
        <v>8.1925767255362325E-2</v>
      </c>
      <c r="Y23" s="138">
        <v>19</v>
      </c>
      <c r="Z23" s="192" t="s">
        <v>210</v>
      </c>
      <c r="AA23" s="190" t="s">
        <v>50</v>
      </c>
      <c r="AB23" s="251">
        <v>30</v>
      </c>
      <c r="AC23" s="191">
        <v>20349</v>
      </c>
      <c r="AD23" s="191">
        <v>9534</v>
      </c>
      <c r="AE23" s="191">
        <v>10815</v>
      </c>
      <c r="AF23" s="191">
        <v>927268</v>
      </c>
      <c r="AG23" s="191">
        <v>504902</v>
      </c>
      <c r="AH23" s="191">
        <v>422366</v>
      </c>
      <c r="AI23" s="191">
        <v>326466</v>
      </c>
      <c r="AJ23" s="191">
        <v>204343</v>
      </c>
      <c r="AK23" s="191">
        <v>122123</v>
      </c>
      <c r="AL23" s="191">
        <v>4817</v>
      </c>
      <c r="AM23" s="191">
        <v>3070</v>
      </c>
      <c r="AN23" s="191">
        <v>1747</v>
      </c>
      <c r="AO23" s="191">
        <v>50583</v>
      </c>
      <c r="AP23" s="191">
        <v>36404</v>
      </c>
      <c r="AQ23" s="191">
        <v>14179</v>
      </c>
      <c r="AR23" s="191">
        <v>46762</v>
      </c>
      <c r="AS23" s="191">
        <v>36503</v>
      </c>
      <c r="AT23" s="191">
        <v>10259</v>
      </c>
    </row>
    <row r="24" spans="1:46" ht="15" thickBot="1" x14ac:dyDescent="0.4">
      <c r="A24" s="6">
        <v>20</v>
      </c>
      <c r="B24" s="7" t="s">
        <v>51</v>
      </c>
      <c r="C24" s="7" t="s">
        <v>52</v>
      </c>
      <c r="D24" s="4">
        <v>12</v>
      </c>
      <c r="E24" s="44">
        <v>4</v>
      </c>
      <c r="F24" s="44">
        <v>6</v>
      </c>
      <c r="G24" s="191">
        <v>253010</v>
      </c>
      <c r="H24" s="191">
        <v>521120</v>
      </c>
      <c r="I24" s="191">
        <v>44732</v>
      </c>
      <c r="J24" s="191">
        <v>90304</v>
      </c>
      <c r="K24" s="256">
        <f t="shared" si="0"/>
        <v>297742</v>
      </c>
      <c r="L24" s="256">
        <f t="shared" si="0"/>
        <v>611424</v>
      </c>
      <c r="M24" s="51">
        <f t="shared" si="1"/>
        <v>0.85230543779766577</v>
      </c>
      <c r="N24" s="191">
        <v>221887</v>
      </c>
      <c r="O24" s="191">
        <v>449809</v>
      </c>
      <c r="P24" s="191">
        <v>42007</v>
      </c>
      <c r="Q24" s="191">
        <v>84647</v>
      </c>
      <c r="R24" s="256">
        <f t="shared" si="2"/>
        <v>263894</v>
      </c>
      <c r="S24" s="256">
        <f t="shared" si="2"/>
        <v>534456</v>
      </c>
      <c r="T24" s="51">
        <f t="shared" si="3"/>
        <v>0.84162026434355686</v>
      </c>
      <c r="U24" s="52">
        <f t="shared" si="4"/>
        <v>2.5099121514779905E-2</v>
      </c>
      <c r="V24" s="38">
        <f t="shared" si="5"/>
        <v>-0.1258831841733396</v>
      </c>
      <c r="Y24" s="138">
        <v>20</v>
      </c>
      <c r="Z24" s="194" t="s">
        <v>289</v>
      </c>
      <c r="AA24" s="190" t="s">
        <v>161</v>
      </c>
      <c r="AB24" s="251">
        <v>12</v>
      </c>
      <c r="AC24" s="191">
        <v>4366</v>
      </c>
      <c r="AD24" s="191">
        <v>2033</v>
      </c>
      <c r="AE24" s="191">
        <v>2333</v>
      </c>
      <c r="AF24" s="191">
        <v>449809</v>
      </c>
      <c r="AG24" s="191">
        <v>227922</v>
      </c>
      <c r="AH24" s="191">
        <v>221887</v>
      </c>
      <c r="AI24" s="191">
        <v>128993</v>
      </c>
      <c r="AJ24" s="191">
        <v>76464</v>
      </c>
      <c r="AK24" s="191">
        <v>52529</v>
      </c>
      <c r="AL24" s="191">
        <v>6046</v>
      </c>
      <c r="AM24" s="191">
        <v>3057</v>
      </c>
      <c r="AN24" s="191">
        <v>2989</v>
      </c>
      <c r="AO24" s="191">
        <v>84647</v>
      </c>
      <c r="AP24" s="191">
        <v>42640</v>
      </c>
      <c r="AQ24" s="191">
        <v>42007</v>
      </c>
      <c r="AR24" s="191">
        <v>47471</v>
      </c>
      <c r="AS24" s="191">
        <v>26195</v>
      </c>
      <c r="AT24" s="191">
        <v>21276</v>
      </c>
    </row>
    <row r="25" spans="1:46" ht="15" thickBot="1" x14ac:dyDescent="0.4">
      <c r="A25" s="6">
        <v>21</v>
      </c>
      <c r="B25" s="7" t="s">
        <v>53</v>
      </c>
      <c r="C25" s="7" t="s">
        <v>54</v>
      </c>
      <c r="D25" s="4">
        <v>39</v>
      </c>
      <c r="E25" s="44">
        <v>6</v>
      </c>
      <c r="F25" s="44">
        <v>6</v>
      </c>
      <c r="G25" s="191">
        <v>225889</v>
      </c>
      <c r="H25" s="191">
        <v>466793</v>
      </c>
      <c r="I25" s="191">
        <v>2642</v>
      </c>
      <c r="J25" s="191">
        <v>5944</v>
      </c>
      <c r="K25" s="256">
        <f t="shared" si="0"/>
        <v>228531</v>
      </c>
      <c r="L25" s="256">
        <f t="shared" si="0"/>
        <v>472737</v>
      </c>
      <c r="M25" s="51">
        <f t="shared" si="1"/>
        <v>0.98742641257189512</v>
      </c>
      <c r="N25" s="191">
        <v>218635</v>
      </c>
      <c r="O25" s="191">
        <v>445683</v>
      </c>
      <c r="P25" s="191">
        <v>116</v>
      </c>
      <c r="Q25" s="191">
        <v>240972</v>
      </c>
      <c r="R25" s="256">
        <f t="shared" si="2"/>
        <v>218751</v>
      </c>
      <c r="S25" s="256">
        <f t="shared" si="2"/>
        <v>686655</v>
      </c>
      <c r="T25" s="51">
        <f t="shared" si="3"/>
        <v>0.64906394040675452</v>
      </c>
      <c r="U25" s="52">
        <f t="shared" si="4"/>
        <v>3.2246690623234084E-2</v>
      </c>
      <c r="V25" s="38">
        <f t="shared" si="5"/>
        <v>0.45250953489995493</v>
      </c>
      <c r="Y25" s="138">
        <v>21</v>
      </c>
      <c r="Z25" s="192" t="s">
        <v>212</v>
      </c>
      <c r="AA25" s="190" t="s">
        <v>88</v>
      </c>
      <c r="AB25" s="251">
        <v>39</v>
      </c>
      <c r="AC25" s="191">
        <v>12015</v>
      </c>
      <c r="AD25" s="191">
        <v>5574</v>
      </c>
      <c r="AE25" s="191">
        <v>6441</v>
      </c>
      <c r="AF25" s="191">
        <v>445683</v>
      </c>
      <c r="AG25" s="191">
        <v>227048</v>
      </c>
      <c r="AH25" s="191">
        <v>218635</v>
      </c>
      <c r="AI25" s="191">
        <v>185857</v>
      </c>
      <c r="AJ25" s="191">
        <v>106891</v>
      </c>
      <c r="AK25" s="191">
        <v>78966</v>
      </c>
      <c r="AL25" s="191">
        <v>2857</v>
      </c>
      <c r="AM25" s="191">
        <v>993</v>
      </c>
      <c r="AN25" s="191">
        <v>1864</v>
      </c>
      <c r="AO25" s="191">
        <v>240972</v>
      </c>
      <c r="AP25" s="191">
        <v>240856</v>
      </c>
      <c r="AQ25" s="191">
        <v>116</v>
      </c>
      <c r="AR25" s="191">
        <v>22072</v>
      </c>
      <c r="AS25" s="191">
        <v>7623</v>
      </c>
      <c r="AT25" s="191">
        <v>14449</v>
      </c>
    </row>
    <row r="26" spans="1:46" ht="15" thickBot="1" x14ac:dyDescent="0.4">
      <c r="A26" s="6">
        <v>22</v>
      </c>
      <c r="B26" s="7" t="s">
        <v>55</v>
      </c>
      <c r="C26" s="7" t="s">
        <v>56</v>
      </c>
      <c r="D26" s="4">
        <v>26</v>
      </c>
      <c r="E26" s="44">
        <v>2</v>
      </c>
      <c r="F26" s="44">
        <v>6</v>
      </c>
      <c r="G26" s="191">
        <v>345660</v>
      </c>
      <c r="H26" s="191">
        <v>707619</v>
      </c>
      <c r="I26" s="191">
        <v>10880</v>
      </c>
      <c r="J26" s="191">
        <v>22058</v>
      </c>
      <c r="K26" s="256">
        <f t="shared" si="0"/>
        <v>356540</v>
      </c>
      <c r="L26" s="256">
        <f t="shared" si="0"/>
        <v>729677</v>
      </c>
      <c r="M26" s="51">
        <f t="shared" si="1"/>
        <v>0.96977018598640219</v>
      </c>
      <c r="N26" s="191">
        <v>353647</v>
      </c>
      <c r="O26" s="191">
        <v>742817</v>
      </c>
      <c r="P26" s="191">
        <v>13750</v>
      </c>
      <c r="Q26" s="191">
        <v>24770</v>
      </c>
      <c r="R26" s="256">
        <f t="shared" si="2"/>
        <v>367397</v>
      </c>
      <c r="S26" s="256">
        <f t="shared" si="2"/>
        <v>767587</v>
      </c>
      <c r="T26" s="51">
        <f t="shared" si="3"/>
        <v>0.96773004232744952</v>
      </c>
      <c r="U26" s="52">
        <f t="shared" si="4"/>
        <v>3.60474190319977E-2</v>
      </c>
      <c r="V26" s="38">
        <f t="shared" si="5"/>
        <v>5.1954494934059868E-2</v>
      </c>
      <c r="Y26" s="138">
        <v>22</v>
      </c>
      <c r="Z26" s="192" t="s">
        <v>213</v>
      </c>
      <c r="AA26" s="190" t="s">
        <v>56</v>
      </c>
      <c r="AB26" s="251">
        <v>26</v>
      </c>
      <c r="AC26" s="191">
        <v>20499</v>
      </c>
      <c r="AD26" s="191">
        <v>9953</v>
      </c>
      <c r="AE26" s="191">
        <v>10546</v>
      </c>
      <c r="AF26" s="191">
        <v>742817</v>
      </c>
      <c r="AG26" s="191">
        <v>389170</v>
      </c>
      <c r="AH26" s="191">
        <v>353647</v>
      </c>
      <c r="AI26" s="191">
        <v>291577</v>
      </c>
      <c r="AJ26" s="191">
        <v>177018</v>
      </c>
      <c r="AK26" s="191">
        <v>114559</v>
      </c>
      <c r="AL26" s="191">
        <v>907</v>
      </c>
      <c r="AM26" s="191">
        <v>450</v>
      </c>
      <c r="AN26" s="191">
        <v>457</v>
      </c>
      <c r="AO26" s="191">
        <v>24770</v>
      </c>
      <c r="AP26" s="191">
        <v>11020</v>
      </c>
      <c r="AQ26" s="191">
        <v>13750</v>
      </c>
      <c r="AR26" s="191">
        <v>31452</v>
      </c>
      <c r="AS26" s="191">
        <v>21475</v>
      </c>
      <c r="AT26" s="191">
        <v>9977</v>
      </c>
    </row>
    <row r="27" spans="1:46" ht="15" thickBot="1" x14ac:dyDescent="0.4">
      <c r="A27" s="6">
        <v>23</v>
      </c>
      <c r="B27" s="7" t="s">
        <v>57</v>
      </c>
      <c r="C27" s="7" t="s">
        <v>58</v>
      </c>
      <c r="D27" s="4">
        <v>14</v>
      </c>
      <c r="E27" s="44">
        <v>6</v>
      </c>
      <c r="F27" s="44">
        <v>8</v>
      </c>
      <c r="G27" s="191">
        <v>296223</v>
      </c>
      <c r="H27" s="191">
        <v>607624</v>
      </c>
      <c r="I27" s="191">
        <v>261301</v>
      </c>
      <c r="J27" s="191">
        <v>523091</v>
      </c>
      <c r="K27" s="256">
        <f t="shared" si="0"/>
        <v>557524</v>
      </c>
      <c r="L27" s="256">
        <f t="shared" si="0"/>
        <v>1130715</v>
      </c>
      <c r="M27" s="51">
        <f t="shared" si="1"/>
        <v>0.53738033014508524</v>
      </c>
      <c r="N27" s="191">
        <v>290417</v>
      </c>
      <c r="O27" s="191">
        <v>579388</v>
      </c>
      <c r="P27" s="191">
        <v>270960</v>
      </c>
      <c r="Q27" s="191">
        <v>559845</v>
      </c>
      <c r="R27" s="256">
        <f t="shared" si="2"/>
        <v>561377</v>
      </c>
      <c r="S27" s="256">
        <f t="shared" si="2"/>
        <v>1139233</v>
      </c>
      <c r="T27" s="51">
        <f t="shared" si="3"/>
        <v>0.50857726207018228</v>
      </c>
      <c r="U27" s="52">
        <f t="shared" si="4"/>
        <v>5.350065767929868E-2</v>
      </c>
      <c r="V27" s="38">
        <f t="shared" si="5"/>
        <v>7.5332864603370438E-3</v>
      </c>
      <c r="Y27" s="138">
        <v>23</v>
      </c>
      <c r="Z27" s="192" t="s">
        <v>290</v>
      </c>
      <c r="AA27" s="190" t="s">
        <v>291</v>
      </c>
      <c r="AB27" s="251">
        <v>16</v>
      </c>
      <c r="AC27" s="191">
        <v>1331</v>
      </c>
      <c r="AD27" s="191">
        <v>679</v>
      </c>
      <c r="AE27" s="191">
        <v>652</v>
      </c>
      <c r="AF27" s="191">
        <v>579388</v>
      </c>
      <c r="AG27" s="191">
        <v>288971</v>
      </c>
      <c r="AH27" s="191">
        <v>290417</v>
      </c>
      <c r="AI27" s="191">
        <v>128987</v>
      </c>
      <c r="AJ27" s="191">
        <v>72216</v>
      </c>
      <c r="AK27" s="191">
        <v>56771</v>
      </c>
      <c r="AL27" s="191">
        <v>59420</v>
      </c>
      <c r="AM27" s="191">
        <v>29218</v>
      </c>
      <c r="AN27" s="191">
        <v>30202</v>
      </c>
      <c r="AO27" s="191">
        <v>559845</v>
      </c>
      <c r="AP27" s="191">
        <v>288885</v>
      </c>
      <c r="AQ27" s="191">
        <v>270960</v>
      </c>
      <c r="AR27" s="191">
        <v>309922</v>
      </c>
      <c r="AS27" s="191">
        <v>159368</v>
      </c>
      <c r="AT27" s="191">
        <v>150554</v>
      </c>
    </row>
    <row r="28" spans="1:46" ht="15" thickBot="1" x14ac:dyDescent="0.4">
      <c r="A28" s="6">
        <v>24</v>
      </c>
      <c r="B28" s="7" t="s">
        <v>59</v>
      </c>
      <c r="C28" s="7" t="s">
        <v>60</v>
      </c>
      <c r="D28" s="4">
        <v>12</v>
      </c>
      <c r="E28" s="44">
        <v>3</v>
      </c>
      <c r="F28" s="44">
        <v>6</v>
      </c>
      <c r="G28" s="191">
        <v>165811</v>
      </c>
      <c r="H28" s="191">
        <v>344206</v>
      </c>
      <c r="I28" s="191">
        <v>64827</v>
      </c>
      <c r="J28" s="191">
        <v>130397</v>
      </c>
      <c r="K28" s="256">
        <f t="shared" si="0"/>
        <v>230638</v>
      </c>
      <c r="L28" s="256">
        <f t="shared" si="0"/>
        <v>474603</v>
      </c>
      <c r="M28" s="51">
        <f t="shared" si="1"/>
        <v>0.72525036714896451</v>
      </c>
      <c r="N28" s="191">
        <v>144099</v>
      </c>
      <c r="O28" s="191">
        <v>300074</v>
      </c>
      <c r="P28" s="191">
        <v>66890</v>
      </c>
      <c r="Q28" s="191">
        <v>133641</v>
      </c>
      <c r="R28" s="256">
        <f t="shared" si="2"/>
        <v>210989</v>
      </c>
      <c r="S28" s="256">
        <f t="shared" si="2"/>
        <v>433715</v>
      </c>
      <c r="T28" s="51">
        <f t="shared" si="3"/>
        <v>0.69186908453708085</v>
      </c>
      <c r="U28" s="52">
        <f t="shared" si="4"/>
        <v>2.0368122890907326E-2</v>
      </c>
      <c r="V28" s="38">
        <f t="shared" si="5"/>
        <v>-8.6152004938864699E-2</v>
      </c>
      <c r="Y28" s="138">
        <v>24</v>
      </c>
      <c r="Z28" s="192" t="s">
        <v>215</v>
      </c>
      <c r="AA28" s="190" t="s">
        <v>60</v>
      </c>
      <c r="AB28" s="251">
        <v>12</v>
      </c>
      <c r="AC28" s="191">
        <v>2646</v>
      </c>
      <c r="AD28" s="191">
        <v>1348</v>
      </c>
      <c r="AE28" s="191">
        <v>1298</v>
      </c>
      <c r="AF28" s="191">
        <v>300074</v>
      </c>
      <c r="AG28" s="191">
        <v>155975</v>
      </c>
      <c r="AH28" s="191">
        <v>144099</v>
      </c>
      <c r="AI28" s="191">
        <v>94609</v>
      </c>
      <c r="AJ28" s="191">
        <v>55223</v>
      </c>
      <c r="AK28" s="191">
        <v>39386</v>
      </c>
      <c r="AL28" s="191">
        <v>14945</v>
      </c>
      <c r="AM28" s="191">
        <v>7274</v>
      </c>
      <c r="AN28" s="191">
        <v>7671</v>
      </c>
      <c r="AO28" s="191">
        <v>133641</v>
      </c>
      <c r="AP28" s="191">
        <v>66751</v>
      </c>
      <c r="AQ28" s="191">
        <v>66890</v>
      </c>
      <c r="AR28" s="191">
        <v>58522</v>
      </c>
      <c r="AS28" s="191">
        <v>30009</v>
      </c>
      <c r="AT28" s="191">
        <v>28513</v>
      </c>
    </row>
    <row r="29" spans="1:46" ht="15" thickBot="1" x14ac:dyDescent="0.4">
      <c r="A29" s="6">
        <v>25</v>
      </c>
      <c r="B29" s="7" t="s">
        <v>61</v>
      </c>
      <c r="C29" s="7" t="s">
        <v>62</v>
      </c>
      <c r="D29" s="4">
        <v>18</v>
      </c>
      <c r="E29" s="44">
        <v>4</v>
      </c>
      <c r="F29" s="44">
        <v>7</v>
      </c>
      <c r="G29" s="191">
        <v>287658</v>
      </c>
      <c r="H29" s="195">
        <v>616665</v>
      </c>
      <c r="I29" s="191">
        <v>9334</v>
      </c>
      <c r="J29" s="191">
        <v>18458</v>
      </c>
      <c r="K29" s="256">
        <f t="shared" si="0"/>
        <v>296992</v>
      </c>
      <c r="L29" s="256">
        <f t="shared" si="0"/>
        <v>635123</v>
      </c>
      <c r="M29" s="51">
        <f t="shared" si="1"/>
        <v>0.97093791281373842</v>
      </c>
      <c r="N29" s="191">
        <v>295569</v>
      </c>
      <c r="O29" s="195">
        <v>623240</v>
      </c>
      <c r="P29" s="191">
        <v>14659</v>
      </c>
      <c r="Q29" s="191">
        <v>28414</v>
      </c>
      <c r="R29" s="256">
        <f t="shared" si="2"/>
        <v>310228</v>
      </c>
      <c r="S29" s="256">
        <f t="shared" si="2"/>
        <v>651654</v>
      </c>
      <c r="T29" s="51">
        <f t="shared" si="3"/>
        <v>0.9563971064399206</v>
      </c>
      <c r="U29" s="52">
        <f t="shared" si="4"/>
        <v>3.0602973737019291E-2</v>
      </c>
      <c r="V29" s="38">
        <f t="shared" si="5"/>
        <v>2.6028029216388006E-2</v>
      </c>
      <c r="Y29" s="138">
        <v>25</v>
      </c>
      <c r="Z29" s="192" t="s">
        <v>292</v>
      </c>
      <c r="AA29" s="190" t="s">
        <v>93</v>
      </c>
      <c r="AB29" s="253">
        <v>18</v>
      </c>
      <c r="AC29" s="195">
        <v>3940</v>
      </c>
      <c r="AD29" s="191">
        <v>1894</v>
      </c>
      <c r="AE29" s="191">
        <v>2046</v>
      </c>
      <c r="AF29" s="191">
        <v>623240</v>
      </c>
      <c r="AG29" s="191">
        <v>327671</v>
      </c>
      <c r="AH29" s="191">
        <v>295569</v>
      </c>
      <c r="AI29" s="191">
        <v>156571</v>
      </c>
      <c r="AJ29" s="191">
        <v>96691</v>
      </c>
      <c r="AK29" s="191">
        <v>59880</v>
      </c>
      <c r="AL29" s="191">
        <v>2719</v>
      </c>
      <c r="AM29" s="191">
        <v>1261</v>
      </c>
      <c r="AN29" s="191">
        <v>1458</v>
      </c>
      <c r="AO29" s="191">
        <v>28414</v>
      </c>
      <c r="AP29" s="191">
        <v>13755</v>
      </c>
      <c r="AQ29" s="191">
        <v>14659</v>
      </c>
      <c r="AR29" s="191">
        <v>21721</v>
      </c>
      <c r="AS29" s="191">
        <v>11561</v>
      </c>
      <c r="AT29" s="191">
        <v>10160</v>
      </c>
    </row>
    <row r="30" spans="1:46" ht="15" thickBot="1" x14ac:dyDescent="0.4">
      <c r="A30" s="6">
        <v>26</v>
      </c>
      <c r="B30" s="7" t="s">
        <v>63</v>
      </c>
      <c r="C30" s="7" t="s">
        <v>64</v>
      </c>
      <c r="D30" s="4">
        <v>21</v>
      </c>
      <c r="E30" s="44">
        <v>2</v>
      </c>
      <c r="F30" s="44">
        <v>5</v>
      </c>
      <c r="G30" s="191">
        <v>389829</v>
      </c>
      <c r="H30" s="191">
        <v>862992</v>
      </c>
      <c r="I30" s="191">
        <v>4693</v>
      </c>
      <c r="J30" s="191">
        <v>9349</v>
      </c>
      <c r="K30" s="256">
        <f t="shared" si="0"/>
        <v>394522</v>
      </c>
      <c r="L30" s="256">
        <f t="shared" si="0"/>
        <v>872341</v>
      </c>
      <c r="M30" s="51">
        <f t="shared" si="1"/>
        <v>0.98928286071616489</v>
      </c>
      <c r="N30" s="191">
        <v>292691</v>
      </c>
      <c r="O30" s="191">
        <v>660345</v>
      </c>
      <c r="P30" s="191">
        <v>4555</v>
      </c>
      <c r="Q30" s="191">
        <v>13304</v>
      </c>
      <c r="R30" s="256">
        <f t="shared" si="2"/>
        <v>297246</v>
      </c>
      <c r="S30" s="256">
        <f t="shared" si="2"/>
        <v>673649</v>
      </c>
      <c r="T30" s="51">
        <f t="shared" si="3"/>
        <v>0.9802508427979556</v>
      </c>
      <c r="U30" s="52">
        <f t="shared" si="4"/>
        <v>3.1635902879395064E-2</v>
      </c>
      <c r="V30" s="38">
        <f t="shared" si="5"/>
        <v>-0.22776872805474005</v>
      </c>
      <c r="Y30" s="138">
        <v>26</v>
      </c>
      <c r="Z30" s="192" t="s">
        <v>293</v>
      </c>
      <c r="AA30" s="190" t="s">
        <v>64</v>
      </c>
      <c r="AB30" s="251">
        <v>20</v>
      </c>
      <c r="AC30" s="191">
        <v>10023</v>
      </c>
      <c r="AD30" s="191">
        <v>5069</v>
      </c>
      <c r="AE30" s="191">
        <v>4954</v>
      </c>
      <c r="AF30" s="191">
        <v>660345</v>
      </c>
      <c r="AG30" s="191">
        <v>367654</v>
      </c>
      <c r="AH30" s="191">
        <v>292691</v>
      </c>
      <c r="AI30" s="191">
        <v>162951</v>
      </c>
      <c r="AJ30" s="191">
        <v>106325</v>
      </c>
      <c r="AK30" s="191">
        <v>56626</v>
      </c>
      <c r="AL30" s="191">
        <v>1711</v>
      </c>
      <c r="AM30" s="191">
        <v>820</v>
      </c>
      <c r="AN30" s="191">
        <v>891</v>
      </c>
      <c r="AO30" s="191">
        <v>13304</v>
      </c>
      <c r="AP30" s="191">
        <v>8749</v>
      </c>
      <c r="AQ30" s="191">
        <v>4555</v>
      </c>
      <c r="AR30" s="191">
        <v>7180</v>
      </c>
      <c r="AS30" s="191">
        <v>3605</v>
      </c>
      <c r="AT30" s="191">
        <v>3575</v>
      </c>
    </row>
    <row r="31" spans="1:46" ht="15" thickBot="1" x14ac:dyDescent="0.4">
      <c r="A31" s="501" t="s">
        <v>65</v>
      </c>
      <c r="B31" s="502"/>
      <c r="C31" s="47" t="s">
        <v>66</v>
      </c>
      <c r="D31" s="8">
        <v>662</v>
      </c>
      <c r="E31" s="48">
        <v>142</v>
      </c>
      <c r="F31" s="48">
        <v>193</v>
      </c>
      <c r="G31" s="196">
        <f>SUM(G5:G30)</f>
        <v>8696133</v>
      </c>
      <c r="H31" s="196">
        <f t="shared" ref="H31:J31" si="6">SUM(H5:H30)</f>
        <v>17941415</v>
      </c>
      <c r="I31" s="196">
        <f t="shared" si="6"/>
        <v>1116040</v>
      </c>
      <c r="J31" s="196">
        <f t="shared" si="6"/>
        <v>2227860</v>
      </c>
      <c r="K31" s="256">
        <f>G31+I31</f>
        <v>9812173</v>
      </c>
      <c r="L31" s="256">
        <f t="shared" ref="L31" si="7">H31+J31</f>
        <v>20169275</v>
      </c>
      <c r="M31" s="51">
        <f t="shared" si="1"/>
        <v>0.88954188982995175</v>
      </c>
      <c r="N31" s="196">
        <f>SUM(N5:N30)</f>
        <v>8656674</v>
      </c>
      <c r="O31" s="196">
        <f t="shared" ref="O31:Q31" si="8">SUM(O5:O30)</f>
        <v>18686979</v>
      </c>
      <c r="P31" s="196">
        <f t="shared" si="8"/>
        <v>1185822</v>
      </c>
      <c r="Q31" s="196">
        <f t="shared" si="8"/>
        <v>2606834</v>
      </c>
      <c r="R31" s="256">
        <f t="shared" si="2"/>
        <v>9842496</v>
      </c>
      <c r="S31" s="256">
        <f t="shared" si="2"/>
        <v>21293813</v>
      </c>
      <c r="T31" s="51">
        <f t="shared" si="3"/>
        <v>0.87757786733639487</v>
      </c>
      <c r="U31" s="52">
        <f t="shared" si="4"/>
        <v>1</v>
      </c>
      <c r="V31" s="38">
        <f t="shared" si="5"/>
        <v>5.5755003588378857E-2</v>
      </c>
      <c r="Y31" s="684" t="s">
        <v>294</v>
      </c>
      <c r="Z31" s="685"/>
      <c r="AA31" s="686"/>
      <c r="AB31" s="254">
        <v>664</v>
      </c>
      <c r="AC31" s="196">
        <v>427740</v>
      </c>
      <c r="AD31" s="196">
        <v>196821</v>
      </c>
      <c r="AE31" s="196">
        <v>230919</v>
      </c>
      <c r="AF31" s="196">
        <v>18686979</v>
      </c>
      <c r="AG31" s="196">
        <v>10030305</v>
      </c>
      <c r="AH31" s="196">
        <v>8656674</v>
      </c>
      <c r="AI31" s="196">
        <v>6006629</v>
      </c>
      <c r="AJ31" s="196">
        <v>3387354</v>
      </c>
      <c r="AK31" s="196">
        <v>2619275</v>
      </c>
      <c r="AL31" s="196">
        <v>293217</v>
      </c>
      <c r="AM31" s="196">
        <v>148479</v>
      </c>
      <c r="AN31" s="196">
        <v>144738</v>
      </c>
      <c r="AO31" s="196">
        <v>2606834</v>
      </c>
      <c r="AP31" s="196">
        <v>1421012</v>
      </c>
      <c r="AQ31" s="196">
        <v>1185822</v>
      </c>
      <c r="AR31" s="196">
        <v>1523160</v>
      </c>
      <c r="AS31" s="255">
        <v>750683</v>
      </c>
      <c r="AT31" s="255">
        <v>772477</v>
      </c>
    </row>
    <row r="32" spans="1:46" ht="15" thickBot="1" x14ac:dyDescent="0.4">
      <c r="A32" s="480" t="s">
        <v>67</v>
      </c>
      <c r="B32" s="481"/>
      <c r="C32" s="481"/>
      <c r="D32" s="481"/>
      <c r="E32" s="481"/>
      <c r="F32" s="482"/>
      <c r="G32" s="273">
        <f>G31/$L$31</f>
        <v>0.4311574412069844</v>
      </c>
      <c r="H32" s="273">
        <f t="shared" ref="H32:L32" si="9">H31/$L$31</f>
        <v>0.88954188982995175</v>
      </c>
      <c r="I32" s="273">
        <f t="shared" si="9"/>
        <v>5.5333669653470439E-2</v>
      </c>
      <c r="J32" s="273">
        <f t="shared" si="9"/>
        <v>0.11045811017004825</v>
      </c>
      <c r="K32" s="273">
        <f t="shared" si="9"/>
        <v>0.48649111086045482</v>
      </c>
      <c r="L32" s="273">
        <f t="shared" si="9"/>
        <v>1</v>
      </c>
      <c r="M32" s="274"/>
      <c r="N32" s="273">
        <f>N31/$S$31</f>
        <v>0.40653470564431088</v>
      </c>
      <c r="O32" s="273">
        <f t="shared" ref="O32:S32" si="10">O31/$S$31</f>
        <v>0.87757786733639487</v>
      </c>
      <c r="P32" s="273">
        <f t="shared" si="10"/>
        <v>5.5688570196422781E-2</v>
      </c>
      <c r="Q32" s="273">
        <f t="shared" si="10"/>
        <v>0.12242213266360515</v>
      </c>
      <c r="R32" s="273">
        <f t="shared" si="10"/>
        <v>0.46222327584073364</v>
      </c>
      <c r="S32" s="273">
        <f t="shared" si="10"/>
        <v>1</v>
      </c>
      <c r="T32" s="641" t="s">
        <v>311</v>
      </c>
      <c r="U32" s="642"/>
      <c r="V32" s="643"/>
      <c r="Y32" s="687" t="s">
        <v>67</v>
      </c>
      <c r="Z32" s="688"/>
      <c r="AA32" s="688"/>
      <c r="AB32" s="689"/>
      <c r="AC32" s="143">
        <v>1.4E-2</v>
      </c>
      <c r="AD32" s="143">
        <v>7.0000000000000001E-3</v>
      </c>
      <c r="AE32" s="143">
        <v>8.0000000000000002E-3</v>
      </c>
      <c r="AF32" s="143">
        <v>0.63300000000000001</v>
      </c>
      <c r="AG32" s="143">
        <v>0.33900000000000002</v>
      </c>
      <c r="AH32" s="143">
        <v>0.29299999999999998</v>
      </c>
      <c r="AI32" s="143">
        <v>0.20300000000000001</v>
      </c>
      <c r="AJ32" s="143">
        <v>0.115</v>
      </c>
      <c r="AK32" s="143">
        <v>8.8999999999999996E-2</v>
      </c>
      <c r="AL32" s="143">
        <v>0.01</v>
      </c>
      <c r="AM32" s="143">
        <v>5.0000000000000001E-3</v>
      </c>
      <c r="AN32" s="143">
        <v>5.0000000000000001E-3</v>
      </c>
      <c r="AO32" s="143">
        <v>8.7999999999999995E-2</v>
      </c>
      <c r="AP32" s="143">
        <v>4.8000000000000001E-2</v>
      </c>
      <c r="AQ32" s="143">
        <v>0.04</v>
      </c>
      <c r="AR32" s="143">
        <v>5.1999999999999998E-2</v>
      </c>
      <c r="AS32" s="143">
        <v>2.5000000000000001E-2</v>
      </c>
      <c r="AT32" s="143">
        <v>2.5999999999999999E-2</v>
      </c>
    </row>
    <row r="36" spans="1:11" ht="15" thickBot="1" x14ac:dyDescent="0.4">
      <c r="A36" s="275" t="s">
        <v>314</v>
      </c>
    </row>
    <row r="37" spans="1:11" ht="15" thickBot="1" x14ac:dyDescent="0.4">
      <c r="A37" s="702" t="s">
        <v>315</v>
      </c>
      <c r="B37" s="703"/>
      <c r="C37" s="704"/>
      <c r="D37" s="705" t="s">
        <v>316</v>
      </c>
      <c r="E37" s="706"/>
      <c r="F37" s="706"/>
      <c r="G37" s="706"/>
      <c r="H37" s="706"/>
      <c r="I37" s="706"/>
      <c r="J37" s="706"/>
      <c r="K37" s="707"/>
    </row>
    <row r="38" spans="1:11" ht="15" thickBot="1" x14ac:dyDescent="0.4">
      <c r="A38" s="708" t="s">
        <v>11</v>
      </c>
      <c r="B38" s="708" t="s">
        <v>12</v>
      </c>
      <c r="C38" s="710" t="s">
        <v>68</v>
      </c>
      <c r="D38" s="712" t="s">
        <v>263</v>
      </c>
      <c r="E38" s="713"/>
      <c r="F38" s="712" t="s">
        <v>264</v>
      </c>
      <c r="G38" s="713"/>
      <c r="H38" s="694" t="s">
        <v>317</v>
      </c>
      <c r="I38" s="659"/>
      <c r="J38" s="659"/>
      <c r="K38" s="695"/>
    </row>
    <row r="39" spans="1:11" ht="15" thickBot="1" x14ac:dyDescent="0.4">
      <c r="A39" s="709"/>
      <c r="B39" s="709"/>
      <c r="C39" s="711"/>
      <c r="D39" s="276" t="s">
        <v>281</v>
      </c>
      <c r="E39" s="277" t="s">
        <v>280</v>
      </c>
      <c r="F39" s="276" t="s">
        <v>281</v>
      </c>
      <c r="G39" s="277" t="s">
        <v>280</v>
      </c>
      <c r="H39" s="278" t="s">
        <v>282</v>
      </c>
      <c r="I39" s="278" t="s">
        <v>281</v>
      </c>
      <c r="J39" s="279" t="s">
        <v>318</v>
      </c>
      <c r="K39" s="280" t="s">
        <v>67</v>
      </c>
    </row>
    <row r="40" spans="1:11" ht="15" thickBot="1" x14ac:dyDescent="0.4">
      <c r="A40" s="281">
        <v>1</v>
      </c>
      <c r="B40" s="12" t="s">
        <v>14</v>
      </c>
      <c r="C40" s="21" t="s">
        <v>15</v>
      </c>
      <c r="D40" s="274">
        <v>413888</v>
      </c>
      <c r="E40" s="284">
        <v>798226</v>
      </c>
      <c r="F40" s="274">
        <v>319996</v>
      </c>
      <c r="G40" s="284">
        <v>633174</v>
      </c>
      <c r="H40" s="274">
        <v>718537</v>
      </c>
      <c r="I40" s="274">
        <v>733884</v>
      </c>
      <c r="J40" s="284">
        <v>1431400</v>
      </c>
      <c r="K40" s="285">
        <v>7.1</v>
      </c>
    </row>
    <row r="41" spans="1:11" ht="15" thickBot="1" x14ac:dyDescent="0.4">
      <c r="A41" s="281">
        <v>2</v>
      </c>
      <c r="B41" s="12" t="s">
        <v>73</v>
      </c>
      <c r="C41" s="21" t="s">
        <v>17</v>
      </c>
      <c r="D41" s="274">
        <v>353803</v>
      </c>
      <c r="E41" s="284">
        <v>703884</v>
      </c>
      <c r="F41" s="274">
        <v>75059</v>
      </c>
      <c r="G41" s="284">
        <v>149160</v>
      </c>
      <c r="H41" s="274">
        <v>444375</v>
      </c>
      <c r="I41" s="274">
        <v>428862</v>
      </c>
      <c r="J41" s="284">
        <v>853044</v>
      </c>
      <c r="K41" s="285">
        <v>4.2</v>
      </c>
    </row>
    <row r="42" spans="1:11" ht="15" thickBot="1" x14ac:dyDescent="0.4">
      <c r="A42" s="281">
        <v>3</v>
      </c>
      <c r="B42" s="12" t="s">
        <v>18</v>
      </c>
      <c r="C42" s="13" t="s">
        <v>19</v>
      </c>
      <c r="D42" s="274">
        <v>224081</v>
      </c>
      <c r="E42" s="284">
        <v>462361</v>
      </c>
      <c r="F42" s="274">
        <v>673</v>
      </c>
      <c r="G42" s="284">
        <v>1323</v>
      </c>
      <c r="H42" s="274">
        <v>240492</v>
      </c>
      <c r="I42" s="274">
        <v>224754</v>
      </c>
      <c r="J42" s="284">
        <v>463684</v>
      </c>
      <c r="K42" s="285">
        <v>2.2999999999999998</v>
      </c>
    </row>
    <row r="43" spans="1:11" ht="15" thickBot="1" x14ac:dyDescent="0.4">
      <c r="A43" s="281">
        <v>4</v>
      </c>
      <c r="B43" s="12" t="s">
        <v>20</v>
      </c>
      <c r="C43" s="13" t="s">
        <v>74</v>
      </c>
      <c r="D43" s="274">
        <v>571321</v>
      </c>
      <c r="E43" s="284">
        <v>1152841</v>
      </c>
      <c r="F43" s="274">
        <v>5691</v>
      </c>
      <c r="G43" s="284">
        <v>11042</v>
      </c>
      <c r="H43" s="274">
        <v>586878</v>
      </c>
      <c r="I43" s="274">
        <v>577012</v>
      </c>
      <c r="J43" s="284">
        <v>1163883</v>
      </c>
      <c r="K43" s="285">
        <v>5.8</v>
      </c>
    </row>
    <row r="44" spans="1:11" ht="15" thickBot="1" x14ac:dyDescent="0.4">
      <c r="A44" s="281">
        <v>5</v>
      </c>
      <c r="B44" s="12" t="s">
        <v>75</v>
      </c>
      <c r="C44" s="13" t="s">
        <v>23</v>
      </c>
      <c r="D44" s="274">
        <v>267490</v>
      </c>
      <c r="E44" s="284">
        <v>543842</v>
      </c>
      <c r="F44" s="274">
        <v>193</v>
      </c>
      <c r="G44" s="284">
        <v>401</v>
      </c>
      <c r="H44" s="274">
        <v>276560</v>
      </c>
      <c r="I44" s="274">
        <v>267683</v>
      </c>
      <c r="J44" s="284">
        <v>544243</v>
      </c>
      <c r="K44" s="285">
        <v>2.7</v>
      </c>
    </row>
    <row r="45" spans="1:11" ht="15" thickBot="1" x14ac:dyDescent="0.4">
      <c r="A45" s="281">
        <v>6</v>
      </c>
      <c r="B45" s="12" t="s">
        <v>24</v>
      </c>
      <c r="C45" s="21" t="s">
        <v>76</v>
      </c>
      <c r="D45" s="274">
        <v>299894</v>
      </c>
      <c r="E45" s="284">
        <v>606419</v>
      </c>
      <c r="F45" s="274">
        <v>4109</v>
      </c>
      <c r="G45" s="284">
        <v>8197</v>
      </c>
      <c r="H45" s="274">
        <v>310743</v>
      </c>
      <c r="I45" s="274">
        <v>304003</v>
      </c>
      <c r="J45" s="284">
        <v>614616</v>
      </c>
      <c r="K45" s="285">
        <v>3</v>
      </c>
    </row>
    <row r="46" spans="1:11" ht="15" thickBot="1" x14ac:dyDescent="0.4">
      <c r="A46" s="281">
        <v>7</v>
      </c>
      <c r="B46" s="12" t="s">
        <v>26</v>
      </c>
      <c r="C46" s="21" t="s">
        <v>27</v>
      </c>
      <c r="D46" s="274">
        <v>198230</v>
      </c>
      <c r="E46" s="284">
        <v>413366</v>
      </c>
      <c r="F46" s="274">
        <v>921</v>
      </c>
      <c r="G46" s="284">
        <v>1817</v>
      </c>
      <c r="H46" s="274">
        <v>216432</v>
      </c>
      <c r="I46" s="274">
        <v>199151</v>
      </c>
      <c r="J46" s="284">
        <v>415183</v>
      </c>
      <c r="K46" s="285">
        <v>2.1</v>
      </c>
    </row>
    <row r="47" spans="1:11" x14ac:dyDescent="0.35">
      <c r="A47" s="281">
        <v>8</v>
      </c>
      <c r="B47" s="12" t="s">
        <v>28</v>
      </c>
      <c r="C47" s="21" t="s">
        <v>29</v>
      </c>
      <c r="D47" s="274">
        <v>252222</v>
      </c>
      <c r="E47" s="284">
        <v>518396</v>
      </c>
      <c r="F47" s="274">
        <v>8381</v>
      </c>
      <c r="G47" s="284">
        <v>16763</v>
      </c>
      <c r="H47" s="274">
        <v>276448</v>
      </c>
      <c r="I47" s="274">
        <v>260603</v>
      </c>
      <c r="J47" s="284">
        <v>535159</v>
      </c>
      <c r="K47" s="285">
        <v>2.7</v>
      </c>
    </row>
    <row r="48" spans="1:11" ht="15" thickBot="1" x14ac:dyDescent="0.4">
      <c r="A48" s="281">
        <v>9</v>
      </c>
      <c r="B48" s="12" t="s">
        <v>32</v>
      </c>
      <c r="C48" s="21" t="s">
        <v>33</v>
      </c>
      <c r="D48" s="274">
        <v>394486</v>
      </c>
      <c r="E48" s="284">
        <v>835865</v>
      </c>
      <c r="F48" s="274">
        <v>10780</v>
      </c>
      <c r="G48" s="284">
        <v>21587</v>
      </c>
      <c r="H48" s="274">
        <v>452932</v>
      </c>
      <c r="I48" s="274">
        <v>405266</v>
      </c>
      <c r="J48" s="284">
        <v>857452</v>
      </c>
      <c r="K48" s="285">
        <v>4.3</v>
      </c>
    </row>
    <row r="49" spans="1:11" ht="15" thickBot="1" x14ac:dyDescent="0.4">
      <c r="A49" s="281">
        <v>10</v>
      </c>
      <c r="B49" s="12" t="s">
        <v>30</v>
      </c>
      <c r="C49" s="21" t="s">
        <v>31</v>
      </c>
      <c r="D49" s="274">
        <v>162108</v>
      </c>
      <c r="E49" s="284">
        <v>347021</v>
      </c>
      <c r="F49" s="274">
        <v>6065</v>
      </c>
      <c r="G49" s="284">
        <v>12558</v>
      </c>
      <c r="H49" s="274">
        <v>191446</v>
      </c>
      <c r="I49" s="274">
        <v>168173</v>
      </c>
      <c r="J49" s="284">
        <v>359579</v>
      </c>
      <c r="K49" s="285">
        <v>1.8</v>
      </c>
    </row>
    <row r="50" spans="1:11" ht="15" thickBot="1" x14ac:dyDescent="0.4">
      <c r="A50" s="281">
        <v>11</v>
      </c>
      <c r="B50" s="12" t="s">
        <v>77</v>
      </c>
      <c r="C50" s="21" t="s">
        <v>35</v>
      </c>
      <c r="D50" s="274">
        <v>296391</v>
      </c>
      <c r="E50" s="284">
        <v>600725</v>
      </c>
      <c r="F50" s="274">
        <v>27148</v>
      </c>
      <c r="G50" s="284">
        <v>53861</v>
      </c>
      <c r="H50" s="274">
        <v>331131</v>
      </c>
      <c r="I50" s="274">
        <v>323539</v>
      </c>
      <c r="J50" s="284">
        <v>654586</v>
      </c>
      <c r="K50" s="285">
        <v>3.2</v>
      </c>
    </row>
    <row r="51" spans="1:11" ht="15" thickBot="1" x14ac:dyDescent="0.4">
      <c r="A51" s="281">
        <v>12</v>
      </c>
      <c r="B51" s="12" t="s">
        <v>78</v>
      </c>
      <c r="C51" s="21" t="s">
        <v>37</v>
      </c>
      <c r="D51" s="274">
        <v>449594</v>
      </c>
      <c r="E51" s="284">
        <v>934018</v>
      </c>
      <c r="F51" s="274">
        <v>31101</v>
      </c>
      <c r="G51" s="284">
        <v>59937</v>
      </c>
      <c r="H51" s="274">
        <v>513260</v>
      </c>
      <c r="I51" s="274">
        <v>480695</v>
      </c>
      <c r="J51" s="284">
        <v>993955</v>
      </c>
      <c r="K51" s="285">
        <v>4.9000000000000004</v>
      </c>
    </row>
    <row r="52" spans="1:11" ht="15" thickBot="1" x14ac:dyDescent="0.4">
      <c r="A52" s="281">
        <v>13</v>
      </c>
      <c r="B52" s="12" t="s">
        <v>38</v>
      </c>
      <c r="C52" s="21" t="s">
        <v>79</v>
      </c>
      <c r="D52" s="274">
        <v>212294</v>
      </c>
      <c r="E52" s="284">
        <v>437110</v>
      </c>
      <c r="F52" s="274">
        <v>14818</v>
      </c>
      <c r="G52" s="284">
        <v>28227</v>
      </c>
      <c r="H52" s="274">
        <v>238564</v>
      </c>
      <c r="I52" s="274">
        <v>227112</v>
      </c>
      <c r="J52" s="284">
        <v>465337</v>
      </c>
      <c r="K52" s="285">
        <v>2.2999999999999998</v>
      </c>
    </row>
    <row r="53" spans="1:11" ht="15" thickBot="1" x14ac:dyDescent="0.4">
      <c r="A53" s="281">
        <v>14</v>
      </c>
      <c r="B53" s="12" t="s">
        <v>39</v>
      </c>
      <c r="C53" s="21" t="s">
        <v>40</v>
      </c>
      <c r="D53" s="274">
        <v>127869</v>
      </c>
      <c r="E53" s="284">
        <v>237147</v>
      </c>
      <c r="F53" s="274">
        <v>13250</v>
      </c>
      <c r="G53" s="284">
        <v>26856</v>
      </c>
      <c r="H53" s="274">
        <v>129400</v>
      </c>
      <c r="I53" s="274">
        <v>141119</v>
      </c>
      <c r="J53" s="284">
        <v>264003</v>
      </c>
      <c r="K53" s="285">
        <v>1.3</v>
      </c>
    </row>
    <row r="54" spans="1:11" ht="15" thickBot="1" x14ac:dyDescent="0.4">
      <c r="A54" s="281">
        <v>15</v>
      </c>
      <c r="B54" s="12" t="s">
        <v>80</v>
      </c>
      <c r="C54" s="21" t="s">
        <v>42</v>
      </c>
      <c r="D54" s="274">
        <v>699481</v>
      </c>
      <c r="E54" s="284">
        <v>1456251</v>
      </c>
      <c r="F54" s="274">
        <v>73512</v>
      </c>
      <c r="G54" s="284">
        <v>144707</v>
      </c>
      <c r="H54" s="274">
        <v>827965</v>
      </c>
      <c r="I54" s="274">
        <v>772993</v>
      </c>
      <c r="J54" s="284">
        <v>1600958</v>
      </c>
      <c r="K54" s="285">
        <v>7.9</v>
      </c>
    </row>
    <row r="55" spans="1:11" ht="15" thickBot="1" x14ac:dyDescent="0.4">
      <c r="A55" s="281">
        <v>16</v>
      </c>
      <c r="B55" s="12" t="s">
        <v>81</v>
      </c>
      <c r="C55" s="21" t="s">
        <v>44</v>
      </c>
      <c r="D55" s="274">
        <v>587957</v>
      </c>
      <c r="E55" s="284">
        <v>1187788</v>
      </c>
      <c r="F55" s="274">
        <v>70144</v>
      </c>
      <c r="G55" s="284">
        <v>139527</v>
      </c>
      <c r="H55" s="274">
        <v>669214</v>
      </c>
      <c r="I55" s="274">
        <v>658101</v>
      </c>
      <c r="J55" s="284">
        <v>1327315</v>
      </c>
      <c r="K55" s="285">
        <v>6.6</v>
      </c>
    </row>
    <row r="56" spans="1:11" ht="15" thickBot="1" x14ac:dyDescent="0.4">
      <c r="A56" s="281">
        <v>17</v>
      </c>
      <c r="B56" s="12" t="s">
        <v>82</v>
      </c>
      <c r="C56" s="21" t="s">
        <v>46</v>
      </c>
      <c r="D56" s="274">
        <v>301837</v>
      </c>
      <c r="E56" s="284">
        <v>620586</v>
      </c>
      <c r="F56" s="274">
        <v>10578</v>
      </c>
      <c r="G56" s="284">
        <v>22388</v>
      </c>
      <c r="H56" s="274">
        <v>330776</v>
      </c>
      <c r="I56" s="274">
        <v>312415</v>
      </c>
      <c r="J56" s="284">
        <v>642974</v>
      </c>
      <c r="K56" s="285">
        <v>3.2</v>
      </c>
    </row>
    <row r="57" spans="1:11" ht="15" thickBot="1" x14ac:dyDescent="0.4">
      <c r="A57" s="281">
        <v>18</v>
      </c>
      <c r="B57" s="12" t="s">
        <v>83</v>
      </c>
      <c r="C57" s="21" t="s">
        <v>84</v>
      </c>
      <c r="D57" s="274">
        <v>519695</v>
      </c>
      <c r="E57" s="284">
        <v>1117119</v>
      </c>
      <c r="F57" s="274">
        <v>16807</v>
      </c>
      <c r="G57" s="284">
        <v>34359</v>
      </c>
      <c r="H57" s="274">
        <v>622802</v>
      </c>
      <c r="I57" s="274">
        <v>536502</v>
      </c>
      <c r="J57" s="284">
        <v>1151478</v>
      </c>
      <c r="K57" s="285">
        <v>5.7</v>
      </c>
    </row>
    <row r="58" spans="1:11" ht="15" thickBot="1" x14ac:dyDescent="0.4">
      <c r="A58" s="281">
        <v>19</v>
      </c>
      <c r="B58" s="12" t="s">
        <v>85</v>
      </c>
      <c r="C58" s="21" t="s">
        <v>50</v>
      </c>
      <c r="D58" s="274">
        <v>399412</v>
      </c>
      <c r="E58" s="284">
        <v>841431</v>
      </c>
      <c r="F58" s="274">
        <v>28405</v>
      </c>
      <c r="G58" s="284">
        <v>62375</v>
      </c>
      <c r="H58" s="274">
        <v>483461</v>
      </c>
      <c r="I58" s="274">
        <v>427817</v>
      </c>
      <c r="J58" s="284">
        <v>903806</v>
      </c>
      <c r="K58" s="285">
        <v>4.5</v>
      </c>
    </row>
    <row r="59" spans="1:11" ht="15" thickBot="1" x14ac:dyDescent="0.4">
      <c r="A59" s="281">
        <v>20</v>
      </c>
      <c r="B59" s="12" t="s">
        <v>86</v>
      </c>
      <c r="C59" s="21" t="s">
        <v>161</v>
      </c>
      <c r="D59" s="274">
        <v>253010</v>
      </c>
      <c r="E59" s="284">
        <v>521120</v>
      </c>
      <c r="F59" s="274">
        <v>44732</v>
      </c>
      <c r="G59" s="284">
        <v>90304</v>
      </c>
      <c r="H59" s="274">
        <v>314034</v>
      </c>
      <c r="I59" s="274">
        <v>297742</v>
      </c>
      <c r="J59" s="284">
        <v>611424</v>
      </c>
      <c r="K59" s="285">
        <v>3</v>
      </c>
    </row>
    <row r="60" spans="1:11" ht="15" thickBot="1" x14ac:dyDescent="0.4">
      <c r="A60" s="281">
        <v>21</v>
      </c>
      <c r="B60" s="12" t="s">
        <v>87</v>
      </c>
      <c r="C60" s="21" t="s">
        <v>88</v>
      </c>
      <c r="D60" s="274">
        <v>225889</v>
      </c>
      <c r="E60" s="284">
        <v>466793</v>
      </c>
      <c r="F60" s="274">
        <v>2642</v>
      </c>
      <c r="G60" s="284">
        <v>5944</v>
      </c>
      <c r="H60" s="274">
        <v>244370</v>
      </c>
      <c r="I60" s="274">
        <v>228531</v>
      </c>
      <c r="J60" s="284">
        <v>472737</v>
      </c>
      <c r="K60" s="285">
        <v>2.2999999999999998</v>
      </c>
    </row>
    <row r="61" spans="1:11" ht="15" thickBot="1" x14ac:dyDescent="0.4">
      <c r="A61" s="281">
        <v>22</v>
      </c>
      <c r="B61" s="12" t="s">
        <v>89</v>
      </c>
      <c r="C61" s="21" t="s">
        <v>56</v>
      </c>
      <c r="D61" s="274">
        <v>345660</v>
      </c>
      <c r="E61" s="284">
        <v>707619</v>
      </c>
      <c r="F61" s="274">
        <v>10880</v>
      </c>
      <c r="G61" s="284">
        <v>22058</v>
      </c>
      <c r="H61" s="274">
        <v>375670</v>
      </c>
      <c r="I61" s="274">
        <v>356540</v>
      </c>
      <c r="J61" s="284">
        <v>729677</v>
      </c>
      <c r="K61" s="285">
        <v>3.6</v>
      </c>
    </row>
    <row r="62" spans="1:11" ht="15" thickBot="1" x14ac:dyDescent="0.4">
      <c r="A62" s="281">
        <v>23</v>
      </c>
      <c r="B62" s="12" t="s">
        <v>90</v>
      </c>
      <c r="C62" s="22" t="s">
        <v>58</v>
      </c>
      <c r="D62" s="274">
        <v>296223</v>
      </c>
      <c r="E62" s="284">
        <v>607624</v>
      </c>
      <c r="F62" s="274">
        <v>261301</v>
      </c>
      <c r="G62" s="284">
        <v>523091</v>
      </c>
      <c r="H62" s="274">
        <v>573535</v>
      </c>
      <c r="I62" s="274">
        <v>557524</v>
      </c>
      <c r="J62" s="284">
        <v>1130715</v>
      </c>
      <c r="K62" s="285">
        <v>5.6</v>
      </c>
    </row>
    <row r="63" spans="1:11" ht="15" thickBot="1" x14ac:dyDescent="0.4">
      <c r="A63" s="281">
        <v>24</v>
      </c>
      <c r="B63" s="12" t="s">
        <v>91</v>
      </c>
      <c r="C63" s="21" t="s">
        <v>60</v>
      </c>
      <c r="D63" s="274">
        <v>165811</v>
      </c>
      <c r="E63" s="284">
        <v>344206</v>
      </c>
      <c r="F63" s="274">
        <v>64827</v>
      </c>
      <c r="G63" s="284">
        <v>130397</v>
      </c>
      <c r="H63" s="274">
        <v>244010</v>
      </c>
      <c r="I63" s="274">
        <v>230638</v>
      </c>
      <c r="J63" s="284">
        <v>474603</v>
      </c>
      <c r="K63" s="285">
        <v>2.4</v>
      </c>
    </row>
    <row r="64" spans="1:11" ht="15" thickBot="1" x14ac:dyDescent="0.4">
      <c r="A64" s="281">
        <v>25</v>
      </c>
      <c r="B64" s="12" t="s">
        <v>92</v>
      </c>
      <c r="C64" s="21" t="s">
        <v>93</v>
      </c>
      <c r="D64" s="274">
        <v>287658</v>
      </c>
      <c r="E64" s="284">
        <v>616665</v>
      </c>
      <c r="F64" s="274">
        <v>9334</v>
      </c>
      <c r="G64" s="284">
        <v>18458</v>
      </c>
      <c r="H64" s="274">
        <v>338131</v>
      </c>
      <c r="I64" s="274">
        <v>296992</v>
      </c>
      <c r="J64" s="284">
        <v>635123</v>
      </c>
      <c r="K64" s="285">
        <v>3.1</v>
      </c>
    </row>
    <row r="65" spans="1:11" ht="15" thickBot="1" x14ac:dyDescent="0.4">
      <c r="A65" s="281">
        <v>26</v>
      </c>
      <c r="B65" s="12" t="s">
        <v>94</v>
      </c>
      <c r="C65" s="21" t="s">
        <v>64</v>
      </c>
      <c r="D65" s="274">
        <v>389829</v>
      </c>
      <c r="E65" s="284">
        <v>862992</v>
      </c>
      <c r="F65" s="274">
        <v>4693</v>
      </c>
      <c r="G65" s="284">
        <v>9349</v>
      </c>
      <c r="H65" s="274">
        <v>477845</v>
      </c>
      <c r="I65" s="274">
        <v>394522</v>
      </c>
      <c r="J65" s="284">
        <v>872341</v>
      </c>
      <c r="K65" s="285">
        <v>4.3</v>
      </c>
    </row>
    <row r="66" spans="1:11" ht="15" thickBot="1" x14ac:dyDescent="0.4">
      <c r="A66" s="696" t="s">
        <v>95</v>
      </c>
      <c r="B66" s="697"/>
      <c r="C66" s="698"/>
      <c r="D66" s="274">
        <v>8696133</v>
      </c>
      <c r="E66" s="284">
        <v>17941415</v>
      </c>
      <c r="F66" s="50">
        <v>1116040</v>
      </c>
      <c r="G66" s="284">
        <v>2227860</v>
      </c>
      <c r="H66" s="50">
        <v>10429011</v>
      </c>
      <c r="I66" s="274">
        <v>9812173</v>
      </c>
      <c r="J66" s="286">
        <v>20169275</v>
      </c>
      <c r="K66" s="285">
        <v>100</v>
      </c>
    </row>
    <row r="67" spans="1:11" ht="15" thickBot="1" x14ac:dyDescent="0.4">
      <c r="A67" s="699" t="s">
        <v>67</v>
      </c>
      <c r="B67" s="700"/>
      <c r="C67" s="701"/>
      <c r="D67" s="274">
        <v>42.96</v>
      </c>
      <c r="E67" s="287">
        <v>88.99</v>
      </c>
      <c r="F67" s="274">
        <v>5.51</v>
      </c>
      <c r="G67" s="287">
        <v>11.01</v>
      </c>
      <c r="H67" s="274">
        <v>51.52</v>
      </c>
      <c r="I67" s="274">
        <v>48.48</v>
      </c>
      <c r="J67" s="287">
        <v>100</v>
      </c>
      <c r="K67" s="288"/>
    </row>
  </sheetData>
  <mergeCells count="42">
    <mergeCell ref="H38:K38"/>
    <mergeCell ref="A66:C66"/>
    <mergeCell ref="A67:C67"/>
    <mergeCell ref="AR3:AT3"/>
    <mergeCell ref="Y31:AA31"/>
    <mergeCell ref="Y32:AB32"/>
    <mergeCell ref="A37:C37"/>
    <mergeCell ref="D37:K37"/>
    <mergeCell ref="A38:A39"/>
    <mergeCell ref="B38:B39"/>
    <mergeCell ref="C38:C39"/>
    <mergeCell ref="D38:E38"/>
    <mergeCell ref="F38:G38"/>
    <mergeCell ref="AB2:AB4"/>
    <mergeCell ref="AC2:AK2"/>
    <mergeCell ref="AL2:AT2"/>
    <mergeCell ref="AC3:AE3"/>
    <mergeCell ref="AF3:AH3"/>
    <mergeCell ref="AI3:AK3"/>
    <mergeCell ref="AL3:AN3"/>
    <mergeCell ref="AO3:AQ3"/>
    <mergeCell ref="A31:B31"/>
    <mergeCell ref="A32:F32"/>
    <mergeCell ref="T32:V32"/>
    <mergeCell ref="T3:T4"/>
    <mergeCell ref="I3:J3"/>
    <mergeCell ref="K3:L3"/>
    <mergeCell ref="M3:M4"/>
    <mergeCell ref="N3:O3"/>
    <mergeCell ref="P3:Q3"/>
    <mergeCell ref="R3:S3"/>
    <mergeCell ref="Y2:AA3"/>
    <mergeCell ref="A2:C3"/>
    <mergeCell ref="D2:F2"/>
    <mergeCell ref="G2:M2"/>
    <mergeCell ref="N2:T2"/>
    <mergeCell ref="U2:U4"/>
    <mergeCell ref="V2:V4"/>
    <mergeCell ref="D3:D4"/>
    <mergeCell ref="E3:E4"/>
    <mergeCell ref="F3:F4"/>
    <mergeCell ref="G3:H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15148-EFF5-433C-ABC2-58CE80711205}">
  <dimension ref="A1:AW66"/>
  <sheetViews>
    <sheetView topLeftCell="H1" workbookViewId="0">
      <selection activeCell="S5" sqref="S5:S31"/>
    </sheetView>
  </sheetViews>
  <sheetFormatPr baseColWidth="10" defaultRowHeight="14.5" x14ac:dyDescent="0.35"/>
  <sheetData>
    <row r="1" spans="1:49" ht="15" thickBot="1" x14ac:dyDescent="0.4"/>
    <row r="2" spans="1:49" ht="15" customHeight="1" thickBot="1" x14ac:dyDescent="0.4">
      <c r="A2" s="503" t="s">
        <v>109</v>
      </c>
      <c r="B2" s="504"/>
      <c r="C2" s="505"/>
      <c r="D2" s="509" t="s">
        <v>105</v>
      </c>
      <c r="E2" s="510"/>
      <c r="F2" s="511"/>
      <c r="G2" s="486" t="s">
        <v>319</v>
      </c>
      <c r="H2" s="487"/>
      <c r="I2" s="487"/>
      <c r="J2" s="487"/>
      <c r="K2" s="487"/>
      <c r="L2" s="487"/>
      <c r="M2" s="514"/>
      <c r="N2" s="512" t="s">
        <v>320</v>
      </c>
      <c r="O2" s="513"/>
      <c r="P2" s="513"/>
      <c r="Q2" s="513"/>
      <c r="R2" s="513"/>
      <c r="S2" s="513"/>
      <c r="T2" s="514"/>
      <c r="U2" s="503" t="s">
        <v>297</v>
      </c>
      <c r="V2" s="527" t="s">
        <v>272</v>
      </c>
      <c r="Y2" s="616" t="s">
        <v>178</v>
      </c>
      <c r="Z2" s="617"/>
      <c r="AA2" s="618"/>
      <c r="AB2" s="690" t="s">
        <v>189</v>
      </c>
      <c r="AC2" s="693" t="s">
        <v>284</v>
      </c>
      <c r="AD2" s="673"/>
      <c r="AE2" s="673"/>
      <c r="AF2" s="673"/>
      <c r="AG2" s="673"/>
      <c r="AH2" s="673"/>
      <c r="AI2" s="673"/>
      <c r="AJ2" s="673"/>
      <c r="AK2" s="674"/>
      <c r="AL2" s="672" t="s">
        <v>285</v>
      </c>
      <c r="AM2" s="673"/>
      <c r="AN2" s="673"/>
      <c r="AO2" s="673"/>
      <c r="AP2" s="673"/>
      <c r="AQ2" s="673"/>
      <c r="AR2" s="673"/>
      <c r="AS2" s="673"/>
      <c r="AT2" s="674"/>
    </row>
    <row r="3" spans="1:49" ht="15" customHeight="1" thickBot="1" x14ac:dyDescent="0.4">
      <c r="A3" s="506"/>
      <c r="B3" s="507"/>
      <c r="C3" s="508"/>
      <c r="D3" s="492" t="s">
        <v>5</v>
      </c>
      <c r="E3" s="494" t="s">
        <v>97</v>
      </c>
      <c r="F3" s="645" t="s">
        <v>96</v>
      </c>
      <c r="G3" s="527" t="s">
        <v>299</v>
      </c>
      <c r="H3" s="527"/>
      <c r="I3" s="651" t="s">
        <v>300</v>
      </c>
      <c r="J3" s="648"/>
      <c r="K3" s="649" t="s">
        <v>301</v>
      </c>
      <c r="L3" s="650"/>
      <c r="M3" s="618" t="s">
        <v>298</v>
      </c>
      <c r="N3" s="647" t="s">
        <v>299</v>
      </c>
      <c r="O3" s="648"/>
      <c r="P3" s="647" t="s">
        <v>300</v>
      </c>
      <c r="Q3" s="648"/>
      <c r="R3" s="649" t="s">
        <v>302</v>
      </c>
      <c r="S3" s="650"/>
      <c r="T3" s="618" t="s">
        <v>298</v>
      </c>
      <c r="U3" s="644"/>
      <c r="V3" s="527"/>
      <c r="Y3" s="619"/>
      <c r="Z3" s="620"/>
      <c r="AA3" s="621"/>
      <c r="AB3" s="691"/>
      <c r="AC3" s="614" t="s">
        <v>101</v>
      </c>
      <c r="AD3" s="675"/>
      <c r="AE3" s="676"/>
      <c r="AF3" s="677" t="s">
        <v>275</v>
      </c>
      <c r="AG3" s="678"/>
      <c r="AH3" s="679"/>
      <c r="AI3" s="680" t="s">
        <v>276</v>
      </c>
      <c r="AJ3" s="681"/>
      <c r="AK3" s="682"/>
      <c r="AL3" s="683" t="s">
        <v>101</v>
      </c>
      <c r="AM3" s="675"/>
      <c r="AN3" s="676"/>
      <c r="AO3" s="677" t="s">
        <v>275</v>
      </c>
      <c r="AP3" s="678"/>
      <c r="AQ3" s="679"/>
      <c r="AR3" s="680" t="s">
        <v>276</v>
      </c>
      <c r="AS3" s="681"/>
      <c r="AT3" s="682"/>
    </row>
    <row r="4" spans="1:49" ht="15" thickBot="1" x14ac:dyDescent="0.4">
      <c r="A4" s="40" t="s">
        <v>11</v>
      </c>
      <c r="B4" s="41" t="s">
        <v>12</v>
      </c>
      <c r="C4" s="42" t="s">
        <v>13</v>
      </c>
      <c r="D4" s="493"/>
      <c r="E4" s="495"/>
      <c r="F4" s="646"/>
      <c r="G4" s="257" t="s">
        <v>281</v>
      </c>
      <c r="H4" s="257" t="s">
        <v>280</v>
      </c>
      <c r="I4" s="188" t="s">
        <v>281</v>
      </c>
      <c r="J4" s="188" t="s">
        <v>280</v>
      </c>
      <c r="K4" s="188" t="s">
        <v>281</v>
      </c>
      <c r="L4" s="188" t="s">
        <v>280</v>
      </c>
      <c r="M4" s="621"/>
      <c r="N4" s="188" t="s">
        <v>281</v>
      </c>
      <c r="O4" s="188" t="s">
        <v>280</v>
      </c>
      <c r="P4" s="188" t="s">
        <v>281</v>
      </c>
      <c r="Q4" s="188" t="s">
        <v>280</v>
      </c>
      <c r="R4" s="188" t="s">
        <v>281</v>
      </c>
      <c r="S4" s="188" t="s">
        <v>280</v>
      </c>
      <c r="T4" s="621"/>
      <c r="U4" s="506"/>
      <c r="V4" s="527"/>
      <c r="Y4" s="3" t="s">
        <v>11</v>
      </c>
      <c r="Z4" s="1" t="s">
        <v>187</v>
      </c>
      <c r="AA4" s="187" t="s">
        <v>188</v>
      </c>
      <c r="AB4" s="692"/>
      <c r="AC4" s="188" t="s">
        <v>280</v>
      </c>
      <c r="AD4" s="188" t="s">
        <v>282</v>
      </c>
      <c r="AE4" s="188" t="s">
        <v>281</v>
      </c>
      <c r="AF4" s="188" t="s">
        <v>280</v>
      </c>
      <c r="AG4" s="188" t="s">
        <v>282</v>
      </c>
      <c r="AH4" s="188" t="s">
        <v>281</v>
      </c>
      <c r="AI4" s="188" t="s">
        <v>280</v>
      </c>
      <c r="AJ4" s="188" t="s">
        <v>282</v>
      </c>
      <c r="AK4" s="188" t="s">
        <v>281</v>
      </c>
      <c r="AL4" s="188" t="s">
        <v>280</v>
      </c>
      <c r="AM4" s="188" t="s">
        <v>282</v>
      </c>
      <c r="AN4" s="188" t="s">
        <v>281</v>
      </c>
      <c r="AO4" s="188" t="s">
        <v>280</v>
      </c>
      <c r="AP4" s="188" t="s">
        <v>282</v>
      </c>
      <c r="AQ4" s="188" t="s">
        <v>281</v>
      </c>
      <c r="AR4" s="188" t="s">
        <v>280</v>
      </c>
      <c r="AS4" s="188" t="s">
        <v>282</v>
      </c>
      <c r="AT4" s="188" t="s">
        <v>281</v>
      </c>
      <c r="AV4" s="188" t="s">
        <v>281</v>
      </c>
      <c r="AW4" s="188" t="s">
        <v>280</v>
      </c>
    </row>
    <row r="5" spans="1:49" ht="15" thickBot="1" x14ac:dyDescent="0.4">
      <c r="A5" s="6">
        <v>1</v>
      </c>
      <c r="B5" s="7" t="s">
        <v>14</v>
      </c>
      <c r="C5" s="7" t="s">
        <v>15</v>
      </c>
      <c r="D5" s="4">
        <v>53</v>
      </c>
      <c r="E5" s="44">
        <v>53</v>
      </c>
      <c r="F5" s="44">
        <v>24</v>
      </c>
      <c r="G5" s="191">
        <v>236139</v>
      </c>
      <c r="H5" s="191">
        <v>458888</v>
      </c>
      <c r="I5" s="191">
        <v>183839</v>
      </c>
      <c r="J5" s="252">
        <v>353921</v>
      </c>
      <c r="K5" s="256">
        <f>G5+I5</f>
        <v>419978</v>
      </c>
      <c r="L5" s="256">
        <f>H5+J5</f>
        <v>812809</v>
      </c>
      <c r="M5" s="51">
        <f>H5/L5</f>
        <v>0.56457052025752663</v>
      </c>
      <c r="N5" s="191">
        <v>256118</v>
      </c>
      <c r="O5" s="191">
        <v>468454</v>
      </c>
      <c r="P5" s="191">
        <v>311321</v>
      </c>
      <c r="Q5" s="191">
        <v>487702</v>
      </c>
      <c r="R5" s="256">
        <f>N5+P5</f>
        <v>567439</v>
      </c>
      <c r="S5" s="256">
        <f>O5+Q5</f>
        <v>956156</v>
      </c>
      <c r="T5" s="51">
        <f>O5/S5</f>
        <v>0.48993469684863139</v>
      </c>
      <c r="U5" s="52">
        <f>S5/$S$31</f>
        <v>0.12698310669794333</v>
      </c>
      <c r="V5" s="38">
        <f>(S5-L5)/L5</f>
        <v>0.17636000585623438</v>
      </c>
      <c r="Y5" s="131">
        <v>1</v>
      </c>
      <c r="Z5" s="189" t="s">
        <v>192</v>
      </c>
      <c r="AA5" s="190" t="s">
        <v>15</v>
      </c>
      <c r="AB5" s="251">
        <v>53</v>
      </c>
      <c r="AC5" s="191">
        <v>18758</v>
      </c>
      <c r="AD5" s="191">
        <v>8828</v>
      </c>
      <c r="AE5" s="191">
        <v>9930</v>
      </c>
      <c r="AF5" s="191">
        <v>690757</v>
      </c>
      <c r="AG5" s="191">
        <v>360423</v>
      </c>
      <c r="AH5" s="191">
        <v>330334</v>
      </c>
      <c r="AI5" s="191">
        <v>468454</v>
      </c>
      <c r="AJ5" s="191">
        <v>212336</v>
      </c>
      <c r="AK5" s="191">
        <v>256118</v>
      </c>
      <c r="AL5" s="252">
        <v>102587</v>
      </c>
      <c r="AM5" s="191">
        <v>52987</v>
      </c>
      <c r="AN5" s="191">
        <v>49600</v>
      </c>
      <c r="AO5" s="191">
        <v>686061</v>
      </c>
      <c r="AP5" s="191">
        <v>312047</v>
      </c>
      <c r="AQ5" s="191">
        <v>374014</v>
      </c>
      <c r="AR5" s="191">
        <v>487702</v>
      </c>
      <c r="AS5" s="191">
        <v>176381</v>
      </c>
      <c r="AT5" s="191">
        <v>311321</v>
      </c>
      <c r="AV5" s="191">
        <v>311321</v>
      </c>
      <c r="AW5" s="191">
        <v>487702</v>
      </c>
    </row>
    <row r="6" spans="1:49" ht="15" thickBot="1" x14ac:dyDescent="0.4">
      <c r="A6" s="6">
        <v>2</v>
      </c>
      <c r="B6" s="7" t="s">
        <v>16</v>
      </c>
      <c r="C6" s="7" t="s">
        <v>17</v>
      </c>
      <c r="D6" s="4">
        <v>21</v>
      </c>
      <c r="E6" s="44">
        <v>3</v>
      </c>
      <c r="F6" s="44">
        <v>12</v>
      </c>
      <c r="G6" s="191">
        <v>149336</v>
      </c>
      <c r="H6" s="191">
        <v>325722</v>
      </c>
      <c r="I6" s="191">
        <v>31363</v>
      </c>
      <c r="J6" s="191">
        <v>60211</v>
      </c>
      <c r="K6" s="256">
        <f t="shared" ref="K6:L30" si="0">G6+I6</f>
        <v>180699</v>
      </c>
      <c r="L6" s="256">
        <f t="shared" si="0"/>
        <v>385933</v>
      </c>
      <c r="M6" s="51">
        <f t="shared" ref="M6:M31" si="1">H6/L6</f>
        <v>0.84398587319560647</v>
      </c>
      <c r="N6" s="191">
        <v>160756</v>
      </c>
      <c r="O6" s="191">
        <v>339842</v>
      </c>
      <c r="P6" s="191">
        <v>31776</v>
      </c>
      <c r="Q6" s="191">
        <v>65422</v>
      </c>
      <c r="R6" s="256">
        <f t="shared" ref="R6:S31" si="2">N6+P6</f>
        <v>192532</v>
      </c>
      <c r="S6" s="256">
        <f t="shared" si="2"/>
        <v>405264</v>
      </c>
      <c r="T6" s="51">
        <f t="shared" ref="T6:T31" si="3">O6/S6</f>
        <v>0.83856942634924392</v>
      </c>
      <c r="U6" s="52">
        <f t="shared" ref="U6:U31" si="4">S6/$S$31</f>
        <v>5.3821428462338054E-2</v>
      </c>
      <c r="V6" s="38">
        <f t="shared" ref="V6:V31" si="5">(S6-L6)/L6</f>
        <v>5.0089005086375094E-2</v>
      </c>
      <c r="Y6" s="138">
        <v>2</v>
      </c>
      <c r="Z6" s="192" t="s">
        <v>286</v>
      </c>
      <c r="AA6" s="190" t="s">
        <v>17</v>
      </c>
      <c r="AB6" s="251">
        <v>21</v>
      </c>
      <c r="AC6" s="191">
        <v>4907</v>
      </c>
      <c r="AD6" s="191">
        <v>2114</v>
      </c>
      <c r="AE6" s="191">
        <v>2793</v>
      </c>
      <c r="AF6" s="191">
        <v>757401</v>
      </c>
      <c r="AG6" s="191">
        <v>378414</v>
      </c>
      <c r="AH6" s="191">
        <v>378987</v>
      </c>
      <c r="AI6" s="191">
        <v>339842</v>
      </c>
      <c r="AJ6" s="191">
        <v>179086</v>
      </c>
      <c r="AK6" s="191">
        <v>160756</v>
      </c>
      <c r="AL6" s="191">
        <v>16185</v>
      </c>
      <c r="AM6" s="191">
        <v>7845</v>
      </c>
      <c r="AN6" s="191">
        <v>8340</v>
      </c>
      <c r="AO6" s="191">
        <v>119399</v>
      </c>
      <c r="AP6" s="191">
        <v>57219</v>
      </c>
      <c r="AQ6" s="191">
        <v>62180</v>
      </c>
      <c r="AR6" s="191">
        <v>65422</v>
      </c>
      <c r="AS6" s="191">
        <v>33646</v>
      </c>
      <c r="AT6" s="191">
        <v>31776</v>
      </c>
      <c r="AV6" s="191">
        <v>31776</v>
      </c>
      <c r="AW6" s="191">
        <v>65422</v>
      </c>
    </row>
    <row r="7" spans="1:49" ht="15" thickBot="1" x14ac:dyDescent="0.4">
      <c r="A7" s="6">
        <v>3</v>
      </c>
      <c r="B7" s="7" t="s">
        <v>18</v>
      </c>
      <c r="C7" s="7" t="s">
        <v>19</v>
      </c>
      <c r="D7" s="4">
        <v>30</v>
      </c>
      <c r="E7" s="44">
        <v>2</v>
      </c>
      <c r="F7" s="44">
        <v>5</v>
      </c>
      <c r="G7" s="191">
        <v>109729</v>
      </c>
      <c r="H7" s="191">
        <v>245727</v>
      </c>
      <c r="I7" s="191">
        <v>588</v>
      </c>
      <c r="J7" s="191">
        <v>1449</v>
      </c>
      <c r="K7" s="256">
        <f t="shared" si="0"/>
        <v>110317</v>
      </c>
      <c r="L7" s="256">
        <f t="shared" si="0"/>
        <v>247176</v>
      </c>
      <c r="M7" s="51">
        <f t="shared" si="1"/>
        <v>0.99413778036702594</v>
      </c>
      <c r="N7" s="191">
        <v>89233</v>
      </c>
      <c r="O7" s="191">
        <v>187008</v>
      </c>
      <c r="P7" s="191">
        <v>896</v>
      </c>
      <c r="Q7" s="191">
        <v>5381</v>
      </c>
      <c r="R7" s="256">
        <f t="shared" si="2"/>
        <v>90129</v>
      </c>
      <c r="S7" s="256">
        <f t="shared" si="2"/>
        <v>192389</v>
      </c>
      <c r="T7" s="51">
        <f t="shared" si="3"/>
        <v>0.97203062545155905</v>
      </c>
      <c r="U7" s="52">
        <f t="shared" si="4"/>
        <v>2.5550383948341714E-2</v>
      </c>
      <c r="V7" s="38">
        <f t="shared" si="5"/>
        <v>-0.22165177848982101</v>
      </c>
      <c r="Y7" s="138">
        <v>3</v>
      </c>
      <c r="Z7" s="192" t="s">
        <v>194</v>
      </c>
      <c r="AA7" s="190" t="s">
        <v>19</v>
      </c>
      <c r="AB7" s="251">
        <v>30</v>
      </c>
      <c r="AC7" s="191">
        <v>24320</v>
      </c>
      <c r="AD7" s="191">
        <v>12048</v>
      </c>
      <c r="AE7" s="191">
        <v>12272</v>
      </c>
      <c r="AF7" s="191">
        <v>511141</v>
      </c>
      <c r="AG7" s="191">
        <v>277939</v>
      </c>
      <c r="AH7" s="191">
        <v>233202</v>
      </c>
      <c r="AI7" s="191">
        <v>187008</v>
      </c>
      <c r="AJ7" s="191">
        <v>97775</v>
      </c>
      <c r="AK7" s="191">
        <v>89233</v>
      </c>
      <c r="AL7" s="191">
        <v>468</v>
      </c>
      <c r="AM7" s="191">
        <v>174</v>
      </c>
      <c r="AN7" s="191">
        <v>294</v>
      </c>
      <c r="AO7" s="191">
        <v>1780</v>
      </c>
      <c r="AP7" s="191">
        <v>1246</v>
      </c>
      <c r="AQ7" s="191">
        <v>534</v>
      </c>
      <c r="AR7" s="191">
        <v>5381</v>
      </c>
      <c r="AS7" s="191">
        <v>4485</v>
      </c>
      <c r="AT7" s="191">
        <v>896</v>
      </c>
      <c r="AV7" s="191">
        <v>896</v>
      </c>
      <c r="AW7" s="191">
        <v>5381</v>
      </c>
    </row>
    <row r="8" spans="1:49" ht="15" thickBot="1" x14ac:dyDescent="0.4">
      <c r="A8" s="6">
        <v>4</v>
      </c>
      <c r="B8" s="7" t="s">
        <v>20</v>
      </c>
      <c r="C8" s="7" t="s">
        <v>21</v>
      </c>
      <c r="D8" s="4">
        <v>40</v>
      </c>
      <c r="E8" s="44">
        <v>7</v>
      </c>
      <c r="F8" s="44">
        <v>7</v>
      </c>
      <c r="G8" s="191">
        <v>254974</v>
      </c>
      <c r="H8" s="191">
        <v>537365</v>
      </c>
      <c r="I8" s="191">
        <v>5027</v>
      </c>
      <c r="J8" s="191">
        <v>10157</v>
      </c>
      <c r="K8" s="256">
        <f t="shared" si="0"/>
        <v>260001</v>
      </c>
      <c r="L8" s="256">
        <f t="shared" si="0"/>
        <v>547522</v>
      </c>
      <c r="M8" s="51">
        <f t="shared" si="1"/>
        <v>0.98144914724887766</v>
      </c>
      <c r="N8" s="191">
        <v>276137</v>
      </c>
      <c r="O8" s="191">
        <v>548745</v>
      </c>
      <c r="P8" s="191">
        <v>3672</v>
      </c>
      <c r="Q8" s="191">
        <v>7519</v>
      </c>
      <c r="R8" s="256">
        <f t="shared" si="2"/>
        <v>279809</v>
      </c>
      <c r="S8" s="256">
        <f t="shared" si="2"/>
        <v>556264</v>
      </c>
      <c r="T8" s="51">
        <f t="shared" si="3"/>
        <v>0.98648303683143257</v>
      </c>
      <c r="U8" s="52">
        <f t="shared" si="4"/>
        <v>7.3875111241496941E-2</v>
      </c>
      <c r="V8" s="38">
        <f t="shared" si="5"/>
        <v>1.5966481712150378E-2</v>
      </c>
      <c r="Y8" s="138">
        <v>4</v>
      </c>
      <c r="Z8" s="192" t="s">
        <v>195</v>
      </c>
      <c r="AA8" s="190" t="s">
        <v>74</v>
      </c>
      <c r="AB8" s="251">
        <v>40</v>
      </c>
      <c r="AC8" s="191">
        <v>91847</v>
      </c>
      <c r="AD8" s="191">
        <v>34315</v>
      </c>
      <c r="AE8" s="191">
        <v>57532</v>
      </c>
      <c r="AF8" s="191">
        <v>1264538</v>
      </c>
      <c r="AG8" s="191">
        <v>648289</v>
      </c>
      <c r="AH8" s="191">
        <v>616249</v>
      </c>
      <c r="AI8" s="191">
        <v>548745</v>
      </c>
      <c r="AJ8" s="191">
        <v>272608</v>
      </c>
      <c r="AK8" s="191">
        <v>276137</v>
      </c>
      <c r="AL8" s="191">
        <v>13786</v>
      </c>
      <c r="AM8" s="191">
        <v>12260</v>
      </c>
      <c r="AN8" s="191">
        <v>1526</v>
      </c>
      <c r="AO8" s="191">
        <v>17181</v>
      </c>
      <c r="AP8" s="191">
        <v>8345</v>
      </c>
      <c r="AQ8" s="191">
        <v>8836</v>
      </c>
      <c r="AR8" s="191">
        <v>7519</v>
      </c>
      <c r="AS8" s="191">
        <v>3847</v>
      </c>
      <c r="AT8" s="191">
        <v>3672</v>
      </c>
      <c r="AV8" s="191">
        <v>3672</v>
      </c>
      <c r="AW8" s="191">
        <v>7519</v>
      </c>
    </row>
    <row r="9" spans="1:49" ht="15" thickBot="1" x14ac:dyDescent="0.4">
      <c r="A9" s="6">
        <v>5</v>
      </c>
      <c r="B9" s="7" t="s">
        <v>22</v>
      </c>
      <c r="C9" s="7" t="s">
        <v>23</v>
      </c>
      <c r="D9" s="4">
        <v>26</v>
      </c>
      <c r="E9" s="44">
        <v>4</v>
      </c>
      <c r="F9" s="44">
        <v>8</v>
      </c>
      <c r="G9" s="191">
        <v>68665</v>
      </c>
      <c r="H9" s="191">
        <v>160704</v>
      </c>
      <c r="I9" s="191">
        <v>160</v>
      </c>
      <c r="J9" s="191">
        <v>344</v>
      </c>
      <c r="K9" s="256">
        <f t="shared" si="0"/>
        <v>68825</v>
      </c>
      <c r="L9" s="256">
        <f t="shared" si="0"/>
        <v>161048</v>
      </c>
      <c r="M9" s="51">
        <f t="shared" si="1"/>
        <v>0.99786399085986788</v>
      </c>
      <c r="N9" s="191">
        <v>82212</v>
      </c>
      <c r="O9" s="191">
        <v>185164</v>
      </c>
      <c r="P9" s="191">
        <v>90</v>
      </c>
      <c r="Q9" s="191">
        <v>470</v>
      </c>
      <c r="R9" s="256">
        <f t="shared" si="2"/>
        <v>82302</v>
      </c>
      <c r="S9" s="256">
        <f t="shared" si="2"/>
        <v>185634</v>
      </c>
      <c r="T9" s="51">
        <f t="shared" si="3"/>
        <v>0.99746813622504493</v>
      </c>
      <c r="U9" s="52">
        <f t="shared" si="4"/>
        <v>2.4653280457128349E-2</v>
      </c>
      <c r="V9" s="38">
        <f t="shared" si="5"/>
        <v>0.1526625602304903</v>
      </c>
      <c r="Y9" s="138">
        <v>5</v>
      </c>
      <c r="Z9" s="192" t="s">
        <v>287</v>
      </c>
      <c r="AA9" s="190" t="s">
        <v>23</v>
      </c>
      <c r="AB9" s="251">
        <v>27</v>
      </c>
      <c r="AC9" s="191">
        <v>23121</v>
      </c>
      <c r="AD9" s="191">
        <v>10153</v>
      </c>
      <c r="AE9" s="191">
        <v>12968</v>
      </c>
      <c r="AF9" s="191">
        <v>561545</v>
      </c>
      <c r="AG9" s="191">
        <v>334219</v>
      </c>
      <c r="AH9" s="191">
        <v>227326</v>
      </c>
      <c r="AI9" s="191">
        <v>185164</v>
      </c>
      <c r="AJ9" s="191">
        <v>102952</v>
      </c>
      <c r="AK9" s="191">
        <v>82212</v>
      </c>
      <c r="AL9" s="191">
        <v>278</v>
      </c>
      <c r="AM9" s="191">
        <v>97</v>
      </c>
      <c r="AN9" s="191">
        <v>181</v>
      </c>
      <c r="AO9" s="191">
        <v>2789</v>
      </c>
      <c r="AP9" s="191">
        <v>1483</v>
      </c>
      <c r="AQ9" s="191">
        <v>1306</v>
      </c>
      <c r="AR9" s="191">
        <v>470</v>
      </c>
      <c r="AS9" s="191">
        <v>380</v>
      </c>
      <c r="AT9" s="191">
        <v>90</v>
      </c>
      <c r="AV9" s="191">
        <v>90</v>
      </c>
      <c r="AW9" s="191">
        <v>470</v>
      </c>
    </row>
    <row r="10" spans="1:49" ht="15" thickBot="1" x14ac:dyDescent="0.4">
      <c r="A10" s="6">
        <v>6</v>
      </c>
      <c r="B10" s="7" t="s">
        <v>24</v>
      </c>
      <c r="C10" s="7" t="s">
        <v>25</v>
      </c>
      <c r="D10" s="4">
        <v>38</v>
      </c>
      <c r="E10" s="44">
        <v>4</v>
      </c>
      <c r="F10" s="44">
        <v>8</v>
      </c>
      <c r="G10" s="191">
        <v>84032</v>
      </c>
      <c r="H10" s="191">
        <v>195125</v>
      </c>
      <c r="I10" s="191">
        <v>1915</v>
      </c>
      <c r="J10" s="191">
        <v>3781</v>
      </c>
      <c r="K10" s="256">
        <f t="shared" si="0"/>
        <v>85947</v>
      </c>
      <c r="L10" s="256">
        <f t="shared" si="0"/>
        <v>198906</v>
      </c>
      <c r="M10" s="51">
        <f t="shared" si="1"/>
        <v>0.98099102088423673</v>
      </c>
      <c r="N10" s="191">
        <v>71373</v>
      </c>
      <c r="O10" s="191">
        <v>171057</v>
      </c>
      <c r="P10" s="191">
        <v>2121</v>
      </c>
      <c r="Q10" s="191">
        <v>6278</v>
      </c>
      <c r="R10" s="256">
        <f t="shared" si="2"/>
        <v>73494</v>
      </c>
      <c r="S10" s="256">
        <f t="shared" si="2"/>
        <v>177335</v>
      </c>
      <c r="T10" s="51">
        <f t="shared" si="3"/>
        <v>0.96459807708574163</v>
      </c>
      <c r="U10" s="52">
        <f t="shared" si="4"/>
        <v>2.3551124739351927E-2</v>
      </c>
      <c r="V10" s="38">
        <f t="shared" si="5"/>
        <v>-0.108448211718098</v>
      </c>
      <c r="Y10" s="138">
        <v>6</v>
      </c>
      <c r="Z10" s="192" t="s">
        <v>197</v>
      </c>
      <c r="AA10" s="190" t="s">
        <v>76</v>
      </c>
      <c r="AB10" s="251">
        <v>38</v>
      </c>
      <c r="AC10" s="191">
        <v>22092</v>
      </c>
      <c r="AD10" s="191">
        <v>10779</v>
      </c>
      <c r="AE10" s="191">
        <v>11313</v>
      </c>
      <c r="AF10" s="191">
        <v>602721</v>
      </c>
      <c r="AG10" s="191">
        <v>361533</v>
      </c>
      <c r="AH10" s="191">
        <v>241188</v>
      </c>
      <c r="AI10" s="191">
        <v>171057</v>
      </c>
      <c r="AJ10" s="191">
        <v>99684</v>
      </c>
      <c r="AK10" s="191">
        <v>71373</v>
      </c>
      <c r="AL10" s="191">
        <v>2198</v>
      </c>
      <c r="AM10" s="191">
        <v>1485</v>
      </c>
      <c r="AN10" s="191">
        <v>713</v>
      </c>
      <c r="AO10" s="191">
        <v>18121</v>
      </c>
      <c r="AP10" s="191">
        <v>12981</v>
      </c>
      <c r="AQ10" s="191">
        <v>5140</v>
      </c>
      <c r="AR10" s="191">
        <v>6278</v>
      </c>
      <c r="AS10" s="191">
        <v>4157</v>
      </c>
      <c r="AT10" s="191">
        <v>2121</v>
      </c>
      <c r="AV10" s="191">
        <v>2121</v>
      </c>
      <c r="AW10" s="191">
        <v>6278</v>
      </c>
    </row>
    <row r="11" spans="1:49" ht="15" thickBot="1" x14ac:dyDescent="0.4">
      <c r="A11" s="6">
        <v>7</v>
      </c>
      <c r="B11" s="7" t="s">
        <v>26</v>
      </c>
      <c r="C11" s="7" t="s">
        <v>27</v>
      </c>
      <c r="D11" s="4">
        <v>39</v>
      </c>
      <c r="E11" s="44">
        <v>2</v>
      </c>
      <c r="F11" s="44">
        <v>6</v>
      </c>
      <c r="G11" s="191">
        <v>47731</v>
      </c>
      <c r="H11" s="191">
        <v>116502</v>
      </c>
      <c r="I11" s="191">
        <v>662</v>
      </c>
      <c r="J11" s="191">
        <v>1668</v>
      </c>
      <c r="K11" s="256">
        <f t="shared" si="0"/>
        <v>48393</v>
      </c>
      <c r="L11" s="256">
        <f t="shared" si="0"/>
        <v>118170</v>
      </c>
      <c r="M11" s="51">
        <f t="shared" si="1"/>
        <v>0.98588474232038592</v>
      </c>
      <c r="N11" s="191">
        <v>44064</v>
      </c>
      <c r="O11" s="191">
        <v>123349</v>
      </c>
      <c r="P11" s="191">
        <v>109</v>
      </c>
      <c r="Q11" s="191">
        <v>316</v>
      </c>
      <c r="R11" s="256">
        <f t="shared" si="2"/>
        <v>44173</v>
      </c>
      <c r="S11" s="256">
        <f t="shared" si="2"/>
        <v>123665</v>
      </c>
      <c r="T11" s="51">
        <f t="shared" si="3"/>
        <v>0.99744470949743258</v>
      </c>
      <c r="U11" s="52">
        <f t="shared" si="4"/>
        <v>1.6423434972746249E-2</v>
      </c>
      <c r="V11" s="38">
        <f t="shared" si="5"/>
        <v>4.65008039265465E-2</v>
      </c>
      <c r="Y11" s="138">
        <v>7</v>
      </c>
      <c r="Z11" s="192" t="s">
        <v>198</v>
      </c>
      <c r="AA11" s="190" t="s">
        <v>27</v>
      </c>
      <c r="AB11" s="251">
        <v>39</v>
      </c>
      <c r="AC11" s="191">
        <v>21417</v>
      </c>
      <c r="AD11" s="191">
        <v>13351</v>
      </c>
      <c r="AE11" s="191">
        <v>8066</v>
      </c>
      <c r="AF11" s="191">
        <v>380019</v>
      </c>
      <c r="AG11" s="191">
        <v>188539</v>
      </c>
      <c r="AH11" s="191">
        <v>191480</v>
      </c>
      <c r="AI11" s="191">
        <v>123349</v>
      </c>
      <c r="AJ11" s="191">
        <v>79285</v>
      </c>
      <c r="AK11" s="191">
        <v>44064</v>
      </c>
      <c r="AL11" s="191">
        <v>40</v>
      </c>
      <c r="AM11" s="191">
        <v>20</v>
      </c>
      <c r="AN11" s="191">
        <v>20</v>
      </c>
      <c r="AO11" s="191">
        <v>362</v>
      </c>
      <c r="AP11" s="191">
        <v>210</v>
      </c>
      <c r="AQ11" s="191">
        <v>152</v>
      </c>
      <c r="AR11" s="191">
        <v>316</v>
      </c>
      <c r="AS11" s="191">
        <v>207</v>
      </c>
      <c r="AT11" s="191">
        <v>109</v>
      </c>
      <c r="AV11" s="191">
        <v>109</v>
      </c>
      <c r="AW11" s="191">
        <v>316</v>
      </c>
    </row>
    <row r="12" spans="1:49" ht="15" thickBot="1" x14ac:dyDescent="0.4">
      <c r="A12" s="6">
        <v>8</v>
      </c>
      <c r="B12" s="7" t="s">
        <v>28</v>
      </c>
      <c r="C12" s="7" t="s">
        <v>29</v>
      </c>
      <c r="D12" s="4">
        <v>12</v>
      </c>
      <c r="E12" s="44">
        <v>2</v>
      </c>
      <c r="F12" s="44">
        <v>3</v>
      </c>
      <c r="G12" s="191">
        <v>55962</v>
      </c>
      <c r="H12" s="191">
        <v>138196</v>
      </c>
      <c r="I12" s="191">
        <v>6818</v>
      </c>
      <c r="J12" s="191">
        <v>15878</v>
      </c>
      <c r="K12" s="256">
        <f t="shared" si="0"/>
        <v>62780</v>
      </c>
      <c r="L12" s="256">
        <f t="shared" si="0"/>
        <v>154074</v>
      </c>
      <c r="M12" s="51">
        <f t="shared" si="1"/>
        <v>0.89694562353154983</v>
      </c>
      <c r="N12" s="191">
        <v>48582</v>
      </c>
      <c r="O12" s="191">
        <v>153522</v>
      </c>
      <c r="P12" s="191">
        <v>5920</v>
      </c>
      <c r="Q12" s="191">
        <v>19098</v>
      </c>
      <c r="R12" s="256">
        <f t="shared" si="2"/>
        <v>54502</v>
      </c>
      <c r="S12" s="256">
        <f t="shared" si="2"/>
        <v>172620</v>
      </c>
      <c r="T12" s="51">
        <f t="shared" si="3"/>
        <v>0.88936392075078208</v>
      </c>
      <c r="U12" s="52">
        <f t="shared" si="4"/>
        <v>2.2924945174426534E-2</v>
      </c>
      <c r="V12" s="38">
        <f t="shared" si="5"/>
        <v>0.12037073094746681</v>
      </c>
      <c r="Y12" s="138">
        <v>8</v>
      </c>
      <c r="Z12" s="192" t="s">
        <v>199</v>
      </c>
      <c r="AA12" s="190" t="s">
        <v>29</v>
      </c>
      <c r="AB12" s="251">
        <v>12</v>
      </c>
      <c r="AC12" s="191">
        <v>16063</v>
      </c>
      <c r="AD12" s="191">
        <v>10269</v>
      </c>
      <c r="AE12" s="191">
        <v>5794</v>
      </c>
      <c r="AF12" s="191">
        <v>643527</v>
      </c>
      <c r="AG12" s="191">
        <v>400764</v>
      </c>
      <c r="AH12" s="191">
        <v>242763</v>
      </c>
      <c r="AI12" s="191">
        <v>153522</v>
      </c>
      <c r="AJ12" s="191">
        <v>104940</v>
      </c>
      <c r="AK12" s="191">
        <v>48582</v>
      </c>
      <c r="AL12" s="191">
        <v>1439</v>
      </c>
      <c r="AM12" s="191">
        <v>-252</v>
      </c>
      <c r="AN12" s="191">
        <v>1691</v>
      </c>
      <c r="AO12" s="191">
        <v>59367</v>
      </c>
      <c r="AP12" s="191">
        <v>37799</v>
      </c>
      <c r="AQ12" s="191">
        <v>21568</v>
      </c>
      <c r="AR12" s="191">
        <v>19098</v>
      </c>
      <c r="AS12" s="191">
        <v>13178</v>
      </c>
      <c r="AT12" s="191">
        <v>5920</v>
      </c>
      <c r="AV12" s="191">
        <v>5920</v>
      </c>
      <c r="AW12" s="191">
        <v>19098</v>
      </c>
    </row>
    <row r="13" spans="1:49" ht="15" thickBot="1" x14ac:dyDescent="0.4">
      <c r="A13" s="6">
        <v>9</v>
      </c>
      <c r="B13" s="7" t="s">
        <v>32</v>
      </c>
      <c r="C13" s="7" t="s">
        <v>33</v>
      </c>
      <c r="D13" s="4">
        <v>23</v>
      </c>
      <c r="E13" s="44">
        <v>2</v>
      </c>
      <c r="F13" s="44">
        <v>5</v>
      </c>
      <c r="G13" s="191">
        <v>102950</v>
      </c>
      <c r="H13" s="191">
        <v>262498</v>
      </c>
      <c r="I13" s="191">
        <v>11202</v>
      </c>
      <c r="J13" s="191">
        <v>24780</v>
      </c>
      <c r="K13" s="256">
        <f t="shared" si="0"/>
        <v>114152</v>
      </c>
      <c r="L13" s="256">
        <f t="shared" si="0"/>
        <v>287278</v>
      </c>
      <c r="M13" s="51">
        <f t="shared" si="1"/>
        <v>0.91374208954392611</v>
      </c>
      <c r="N13" s="191">
        <v>48530</v>
      </c>
      <c r="O13" s="191">
        <v>128822</v>
      </c>
      <c r="P13" s="191">
        <v>4633</v>
      </c>
      <c r="Q13" s="191">
        <v>10595</v>
      </c>
      <c r="R13" s="256">
        <f t="shared" si="2"/>
        <v>53163</v>
      </c>
      <c r="S13" s="256">
        <f t="shared" si="2"/>
        <v>139417</v>
      </c>
      <c r="T13" s="51">
        <f t="shared" si="3"/>
        <v>0.92400496352668615</v>
      </c>
      <c r="U13" s="52">
        <f t="shared" si="4"/>
        <v>1.8515392662397313E-2</v>
      </c>
      <c r="V13" s="38">
        <f t="shared" si="5"/>
        <v>-0.51469656569594613</v>
      </c>
      <c r="Y13" s="138">
        <v>9</v>
      </c>
      <c r="Z13" s="193" t="s">
        <v>200</v>
      </c>
      <c r="AA13" s="190" t="s">
        <v>31</v>
      </c>
      <c r="AB13" s="251">
        <v>27</v>
      </c>
      <c r="AC13" s="191">
        <v>16266</v>
      </c>
      <c r="AD13" s="191">
        <v>7629</v>
      </c>
      <c r="AE13" s="191">
        <v>8637</v>
      </c>
      <c r="AF13" s="191">
        <v>428345</v>
      </c>
      <c r="AG13" s="191">
        <v>225543</v>
      </c>
      <c r="AH13" s="191">
        <v>202802</v>
      </c>
      <c r="AI13" s="191">
        <v>128822</v>
      </c>
      <c r="AJ13" s="191">
        <v>80292</v>
      </c>
      <c r="AK13" s="191">
        <v>48530</v>
      </c>
      <c r="AL13" s="191">
        <v>3650</v>
      </c>
      <c r="AM13" s="191">
        <v>1593</v>
      </c>
      <c r="AN13" s="191">
        <v>2057</v>
      </c>
      <c r="AO13" s="191">
        <v>21300</v>
      </c>
      <c r="AP13" s="191">
        <v>10536</v>
      </c>
      <c r="AQ13" s="191">
        <v>10764</v>
      </c>
      <c r="AR13" s="191">
        <v>10595</v>
      </c>
      <c r="AS13" s="191">
        <v>5962</v>
      </c>
      <c r="AT13" s="191">
        <v>4633</v>
      </c>
      <c r="AV13" s="191">
        <v>4633</v>
      </c>
      <c r="AW13" s="191">
        <v>10595</v>
      </c>
    </row>
    <row r="14" spans="1:49" ht="15" thickBot="1" x14ac:dyDescent="0.4">
      <c r="A14" s="6">
        <v>10</v>
      </c>
      <c r="B14" s="7" t="s">
        <v>30</v>
      </c>
      <c r="C14" s="7" t="s">
        <v>31</v>
      </c>
      <c r="D14" s="4">
        <v>27</v>
      </c>
      <c r="E14" s="44">
        <v>2</v>
      </c>
      <c r="F14" s="44">
        <v>5</v>
      </c>
      <c r="G14" s="191">
        <v>55053</v>
      </c>
      <c r="H14" s="191">
        <v>144562</v>
      </c>
      <c r="I14" s="191">
        <v>3988</v>
      </c>
      <c r="J14" s="191">
        <v>9433</v>
      </c>
      <c r="K14" s="256">
        <f t="shared" si="0"/>
        <v>59041</v>
      </c>
      <c r="L14" s="256">
        <f t="shared" si="0"/>
        <v>153995</v>
      </c>
      <c r="M14" s="51">
        <f t="shared" si="1"/>
        <v>0.93874476444040389</v>
      </c>
      <c r="N14" s="191">
        <v>153434</v>
      </c>
      <c r="O14" s="191">
        <v>352103</v>
      </c>
      <c r="P14" s="191">
        <v>13198</v>
      </c>
      <c r="Q14" s="191">
        <v>31716</v>
      </c>
      <c r="R14" s="256">
        <f t="shared" si="2"/>
        <v>166632</v>
      </c>
      <c r="S14" s="256">
        <f t="shared" si="2"/>
        <v>383819</v>
      </c>
      <c r="T14" s="51">
        <f t="shared" si="3"/>
        <v>0.91736730073289752</v>
      </c>
      <c r="U14" s="52">
        <f t="shared" si="4"/>
        <v>5.0973407090158837E-2</v>
      </c>
      <c r="V14" s="38">
        <f t="shared" si="5"/>
        <v>1.4924120913016656</v>
      </c>
      <c r="Y14" s="138">
        <v>10</v>
      </c>
      <c r="Z14" s="193" t="s">
        <v>201</v>
      </c>
      <c r="AA14" s="190" t="s">
        <v>33</v>
      </c>
      <c r="AB14" s="251">
        <v>23</v>
      </c>
      <c r="AC14" s="191">
        <v>18401</v>
      </c>
      <c r="AD14" s="191">
        <v>7391</v>
      </c>
      <c r="AE14" s="191">
        <v>11010</v>
      </c>
      <c r="AF14" s="191">
        <v>1229138</v>
      </c>
      <c r="AG14" s="191">
        <v>796396</v>
      </c>
      <c r="AH14" s="191">
        <v>432742</v>
      </c>
      <c r="AI14" s="191">
        <v>352103</v>
      </c>
      <c r="AJ14" s="191">
        <v>198669</v>
      </c>
      <c r="AK14" s="191">
        <v>153434</v>
      </c>
      <c r="AL14" s="191">
        <v>4136</v>
      </c>
      <c r="AM14" s="191">
        <v>2042</v>
      </c>
      <c r="AN14" s="191">
        <v>2094</v>
      </c>
      <c r="AO14" s="191">
        <v>23325</v>
      </c>
      <c r="AP14" s="191">
        <v>10946</v>
      </c>
      <c r="AQ14" s="191">
        <v>12379</v>
      </c>
      <c r="AR14" s="191">
        <v>31716</v>
      </c>
      <c r="AS14" s="191">
        <v>18518</v>
      </c>
      <c r="AT14" s="191">
        <v>13198</v>
      </c>
      <c r="AV14" s="191">
        <v>13198</v>
      </c>
      <c r="AW14" s="191">
        <v>31716</v>
      </c>
    </row>
    <row r="15" spans="1:49" ht="15" thickBot="1" x14ac:dyDescent="0.4">
      <c r="A15" s="6">
        <v>11</v>
      </c>
      <c r="B15" s="7" t="s">
        <v>34</v>
      </c>
      <c r="C15" s="7" t="s">
        <v>35</v>
      </c>
      <c r="D15" s="4">
        <v>23</v>
      </c>
      <c r="E15" s="44">
        <v>4</v>
      </c>
      <c r="F15" s="44">
        <v>8</v>
      </c>
      <c r="G15" s="191">
        <v>92417</v>
      </c>
      <c r="H15" s="191">
        <v>225924</v>
      </c>
      <c r="I15" s="191">
        <v>19844</v>
      </c>
      <c r="J15" s="191">
        <v>43238</v>
      </c>
      <c r="K15" s="256">
        <f t="shared" si="0"/>
        <v>112261</v>
      </c>
      <c r="L15" s="256">
        <f t="shared" si="0"/>
        <v>269162</v>
      </c>
      <c r="M15" s="51">
        <f t="shared" si="1"/>
        <v>0.83936068241430806</v>
      </c>
      <c r="N15" s="191">
        <v>64304</v>
      </c>
      <c r="O15" s="191">
        <v>173367</v>
      </c>
      <c r="P15" s="191">
        <v>4536</v>
      </c>
      <c r="Q15" s="191">
        <v>20545</v>
      </c>
      <c r="R15" s="256">
        <f t="shared" si="2"/>
        <v>68840</v>
      </c>
      <c r="S15" s="256">
        <f t="shared" si="2"/>
        <v>193912</v>
      </c>
      <c r="T15" s="51">
        <f t="shared" si="3"/>
        <v>0.89404987829530924</v>
      </c>
      <c r="U15" s="52">
        <f t="shared" si="4"/>
        <v>2.5752647252134157E-2</v>
      </c>
      <c r="V15" s="38">
        <f t="shared" si="5"/>
        <v>-0.27957141052600293</v>
      </c>
      <c r="Y15" s="138">
        <v>11</v>
      </c>
      <c r="Z15" s="192" t="s">
        <v>202</v>
      </c>
      <c r="AA15" s="190" t="s">
        <v>35</v>
      </c>
      <c r="AB15" s="251">
        <v>23</v>
      </c>
      <c r="AC15" s="191">
        <v>8335</v>
      </c>
      <c r="AD15" s="191">
        <v>3857</v>
      </c>
      <c r="AE15" s="191">
        <v>4478</v>
      </c>
      <c r="AF15" s="191">
        <v>619385</v>
      </c>
      <c r="AG15" s="191">
        <v>311518</v>
      </c>
      <c r="AH15" s="191">
        <v>307867</v>
      </c>
      <c r="AI15" s="191">
        <v>173367</v>
      </c>
      <c r="AJ15" s="191">
        <v>109063</v>
      </c>
      <c r="AK15" s="191">
        <v>64304</v>
      </c>
      <c r="AL15" s="191">
        <v>1024</v>
      </c>
      <c r="AM15" s="191">
        <v>500</v>
      </c>
      <c r="AN15" s="191">
        <v>524</v>
      </c>
      <c r="AO15" s="191">
        <v>79516</v>
      </c>
      <c r="AP15" s="191">
        <v>40087</v>
      </c>
      <c r="AQ15" s="191">
        <v>39429</v>
      </c>
      <c r="AR15" s="191">
        <v>20545</v>
      </c>
      <c r="AS15" s="191">
        <v>16009</v>
      </c>
      <c r="AT15" s="191">
        <v>4536</v>
      </c>
      <c r="AV15" s="191">
        <v>4536</v>
      </c>
      <c r="AW15" s="191">
        <v>20545</v>
      </c>
    </row>
    <row r="16" spans="1:49" ht="15" thickBot="1" x14ac:dyDescent="0.4">
      <c r="A16" s="6">
        <v>12</v>
      </c>
      <c r="B16" s="7" t="s">
        <v>36</v>
      </c>
      <c r="C16" s="7" t="s">
        <v>37</v>
      </c>
      <c r="D16" s="4">
        <v>27</v>
      </c>
      <c r="E16" s="44">
        <v>5</v>
      </c>
      <c r="F16" s="44">
        <v>6</v>
      </c>
      <c r="G16" s="191">
        <v>87069</v>
      </c>
      <c r="H16" s="191">
        <v>197059</v>
      </c>
      <c r="I16" s="191">
        <v>21971</v>
      </c>
      <c r="J16" s="191">
        <v>43181</v>
      </c>
      <c r="K16" s="256">
        <f t="shared" si="0"/>
        <v>109040</v>
      </c>
      <c r="L16" s="256">
        <f t="shared" si="0"/>
        <v>240240</v>
      </c>
      <c r="M16" s="51">
        <f t="shared" si="1"/>
        <v>0.82025890775890775</v>
      </c>
      <c r="N16" s="191">
        <v>87726</v>
      </c>
      <c r="O16" s="191">
        <v>186940</v>
      </c>
      <c r="P16" s="191">
        <v>24060</v>
      </c>
      <c r="Q16" s="191">
        <v>47800</v>
      </c>
      <c r="R16" s="256">
        <f t="shared" si="2"/>
        <v>111786</v>
      </c>
      <c r="S16" s="256">
        <f t="shared" si="2"/>
        <v>234740</v>
      </c>
      <c r="T16" s="51">
        <f t="shared" si="3"/>
        <v>0.79637045241543836</v>
      </c>
      <c r="U16" s="52">
        <f t="shared" si="4"/>
        <v>3.1174844341587793E-2</v>
      </c>
      <c r="V16" s="38">
        <f t="shared" si="5"/>
        <v>-2.2893772893772892E-2</v>
      </c>
      <c r="Y16" s="138">
        <v>12</v>
      </c>
      <c r="Z16" s="192" t="s">
        <v>203</v>
      </c>
      <c r="AA16" s="190" t="s">
        <v>37</v>
      </c>
      <c r="AB16" s="251">
        <v>27</v>
      </c>
      <c r="AC16" s="191">
        <v>12742</v>
      </c>
      <c r="AD16" s="191">
        <v>6070</v>
      </c>
      <c r="AE16" s="191">
        <v>6672</v>
      </c>
      <c r="AF16" s="191">
        <v>1079399</v>
      </c>
      <c r="AG16" s="191">
        <v>549147</v>
      </c>
      <c r="AH16" s="191">
        <v>530252</v>
      </c>
      <c r="AI16" s="191">
        <v>186940</v>
      </c>
      <c r="AJ16" s="191">
        <v>99214</v>
      </c>
      <c r="AK16" s="191">
        <v>87726</v>
      </c>
      <c r="AL16" s="191">
        <v>10259</v>
      </c>
      <c r="AM16" s="191">
        <v>5027</v>
      </c>
      <c r="AN16" s="191">
        <v>5232</v>
      </c>
      <c r="AO16" s="191">
        <v>61235</v>
      </c>
      <c r="AP16" s="191">
        <v>29843</v>
      </c>
      <c r="AQ16" s="191">
        <v>31392</v>
      </c>
      <c r="AR16" s="191">
        <v>47800</v>
      </c>
      <c r="AS16" s="191">
        <v>23740</v>
      </c>
      <c r="AT16" s="191">
        <v>24060</v>
      </c>
      <c r="AV16" s="191">
        <v>24060</v>
      </c>
      <c r="AW16" s="191">
        <v>47800</v>
      </c>
    </row>
    <row r="17" spans="1:49" ht="15" thickBot="1" x14ac:dyDescent="0.4">
      <c r="A17" s="6">
        <v>13</v>
      </c>
      <c r="B17" s="7" t="s">
        <v>38</v>
      </c>
      <c r="C17" s="7" t="s">
        <v>37</v>
      </c>
      <c r="D17" s="4">
        <v>10</v>
      </c>
      <c r="E17" s="44">
        <v>2</v>
      </c>
      <c r="F17" s="44">
        <v>8</v>
      </c>
      <c r="G17" s="191">
        <v>29847</v>
      </c>
      <c r="H17" s="191">
        <v>70520</v>
      </c>
      <c r="I17" s="191">
        <v>9165</v>
      </c>
      <c r="J17" s="191">
        <v>18394</v>
      </c>
      <c r="K17" s="256">
        <f t="shared" si="0"/>
        <v>39012</v>
      </c>
      <c r="L17" s="256">
        <f t="shared" si="0"/>
        <v>88914</v>
      </c>
      <c r="M17" s="51">
        <f t="shared" si="1"/>
        <v>0.79312594192140717</v>
      </c>
      <c r="N17" s="191">
        <v>35359</v>
      </c>
      <c r="O17" s="191">
        <v>87463</v>
      </c>
      <c r="P17" s="191">
        <v>13381</v>
      </c>
      <c r="Q17" s="191">
        <v>25969</v>
      </c>
      <c r="R17" s="256">
        <f t="shared" si="2"/>
        <v>48740</v>
      </c>
      <c r="S17" s="256">
        <f t="shared" si="2"/>
        <v>113432</v>
      </c>
      <c r="T17" s="51">
        <f t="shared" si="3"/>
        <v>0.77106107623950915</v>
      </c>
      <c r="U17" s="52">
        <f t="shared" si="4"/>
        <v>1.5064432748381131E-2</v>
      </c>
      <c r="V17" s="38">
        <f t="shared" si="5"/>
        <v>0.27574960073779159</v>
      </c>
      <c r="Y17" s="138">
        <v>13</v>
      </c>
      <c r="Z17" s="192" t="s">
        <v>204</v>
      </c>
      <c r="AA17" s="190" t="s">
        <v>79</v>
      </c>
      <c r="AB17" s="251">
        <v>10</v>
      </c>
      <c r="AC17" s="191">
        <v>3449</v>
      </c>
      <c r="AD17" s="191">
        <v>1611</v>
      </c>
      <c r="AE17" s="191">
        <v>1838</v>
      </c>
      <c r="AF17" s="191">
        <v>405713</v>
      </c>
      <c r="AG17" s="191">
        <v>213081</v>
      </c>
      <c r="AH17" s="191">
        <v>192632</v>
      </c>
      <c r="AI17" s="191">
        <v>87463</v>
      </c>
      <c r="AJ17" s="191">
        <v>52104</v>
      </c>
      <c r="AK17" s="191">
        <v>35359</v>
      </c>
      <c r="AL17" s="191">
        <v>5319</v>
      </c>
      <c r="AM17" s="191">
        <v>2531</v>
      </c>
      <c r="AN17" s="191">
        <v>2788</v>
      </c>
      <c r="AO17" s="191">
        <v>42768</v>
      </c>
      <c r="AP17" s="191">
        <v>19134</v>
      </c>
      <c r="AQ17" s="191">
        <v>23634</v>
      </c>
      <c r="AR17" s="191">
        <v>25969</v>
      </c>
      <c r="AS17" s="191">
        <v>12588</v>
      </c>
      <c r="AT17" s="191">
        <v>13381</v>
      </c>
      <c r="AV17" s="191">
        <v>13381</v>
      </c>
      <c r="AW17" s="191">
        <v>25969</v>
      </c>
    </row>
    <row r="18" spans="1:49" ht="15" thickBot="1" x14ac:dyDescent="0.4">
      <c r="A18" s="6">
        <v>14</v>
      </c>
      <c r="B18" s="7" t="s">
        <v>39</v>
      </c>
      <c r="C18" s="7" t="s">
        <v>40</v>
      </c>
      <c r="D18" s="4">
        <v>6</v>
      </c>
      <c r="E18" s="44">
        <v>1</v>
      </c>
      <c r="F18" s="44">
        <v>6</v>
      </c>
      <c r="G18" s="191">
        <v>19201</v>
      </c>
      <c r="H18" s="191">
        <v>46844</v>
      </c>
      <c r="I18" s="191">
        <v>3376</v>
      </c>
      <c r="J18" s="191">
        <v>6926</v>
      </c>
      <c r="K18" s="256">
        <f t="shared" si="0"/>
        <v>22577</v>
      </c>
      <c r="L18" s="256">
        <f t="shared" si="0"/>
        <v>53770</v>
      </c>
      <c r="M18" s="51">
        <f t="shared" si="1"/>
        <v>0.87119211456202339</v>
      </c>
      <c r="N18" s="191">
        <v>24360</v>
      </c>
      <c r="O18" s="191">
        <v>58563</v>
      </c>
      <c r="P18" s="191">
        <v>2728</v>
      </c>
      <c r="Q18" s="191">
        <v>6013</v>
      </c>
      <c r="R18" s="256">
        <f t="shared" si="2"/>
        <v>27088</v>
      </c>
      <c r="S18" s="256">
        <f t="shared" si="2"/>
        <v>64576</v>
      </c>
      <c r="T18" s="51">
        <f t="shared" si="3"/>
        <v>0.906884910802775</v>
      </c>
      <c r="U18" s="52">
        <f t="shared" si="4"/>
        <v>8.5760703254765831E-3</v>
      </c>
      <c r="V18" s="38">
        <f t="shared" si="5"/>
        <v>0.20096708201599406</v>
      </c>
      <c r="Y18" s="138">
        <v>14</v>
      </c>
      <c r="Z18" s="192" t="s">
        <v>205</v>
      </c>
      <c r="AA18" s="190" t="s">
        <v>40</v>
      </c>
      <c r="AB18" s="251">
        <v>6</v>
      </c>
      <c r="AC18" s="191">
        <v>4834</v>
      </c>
      <c r="AD18" s="191">
        <v>2105</v>
      </c>
      <c r="AE18" s="191">
        <v>2729</v>
      </c>
      <c r="AF18" s="191">
        <v>262674</v>
      </c>
      <c r="AG18" s="191">
        <v>131181</v>
      </c>
      <c r="AH18" s="191">
        <v>131493</v>
      </c>
      <c r="AI18" s="191">
        <v>58563</v>
      </c>
      <c r="AJ18" s="191">
        <v>34203</v>
      </c>
      <c r="AK18" s="191">
        <v>24360</v>
      </c>
      <c r="AL18" s="191">
        <v>731</v>
      </c>
      <c r="AM18" s="191">
        <v>310</v>
      </c>
      <c r="AN18" s="191">
        <v>421</v>
      </c>
      <c r="AO18" s="191">
        <v>6577</v>
      </c>
      <c r="AP18" s="191">
        <v>3409</v>
      </c>
      <c r="AQ18" s="191">
        <v>3168</v>
      </c>
      <c r="AR18" s="191">
        <v>6013</v>
      </c>
      <c r="AS18" s="191">
        <v>3285</v>
      </c>
      <c r="AT18" s="191">
        <v>2728</v>
      </c>
      <c r="AV18" s="191">
        <v>2728</v>
      </c>
      <c r="AW18" s="191">
        <v>6013</v>
      </c>
    </row>
    <row r="19" spans="1:49" ht="15" thickBot="1" x14ac:dyDescent="0.4">
      <c r="A19" s="6">
        <v>15</v>
      </c>
      <c r="B19" s="7" t="s">
        <v>41</v>
      </c>
      <c r="C19" s="7" t="s">
        <v>42</v>
      </c>
      <c r="D19" s="4">
        <v>35</v>
      </c>
      <c r="E19" s="44">
        <v>8</v>
      </c>
      <c r="F19" s="44">
        <v>9</v>
      </c>
      <c r="G19" s="191">
        <v>205618</v>
      </c>
      <c r="H19" s="191">
        <v>439394</v>
      </c>
      <c r="I19" s="191">
        <v>37760</v>
      </c>
      <c r="J19" s="191">
        <v>73889</v>
      </c>
      <c r="K19" s="256">
        <f t="shared" si="0"/>
        <v>243378</v>
      </c>
      <c r="L19" s="256">
        <f t="shared" si="0"/>
        <v>513283</v>
      </c>
      <c r="M19" s="51">
        <f t="shared" si="1"/>
        <v>0.85604627466719141</v>
      </c>
      <c r="N19" s="191">
        <v>186365</v>
      </c>
      <c r="O19" s="191">
        <v>376785</v>
      </c>
      <c r="P19" s="191">
        <v>17474</v>
      </c>
      <c r="Q19" s="191">
        <v>57073</v>
      </c>
      <c r="R19" s="256">
        <f t="shared" si="2"/>
        <v>203839</v>
      </c>
      <c r="S19" s="256">
        <f t="shared" si="2"/>
        <v>433858</v>
      </c>
      <c r="T19" s="51">
        <f t="shared" si="3"/>
        <v>0.86845235076914562</v>
      </c>
      <c r="U19" s="52">
        <f t="shared" si="4"/>
        <v>5.7618878829141164E-2</v>
      </c>
      <c r="V19" s="38">
        <f t="shared" si="5"/>
        <v>-0.15473919845387438</v>
      </c>
      <c r="Y19" s="138">
        <v>15</v>
      </c>
      <c r="Z19" s="192" t="s">
        <v>206</v>
      </c>
      <c r="AA19" s="190" t="s">
        <v>42</v>
      </c>
      <c r="AB19" s="251">
        <v>35</v>
      </c>
      <c r="AC19" s="191">
        <v>10638</v>
      </c>
      <c r="AD19" s="191">
        <v>4982</v>
      </c>
      <c r="AE19" s="191">
        <v>5656</v>
      </c>
      <c r="AF19" s="191">
        <v>1444486</v>
      </c>
      <c r="AG19" s="191">
        <v>754016</v>
      </c>
      <c r="AH19" s="191">
        <v>690470</v>
      </c>
      <c r="AI19" s="191">
        <v>376785</v>
      </c>
      <c r="AJ19" s="191">
        <v>190420</v>
      </c>
      <c r="AK19" s="191">
        <v>186365</v>
      </c>
      <c r="AL19" s="191">
        <v>13681</v>
      </c>
      <c r="AM19" s="191">
        <v>6714</v>
      </c>
      <c r="AN19" s="191">
        <v>6967</v>
      </c>
      <c r="AO19" s="191">
        <v>89931</v>
      </c>
      <c r="AP19" s="191">
        <v>39464</v>
      </c>
      <c r="AQ19" s="191">
        <v>50467</v>
      </c>
      <c r="AR19" s="191">
        <v>57073</v>
      </c>
      <c r="AS19" s="191">
        <v>39599</v>
      </c>
      <c r="AT19" s="191">
        <v>17474</v>
      </c>
      <c r="AV19" s="191">
        <v>17474</v>
      </c>
      <c r="AW19" s="191">
        <v>57073</v>
      </c>
    </row>
    <row r="20" spans="1:49" ht="15" thickBot="1" x14ac:dyDescent="0.4">
      <c r="A20" s="6">
        <v>16</v>
      </c>
      <c r="B20" s="7" t="s">
        <v>43</v>
      </c>
      <c r="C20" s="7" t="s">
        <v>44</v>
      </c>
      <c r="D20" s="4">
        <v>37</v>
      </c>
      <c r="E20" s="44">
        <v>3</v>
      </c>
      <c r="F20" s="44">
        <v>9</v>
      </c>
      <c r="G20" s="191">
        <v>175376</v>
      </c>
      <c r="H20" s="191">
        <v>384662</v>
      </c>
      <c r="I20" s="191">
        <v>37925</v>
      </c>
      <c r="J20" s="191">
        <v>77099</v>
      </c>
      <c r="K20" s="256">
        <f t="shared" si="0"/>
        <v>213301</v>
      </c>
      <c r="L20" s="256">
        <f t="shared" si="0"/>
        <v>461761</v>
      </c>
      <c r="M20" s="51">
        <f t="shared" si="1"/>
        <v>0.83303267274629078</v>
      </c>
      <c r="N20" s="191">
        <v>198306</v>
      </c>
      <c r="O20" s="191">
        <v>434167</v>
      </c>
      <c r="P20" s="191">
        <v>63761</v>
      </c>
      <c r="Q20" s="191">
        <v>133190</v>
      </c>
      <c r="R20" s="256">
        <f t="shared" si="2"/>
        <v>262067</v>
      </c>
      <c r="S20" s="256">
        <f t="shared" si="2"/>
        <v>567357</v>
      </c>
      <c r="T20" s="51">
        <f t="shared" si="3"/>
        <v>0.76524481058663241</v>
      </c>
      <c r="U20" s="52">
        <f t="shared" si="4"/>
        <v>7.5348326493610909E-2</v>
      </c>
      <c r="V20" s="38">
        <f t="shared" si="5"/>
        <v>0.22868107094362669</v>
      </c>
      <c r="Y20" s="138">
        <v>16</v>
      </c>
      <c r="Z20" s="192" t="s">
        <v>207</v>
      </c>
      <c r="AA20" s="190" t="s">
        <v>44</v>
      </c>
      <c r="AB20" s="251">
        <v>37</v>
      </c>
      <c r="AC20" s="191">
        <v>16160</v>
      </c>
      <c r="AD20" s="191">
        <v>7942</v>
      </c>
      <c r="AE20" s="191">
        <v>8218</v>
      </c>
      <c r="AF20" s="191">
        <v>1392619</v>
      </c>
      <c r="AG20" s="191">
        <v>707190</v>
      </c>
      <c r="AH20" s="191">
        <v>685429</v>
      </c>
      <c r="AI20" s="191">
        <v>434167</v>
      </c>
      <c r="AJ20" s="191">
        <v>235861</v>
      </c>
      <c r="AK20" s="191">
        <v>198306</v>
      </c>
      <c r="AL20" s="191">
        <v>15876</v>
      </c>
      <c r="AM20" s="191">
        <v>6878</v>
      </c>
      <c r="AN20" s="191">
        <v>8998</v>
      </c>
      <c r="AO20" s="191">
        <v>174869</v>
      </c>
      <c r="AP20" s="191">
        <v>88615</v>
      </c>
      <c r="AQ20" s="191">
        <v>86254</v>
      </c>
      <c r="AR20" s="191">
        <v>133190</v>
      </c>
      <c r="AS20" s="191">
        <v>69429</v>
      </c>
      <c r="AT20" s="191">
        <v>63761</v>
      </c>
      <c r="AV20" s="191">
        <v>63761</v>
      </c>
      <c r="AW20" s="191">
        <v>133190</v>
      </c>
    </row>
    <row r="21" spans="1:49" ht="15" thickBot="1" x14ac:dyDescent="0.4">
      <c r="A21" s="6">
        <v>17</v>
      </c>
      <c r="B21" s="7" t="s">
        <v>45</v>
      </c>
      <c r="C21" s="7" t="s">
        <v>46</v>
      </c>
      <c r="D21" s="4">
        <v>19</v>
      </c>
      <c r="E21" s="44">
        <v>4</v>
      </c>
      <c r="F21" s="44">
        <v>8</v>
      </c>
      <c r="G21" s="191">
        <v>69661</v>
      </c>
      <c r="H21" s="191">
        <v>186083</v>
      </c>
      <c r="I21" s="191">
        <v>6760</v>
      </c>
      <c r="J21" s="191">
        <v>16538</v>
      </c>
      <c r="K21" s="256">
        <f t="shared" si="0"/>
        <v>76421</v>
      </c>
      <c r="L21" s="256">
        <f t="shared" si="0"/>
        <v>202621</v>
      </c>
      <c r="M21" s="51">
        <f t="shared" si="1"/>
        <v>0.91837963488483421</v>
      </c>
      <c r="N21" s="191">
        <v>56799</v>
      </c>
      <c r="O21" s="191">
        <v>145438</v>
      </c>
      <c r="P21" s="191">
        <v>10583</v>
      </c>
      <c r="Q21" s="191">
        <v>24700</v>
      </c>
      <c r="R21" s="256">
        <f t="shared" si="2"/>
        <v>67382</v>
      </c>
      <c r="S21" s="256">
        <f t="shared" si="2"/>
        <v>170138</v>
      </c>
      <c r="T21" s="51">
        <f t="shared" si="3"/>
        <v>0.85482373132398404</v>
      </c>
      <c r="U21" s="52">
        <f t="shared" si="4"/>
        <v>2.2595321064109501E-2</v>
      </c>
      <c r="V21" s="38">
        <f t="shared" si="5"/>
        <v>-0.16031408393009608</v>
      </c>
      <c r="Y21" s="138">
        <v>17</v>
      </c>
      <c r="Z21" s="192" t="s">
        <v>208</v>
      </c>
      <c r="AA21" s="190" t="s">
        <v>46</v>
      </c>
      <c r="AB21" s="251">
        <v>19</v>
      </c>
      <c r="AC21" s="191">
        <v>5863</v>
      </c>
      <c r="AD21" s="191">
        <v>2952</v>
      </c>
      <c r="AE21" s="191">
        <v>2911</v>
      </c>
      <c r="AF21" s="191">
        <v>503771</v>
      </c>
      <c r="AG21" s="191">
        <v>257715</v>
      </c>
      <c r="AH21" s="191">
        <v>246056</v>
      </c>
      <c r="AI21" s="191">
        <v>145438</v>
      </c>
      <c r="AJ21" s="191">
        <v>88639</v>
      </c>
      <c r="AK21" s="191">
        <v>56799</v>
      </c>
      <c r="AL21" s="191">
        <v>3238</v>
      </c>
      <c r="AM21" s="191">
        <v>-185</v>
      </c>
      <c r="AN21" s="191">
        <v>3423</v>
      </c>
      <c r="AO21" s="191">
        <v>25761</v>
      </c>
      <c r="AP21" s="191">
        <v>13801</v>
      </c>
      <c r="AQ21" s="191">
        <v>11960</v>
      </c>
      <c r="AR21" s="191">
        <v>24700</v>
      </c>
      <c r="AS21" s="191">
        <v>14117</v>
      </c>
      <c r="AT21" s="191">
        <v>10583</v>
      </c>
      <c r="AV21" s="191">
        <v>10583</v>
      </c>
      <c r="AW21" s="191">
        <v>24700</v>
      </c>
    </row>
    <row r="22" spans="1:49" ht="15" thickBot="1" x14ac:dyDescent="0.4">
      <c r="A22" s="6">
        <v>18</v>
      </c>
      <c r="B22" s="7" t="s">
        <v>47</v>
      </c>
      <c r="C22" s="7" t="s">
        <v>48</v>
      </c>
      <c r="D22" s="4">
        <v>24</v>
      </c>
      <c r="E22" s="46">
        <v>3</v>
      </c>
      <c r="F22" s="46">
        <v>6</v>
      </c>
      <c r="G22" s="191">
        <v>113827</v>
      </c>
      <c r="H22" s="191">
        <v>321432</v>
      </c>
      <c r="I22" s="191">
        <v>10984</v>
      </c>
      <c r="J22" s="191">
        <v>22285</v>
      </c>
      <c r="K22" s="256">
        <f t="shared" si="0"/>
        <v>124811</v>
      </c>
      <c r="L22" s="256">
        <f t="shared" si="0"/>
        <v>343717</v>
      </c>
      <c r="M22" s="51">
        <f t="shared" si="1"/>
        <v>0.93516468490065952</v>
      </c>
      <c r="N22" s="191">
        <v>154777</v>
      </c>
      <c r="O22" s="191">
        <v>409829</v>
      </c>
      <c r="P22" s="191">
        <v>13455</v>
      </c>
      <c r="Q22" s="191">
        <v>28271</v>
      </c>
      <c r="R22" s="256">
        <f t="shared" si="2"/>
        <v>168232</v>
      </c>
      <c r="S22" s="256">
        <f t="shared" si="2"/>
        <v>438100</v>
      </c>
      <c r="T22" s="51">
        <f t="shared" si="3"/>
        <v>0.93546907098835885</v>
      </c>
      <c r="U22" s="52">
        <f t="shared" si="4"/>
        <v>5.8182241228804686E-2</v>
      </c>
      <c r="V22" s="38">
        <f t="shared" si="5"/>
        <v>0.27459508840121377</v>
      </c>
      <c r="Y22" s="138">
        <v>18</v>
      </c>
      <c r="Z22" s="192" t="s">
        <v>288</v>
      </c>
      <c r="AA22" s="190" t="s">
        <v>84</v>
      </c>
      <c r="AB22" s="251">
        <v>24</v>
      </c>
      <c r="AC22" s="191">
        <v>33358</v>
      </c>
      <c r="AD22" s="191">
        <v>14341</v>
      </c>
      <c r="AE22" s="191">
        <v>19017</v>
      </c>
      <c r="AF22" s="191">
        <v>1181176</v>
      </c>
      <c r="AG22" s="191">
        <v>645085</v>
      </c>
      <c r="AH22" s="191">
        <v>536091</v>
      </c>
      <c r="AI22" s="191">
        <v>409829</v>
      </c>
      <c r="AJ22" s="191">
        <v>255052</v>
      </c>
      <c r="AK22" s="191">
        <v>154777</v>
      </c>
      <c r="AL22" s="191">
        <v>4900</v>
      </c>
      <c r="AM22" s="191">
        <v>2310</v>
      </c>
      <c r="AN22" s="191">
        <v>2590</v>
      </c>
      <c r="AO22" s="191">
        <v>40316</v>
      </c>
      <c r="AP22" s="191">
        <v>24787</v>
      </c>
      <c r="AQ22" s="191">
        <v>15529</v>
      </c>
      <c r="AR22" s="191">
        <v>28271</v>
      </c>
      <c r="AS22" s="191">
        <v>14816</v>
      </c>
      <c r="AT22" s="191">
        <v>13455</v>
      </c>
      <c r="AV22" s="191">
        <v>13455</v>
      </c>
      <c r="AW22" s="191">
        <v>28271</v>
      </c>
    </row>
    <row r="23" spans="1:49" ht="15" thickBot="1" x14ac:dyDescent="0.4">
      <c r="A23" s="6">
        <v>19</v>
      </c>
      <c r="B23" s="7" t="s">
        <v>49</v>
      </c>
      <c r="C23" s="7" t="s">
        <v>50</v>
      </c>
      <c r="D23" s="4">
        <v>30</v>
      </c>
      <c r="E23" s="44">
        <v>4</v>
      </c>
      <c r="F23" s="44">
        <v>6</v>
      </c>
      <c r="G23" s="191">
        <v>100976</v>
      </c>
      <c r="H23" s="191">
        <v>263213</v>
      </c>
      <c r="I23" s="191">
        <v>10654</v>
      </c>
      <c r="J23" s="191">
        <v>25027</v>
      </c>
      <c r="K23" s="256">
        <f t="shared" si="0"/>
        <v>111630</v>
      </c>
      <c r="L23" s="256">
        <f t="shared" si="0"/>
        <v>288240</v>
      </c>
      <c r="M23" s="51">
        <f t="shared" si="1"/>
        <v>0.91317305023591455</v>
      </c>
      <c r="N23" s="191">
        <v>122123</v>
      </c>
      <c r="O23" s="191">
        <v>326466</v>
      </c>
      <c r="P23" s="191">
        <v>10259</v>
      </c>
      <c r="Q23" s="191">
        <v>46762</v>
      </c>
      <c r="R23" s="256">
        <f t="shared" si="2"/>
        <v>132382</v>
      </c>
      <c r="S23" s="256">
        <f t="shared" si="2"/>
        <v>373228</v>
      </c>
      <c r="T23" s="51">
        <f t="shared" si="3"/>
        <v>0.8747092929790905</v>
      </c>
      <c r="U23" s="52">
        <f t="shared" si="4"/>
        <v>4.9566860372847098E-2</v>
      </c>
      <c r="V23" s="38">
        <f t="shared" si="5"/>
        <v>0.29485151262836523</v>
      </c>
      <c r="Y23" s="138">
        <v>19</v>
      </c>
      <c r="Z23" s="192" t="s">
        <v>210</v>
      </c>
      <c r="AA23" s="190" t="s">
        <v>50</v>
      </c>
      <c r="AB23" s="251">
        <v>30</v>
      </c>
      <c r="AC23" s="191">
        <v>20349</v>
      </c>
      <c r="AD23" s="191">
        <v>9534</v>
      </c>
      <c r="AE23" s="191">
        <v>10815</v>
      </c>
      <c r="AF23" s="191">
        <v>927268</v>
      </c>
      <c r="AG23" s="191">
        <v>504902</v>
      </c>
      <c r="AH23" s="191">
        <v>422366</v>
      </c>
      <c r="AI23" s="191">
        <v>326466</v>
      </c>
      <c r="AJ23" s="191">
        <v>204343</v>
      </c>
      <c r="AK23" s="191">
        <v>122123</v>
      </c>
      <c r="AL23" s="191">
        <v>4817</v>
      </c>
      <c r="AM23" s="191">
        <v>3070</v>
      </c>
      <c r="AN23" s="191">
        <v>1747</v>
      </c>
      <c r="AO23" s="191">
        <v>50583</v>
      </c>
      <c r="AP23" s="191">
        <v>36404</v>
      </c>
      <c r="AQ23" s="191">
        <v>14179</v>
      </c>
      <c r="AR23" s="191">
        <v>46762</v>
      </c>
      <c r="AS23" s="191">
        <v>36503</v>
      </c>
      <c r="AT23" s="191">
        <v>10259</v>
      </c>
      <c r="AV23" s="191">
        <v>10259</v>
      </c>
      <c r="AW23" s="191">
        <v>46762</v>
      </c>
    </row>
    <row r="24" spans="1:49" ht="15" thickBot="1" x14ac:dyDescent="0.4">
      <c r="A24" s="6">
        <v>20</v>
      </c>
      <c r="B24" s="7" t="s">
        <v>51</v>
      </c>
      <c r="C24" s="7" t="s">
        <v>52</v>
      </c>
      <c r="D24" s="4">
        <v>12</v>
      </c>
      <c r="E24" s="44">
        <v>4</v>
      </c>
      <c r="F24" s="44">
        <v>6</v>
      </c>
      <c r="G24" s="191">
        <v>51737</v>
      </c>
      <c r="H24" s="191">
        <v>134628</v>
      </c>
      <c r="I24" s="191">
        <v>20064</v>
      </c>
      <c r="J24" s="191">
        <v>46791</v>
      </c>
      <c r="K24" s="256">
        <f t="shared" si="0"/>
        <v>71801</v>
      </c>
      <c r="L24" s="256">
        <f t="shared" si="0"/>
        <v>181419</v>
      </c>
      <c r="M24" s="51">
        <f t="shared" si="1"/>
        <v>0.74208324376167878</v>
      </c>
      <c r="N24" s="191">
        <v>52529</v>
      </c>
      <c r="O24" s="191">
        <v>128993</v>
      </c>
      <c r="P24" s="191">
        <v>21276</v>
      </c>
      <c r="Q24" s="191">
        <v>47471</v>
      </c>
      <c r="R24" s="256">
        <f t="shared" si="2"/>
        <v>73805</v>
      </c>
      <c r="S24" s="256">
        <f t="shared" si="2"/>
        <v>176464</v>
      </c>
      <c r="T24" s="51">
        <f t="shared" si="3"/>
        <v>0.73098762353794544</v>
      </c>
      <c r="U24" s="52">
        <f t="shared" si="4"/>
        <v>2.3435450847294658E-2</v>
      </c>
      <c r="V24" s="38">
        <f t="shared" si="5"/>
        <v>-2.7312464515844535E-2</v>
      </c>
      <c r="Y24" s="138">
        <v>20</v>
      </c>
      <c r="Z24" s="194" t="s">
        <v>289</v>
      </c>
      <c r="AA24" s="190" t="s">
        <v>161</v>
      </c>
      <c r="AB24" s="251">
        <v>12</v>
      </c>
      <c r="AC24" s="191">
        <v>4366</v>
      </c>
      <c r="AD24" s="191">
        <v>2033</v>
      </c>
      <c r="AE24" s="191">
        <v>2333</v>
      </c>
      <c r="AF24" s="191">
        <v>449809</v>
      </c>
      <c r="AG24" s="191">
        <v>227922</v>
      </c>
      <c r="AH24" s="191">
        <v>221887</v>
      </c>
      <c r="AI24" s="191">
        <v>128993</v>
      </c>
      <c r="AJ24" s="191">
        <v>76464</v>
      </c>
      <c r="AK24" s="191">
        <v>52529</v>
      </c>
      <c r="AL24" s="191">
        <v>6046</v>
      </c>
      <c r="AM24" s="191">
        <v>3057</v>
      </c>
      <c r="AN24" s="191">
        <v>2989</v>
      </c>
      <c r="AO24" s="191">
        <v>84647</v>
      </c>
      <c r="AP24" s="191">
        <v>42640</v>
      </c>
      <c r="AQ24" s="191">
        <v>42007</v>
      </c>
      <c r="AR24" s="191">
        <v>47471</v>
      </c>
      <c r="AS24" s="191">
        <v>26195</v>
      </c>
      <c r="AT24" s="191">
        <v>21276</v>
      </c>
      <c r="AV24" s="191">
        <v>21276</v>
      </c>
      <c r="AW24" s="191">
        <v>47471</v>
      </c>
    </row>
    <row r="25" spans="1:49" ht="15" thickBot="1" x14ac:dyDescent="0.4">
      <c r="A25" s="6">
        <v>21</v>
      </c>
      <c r="B25" s="7" t="s">
        <v>53</v>
      </c>
      <c r="C25" s="7" t="s">
        <v>54</v>
      </c>
      <c r="D25" s="4">
        <v>39</v>
      </c>
      <c r="E25" s="44">
        <v>6</v>
      </c>
      <c r="F25" s="44">
        <v>6</v>
      </c>
      <c r="G25" s="191">
        <v>81371</v>
      </c>
      <c r="H25" s="191">
        <v>187974</v>
      </c>
      <c r="I25" s="191">
        <v>4125</v>
      </c>
      <c r="J25" s="191">
        <v>9296</v>
      </c>
      <c r="K25" s="256">
        <f t="shared" si="0"/>
        <v>85496</v>
      </c>
      <c r="L25" s="256">
        <f t="shared" si="0"/>
        <v>197270</v>
      </c>
      <c r="M25" s="51">
        <f t="shared" si="1"/>
        <v>0.9528767678815836</v>
      </c>
      <c r="N25" s="191">
        <v>78966</v>
      </c>
      <c r="O25" s="191">
        <v>185857</v>
      </c>
      <c r="P25" s="191">
        <v>14449</v>
      </c>
      <c r="Q25" s="191">
        <v>22072</v>
      </c>
      <c r="R25" s="256">
        <f t="shared" si="2"/>
        <v>93415</v>
      </c>
      <c r="S25" s="256">
        <f t="shared" si="2"/>
        <v>207929</v>
      </c>
      <c r="T25" s="51">
        <f t="shared" si="3"/>
        <v>0.8938483809377239</v>
      </c>
      <c r="U25" s="52">
        <f t="shared" si="4"/>
        <v>2.7614186798594224E-2</v>
      </c>
      <c r="V25" s="38">
        <f t="shared" si="5"/>
        <v>5.4032544228722057E-2</v>
      </c>
      <c r="Y25" s="138">
        <v>21</v>
      </c>
      <c r="Z25" s="192" t="s">
        <v>212</v>
      </c>
      <c r="AA25" s="190" t="s">
        <v>88</v>
      </c>
      <c r="AB25" s="251">
        <v>39</v>
      </c>
      <c r="AC25" s="191">
        <v>12015</v>
      </c>
      <c r="AD25" s="191">
        <v>5574</v>
      </c>
      <c r="AE25" s="191">
        <v>6441</v>
      </c>
      <c r="AF25" s="191">
        <v>445683</v>
      </c>
      <c r="AG25" s="191">
        <v>227048</v>
      </c>
      <c r="AH25" s="191">
        <v>218635</v>
      </c>
      <c r="AI25" s="191">
        <v>185857</v>
      </c>
      <c r="AJ25" s="191">
        <v>106891</v>
      </c>
      <c r="AK25" s="191">
        <v>78966</v>
      </c>
      <c r="AL25" s="191">
        <v>2857</v>
      </c>
      <c r="AM25" s="191">
        <v>993</v>
      </c>
      <c r="AN25" s="191">
        <v>1864</v>
      </c>
      <c r="AO25" s="191">
        <v>240972</v>
      </c>
      <c r="AP25" s="191">
        <v>240856</v>
      </c>
      <c r="AQ25" s="191">
        <v>116</v>
      </c>
      <c r="AR25" s="191">
        <v>22072</v>
      </c>
      <c r="AS25" s="191">
        <v>7623</v>
      </c>
      <c r="AT25" s="191">
        <v>14449</v>
      </c>
      <c r="AV25" s="191">
        <v>14449</v>
      </c>
      <c r="AW25" s="191">
        <v>22072</v>
      </c>
    </row>
    <row r="26" spans="1:49" ht="15" thickBot="1" x14ac:dyDescent="0.4">
      <c r="A26" s="6">
        <v>22</v>
      </c>
      <c r="B26" s="7" t="s">
        <v>55</v>
      </c>
      <c r="C26" s="7" t="s">
        <v>56</v>
      </c>
      <c r="D26" s="4">
        <v>26</v>
      </c>
      <c r="E26" s="44">
        <v>2</v>
      </c>
      <c r="F26" s="44">
        <v>6</v>
      </c>
      <c r="G26" s="191">
        <v>140384</v>
      </c>
      <c r="H26" s="191">
        <v>343881</v>
      </c>
      <c r="I26" s="191">
        <v>9662</v>
      </c>
      <c r="J26" s="191">
        <v>22010</v>
      </c>
      <c r="K26" s="256">
        <f t="shared" si="0"/>
        <v>150046</v>
      </c>
      <c r="L26" s="256">
        <f t="shared" si="0"/>
        <v>365891</v>
      </c>
      <c r="M26" s="51">
        <f t="shared" si="1"/>
        <v>0.93984547310537836</v>
      </c>
      <c r="N26" s="191">
        <v>114559</v>
      </c>
      <c r="O26" s="191">
        <v>291577</v>
      </c>
      <c r="P26" s="191">
        <v>9977</v>
      </c>
      <c r="Q26" s="191">
        <v>31452</v>
      </c>
      <c r="R26" s="256">
        <f t="shared" si="2"/>
        <v>124536</v>
      </c>
      <c r="S26" s="256">
        <f t="shared" si="2"/>
        <v>323029</v>
      </c>
      <c r="T26" s="51">
        <f t="shared" si="3"/>
        <v>0.90263412882434702</v>
      </c>
      <c r="U26" s="52">
        <f t="shared" si="4"/>
        <v>4.290013969846964E-2</v>
      </c>
      <c r="V26" s="38">
        <f t="shared" si="5"/>
        <v>-0.11714417681768614</v>
      </c>
      <c r="Y26" s="138">
        <v>22</v>
      </c>
      <c r="Z26" s="192" t="s">
        <v>213</v>
      </c>
      <c r="AA26" s="190" t="s">
        <v>56</v>
      </c>
      <c r="AB26" s="251">
        <v>26</v>
      </c>
      <c r="AC26" s="191">
        <v>20499</v>
      </c>
      <c r="AD26" s="191">
        <v>9953</v>
      </c>
      <c r="AE26" s="191">
        <v>10546</v>
      </c>
      <c r="AF26" s="191">
        <v>742817</v>
      </c>
      <c r="AG26" s="191">
        <v>389170</v>
      </c>
      <c r="AH26" s="191">
        <v>353647</v>
      </c>
      <c r="AI26" s="191">
        <v>291577</v>
      </c>
      <c r="AJ26" s="191">
        <v>177018</v>
      </c>
      <c r="AK26" s="191">
        <v>114559</v>
      </c>
      <c r="AL26" s="191">
        <v>907</v>
      </c>
      <c r="AM26" s="191">
        <v>450</v>
      </c>
      <c r="AN26" s="191">
        <v>457</v>
      </c>
      <c r="AO26" s="191">
        <v>24770</v>
      </c>
      <c r="AP26" s="191">
        <v>11020</v>
      </c>
      <c r="AQ26" s="191">
        <v>13750</v>
      </c>
      <c r="AR26" s="191">
        <v>31452</v>
      </c>
      <c r="AS26" s="191">
        <v>21475</v>
      </c>
      <c r="AT26" s="191">
        <v>9977</v>
      </c>
      <c r="AV26" s="191">
        <v>9977</v>
      </c>
      <c r="AW26" s="191">
        <v>31452</v>
      </c>
    </row>
    <row r="27" spans="1:49" ht="15" thickBot="1" x14ac:dyDescent="0.4">
      <c r="A27" s="6">
        <v>23</v>
      </c>
      <c r="B27" s="7" t="s">
        <v>57</v>
      </c>
      <c r="C27" s="7" t="s">
        <v>58</v>
      </c>
      <c r="D27" s="4">
        <v>14</v>
      </c>
      <c r="E27" s="44">
        <v>6</v>
      </c>
      <c r="F27" s="44">
        <v>8</v>
      </c>
      <c r="G27" s="191">
        <v>72488</v>
      </c>
      <c r="H27" s="191">
        <v>165388</v>
      </c>
      <c r="I27" s="191">
        <v>147290</v>
      </c>
      <c r="J27" s="191">
        <v>303925</v>
      </c>
      <c r="K27" s="256">
        <f t="shared" si="0"/>
        <v>219778</v>
      </c>
      <c r="L27" s="256">
        <f t="shared" si="0"/>
        <v>469313</v>
      </c>
      <c r="M27" s="51">
        <f t="shared" si="1"/>
        <v>0.35240447206874731</v>
      </c>
      <c r="N27" s="191">
        <v>56771</v>
      </c>
      <c r="O27" s="191">
        <v>128987</v>
      </c>
      <c r="P27" s="191">
        <v>150554</v>
      </c>
      <c r="Q27" s="191">
        <v>309922</v>
      </c>
      <c r="R27" s="256">
        <f t="shared" si="2"/>
        <v>207325</v>
      </c>
      <c r="S27" s="256">
        <f t="shared" si="2"/>
        <v>438909</v>
      </c>
      <c r="T27" s="51">
        <f t="shared" si="3"/>
        <v>0.29388096393557661</v>
      </c>
      <c r="U27" s="52">
        <f t="shared" si="4"/>
        <v>5.8289681158396341E-2</v>
      </c>
      <c r="V27" s="38">
        <f t="shared" si="5"/>
        <v>-6.4784056695638095E-2</v>
      </c>
      <c r="Y27" s="138">
        <v>23</v>
      </c>
      <c r="Z27" s="192" t="s">
        <v>290</v>
      </c>
      <c r="AA27" s="190" t="s">
        <v>291</v>
      </c>
      <c r="AB27" s="251">
        <v>16</v>
      </c>
      <c r="AC27" s="191">
        <v>1331</v>
      </c>
      <c r="AD27" s="191">
        <v>679</v>
      </c>
      <c r="AE27" s="191">
        <v>652</v>
      </c>
      <c r="AF27" s="191">
        <v>579388</v>
      </c>
      <c r="AG27" s="191">
        <v>288971</v>
      </c>
      <c r="AH27" s="191">
        <v>290417</v>
      </c>
      <c r="AI27" s="191">
        <v>128987</v>
      </c>
      <c r="AJ27" s="191">
        <v>72216</v>
      </c>
      <c r="AK27" s="191">
        <v>56771</v>
      </c>
      <c r="AL27" s="191">
        <v>59420</v>
      </c>
      <c r="AM27" s="191">
        <v>29218</v>
      </c>
      <c r="AN27" s="191">
        <v>30202</v>
      </c>
      <c r="AO27" s="191">
        <v>559845</v>
      </c>
      <c r="AP27" s="191">
        <v>288885</v>
      </c>
      <c r="AQ27" s="191">
        <v>270960</v>
      </c>
      <c r="AR27" s="191">
        <v>309922</v>
      </c>
      <c r="AS27" s="191">
        <v>159368</v>
      </c>
      <c r="AT27" s="191">
        <v>150554</v>
      </c>
      <c r="AV27" s="191">
        <v>150554</v>
      </c>
      <c r="AW27" s="191">
        <v>309922</v>
      </c>
    </row>
    <row r="28" spans="1:49" ht="15" thickBot="1" x14ac:dyDescent="0.4">
      <c r="A28" s="6">
        <v>24</v>
      </c>
      <c r="B28" s="7" t="s">
        <v>59</v>
      </c>
      <c r="C28" s="7" t="s">
        <v>60</v>
      </c>
      <c r="D28" s="4">
        <v>12</v>
      </c>
      <c r="E28" s="44">
        <v>3</v>
      </c>
      <c r="F28" s="44">
        <v>6</v>
      </c>
      <c r="G28" s="191">
        <v>41150</v>
      </c>
      <c r="H28" s="191">
        <v>103318</v>
      </c>
      <c r="I28" s="191">
        <v>25232</v>
      </c>
      <c r="J28" s="191">
        <v>52536</v>
      </c>
      <c r="K28" s="256">
        <f t="shared" si="0"/>
        <v>66382</v>
      </c>
      <c r="L28" s="256">
        <f t="shared" si="0"/>
        <v>155854</v>
      </c>
      <c r="M28" s="51">
        <f t="shared" si="1"/>
        <v>0.66291529251735604</v>
      </c>
      <c r="N28" s="191">
        <v>39386</v>
      </c>
      <c r="O28" s="191">
        <v>94609</v>
      </c>
      <c r="P28" s="191">
        <v>28513</v>
      </c>
      <c r="Q28" s="191">
        <v>58522</v>
      </c>
      <c r="R28" s="256">
        <f t="shared" si="2"/>
        <v>67899</v>
      </c>
      <c r="S28" s="256">
        <f t="shared" si="2"/>
        <v>153131</v>
      </c>
      <c r="T28" s="51">
        <f t="shared" si="3"/>
        <v>0.61783048500956694</v>
      </c>
      <c r="U28" s="52">
        <f t="shared" si="4"/>
        <v>2.0336692037452843E-2</v>
      </c>
      <c r="V28" s="38">
        <f t="shared" si="5"/>
        <v>-1.7471479718197801E-2</v>
      </c>
      <c r="Y28" s="138">
        <v>24</v>
      </c>
      <c r="Z28" s="192" t="s">
        <v>215</v>
      </c>
      <c r="AA28" s="190" t="s">
        <v>60</v>
      </c>
      <c r="AB28" s="251">
        <v>12</v>
      </c>
      <c r="AC28" s="191">
        <v>2646</v>
      </c>
      <c r="AD28" s="191">
        <v>1348</v>
      </c>
      <c r="AE28" s="191">
        <v>1298</v>
      </c>
      <c r="AF28" s="191">
        <v>300074</v>
      </c>
      <c r="AG28" s="191">
        <v>155975</v>
      </c>
      <c r="AH28" s="191">
        <v>144099</v>
      </c>
      <c r="AI28" s="191">
        <v>94609</v>
      </c>
      <c r="AJ28" s="191">
        <v>55223</v>
      </c>
      <c r="AK28" s="191">
        <v>39386</v>
      </c>
      <c r="AL28" s="191">
        <v>14945</v>
      </c>
      <c r="AM28" s="191">
        <v>7274</v>
      </c>
      <c r="AN28" s="191">
        <v>7671</v>
      </c>
      <c r="AO28" s="191">
        <v>133641</v>
      </c>
      <c r="AP28" s="191">
        <v>66751</v>
      </c>
      <c r="AQ28" s="191">
        <v>66890</v>
      </c>
      <c r="AR28" s="191">
        <v>58522</v>
      </c>
      <c r="AS28" s="191">
        <v>30009</v>
      </c>
      <c r="AT28" s="191">
        <v>28513</v>
      </c>
      <c r="AV28" s="191">
        <v>28513</v>
      </c>
      <c r="AW28" s="191">
        <v>58522</v>
      </c>
    </row>
    <row r="29" spans="1:49" ht="15" thickBot="1" x14ac:dyDescent="0.4">
      <c r="A29" s="6">
        <v>25</v>
      </c>
      <c r="B29" s="7" t="s">
        <v>61</v>
      </c>
      <c r="C29" s="7" t="s">
        <v>62</v>
      </c>
      <c r="D29" s="4">
        <v>18</v>
      </c>
      <c r="E29" s="44">
        <v>4</v>
      </c>
      <c r="F29" s="44">
        <v>7</v>
      </c>
      <c r="G29" s="191">
        <v>67643</v>
      </c>
      <c r="H29" s="195">
        <v>178710</v>
      </c>
      <c r="I29" s="191">
        <v>6579</v>
      </c>
      <c r="J29" s="191">
        <v>15237</v>
      </c>
      <c r="K29" s="256">
        <f t="shared" si="0"/>
        <v>74222</v>
      </c>
      <c r="L29" s="256">
        <f t="shared" si="0"/>
        <v>193947</v>
      </c>
      <c r="M29" s="51">
        <f t="shared" si="1"/>
        <v>0.92143729988089529</v>
      </c>
      <c r="N29" s="191">
        <v>59880</v>
      </c>
      <c r="O29" s="195">
        <v>156571</v>
      </c>
      <c r="P29" s="191">
        <v>10160</v>
      </c>
      <c r="Q29" s="191">
        <v>21721</v>
      </c>
      <c r="R29" s="256">
        <f t="shared" si="2"/>
        <v>70040</v>
      </c>
      <c r="S29" s="256">
        <f t="shared" si="2"/>
        <v>178292</v>
      </c>
      <c r="T29" s="51">
        <f t="shared" si="3"/>
        <v>0.87817176317501622</v>
      </c>
      <c r="U29" s="52">
        <f t="shared" si="4"/>
        <v>2.3678219934184078E-2</v>
      </c>
      <c r="V29" s="38">
        <f t="shared" si="5"/>
        <v>-8.0717928093757579E-2</v>
      </c>
      <c r="Y29" s="138">
        <v>25</v>
      </c>
      <c r="Z29" s="192" t="s">
        <v>292</v>
      </c>
      <c r="AA29" s="190" t="s">
        <v>93</v>
      </c>
      <c r="AB29" s="253">
        <v>18</v>
      </c>
      <c r="AC29" s="195">
        <v>3940</v>
      </c>
      <c r="AD29" s="191">
        <v>1894</v>
      </c>
      <c r="AE29" s="191">
        <v>2046</v>
      </c>
      <c r="AF29" s="191">
        <v>623240</v>
      </c>
      <c r="AG29" s="191">
        <v>327671</v>
      </c>
      <c r="AH29" s="191">
        <v>295569</v>
      </c>
      <c r="AI29" s="191">
        <v>156571</v>
      </c>
      <c r="AJ29" s="191">
        <v>96691</v>
      </c>
      <c r="AK29" s="191">
        <v>59880</v>
      </c>
      <c r="AL29" s="191">
        <v>2719</v>
      </c>
      <c r="AM29" s="191">
        <v>1261</v>
      </c>
      <c r="AN29" s="191">
        <v>1458</v>
      </c>
      <c r="AO29" s="191">
        <v>28414</v>
      </c>
      <c r="AP29" s="191">
        <v>13755</v>
      </c>
      <c r="AQ29" s="191">
        <v>14659</v>
      </c>
      <c r="AR29" s="191">
        <v>21721</v>
      </c>
      <c r="AS29" s="191">
        <v>11561</v>
      </c>
      <c r="AT29" s="191">
        <v>10160</v>
      </c>
      <c r="AV29" s="191">
        <v>10160</v>
      </c>
      <c r="AW29" s="191">
        <v>21721</v>
      </c>
    </row>
    <row r="30" spans="1:49" ht="15" thickBot="1" x14ac:dyDescent="0.4">
      <c r="A30" s="6">
        <v>26</v>
      </c>
      <c r="B30" s="7" t="s">
        <v>63</v>
      </c>
      <c r="C30" s="7" t="s">
        <v>64</v>
      </c>
      <c r="D30" s="4">
        <v>21</v>
      </c>
      <c r="E30" s="44">
        <v>2</v>
      </c>
      <c r="F30" s="44">
        <v>5</v>
      </c>
      <c r="G30" s="191">
        <v>86153</v>
      </c>
      <c r="H30" s="191">
        <v>247967</v>
      </c>
      <c r="I30" s="191">
        <v>3795</v>
      </c>
      <c r="J30" s="191">
        <v>9134</v>
      </c>
      <c r="K30" s="256">
        <f t="shared" si="0"/>
        <v>89948</v>
      </c>
      <c r="L30" s="256">
        <f t="shared" si="0"/>
        <v>257101</v>
      </c>
      <c r="M30" s="51">
        <f t="shared" si="1"/>
        <v>0.96447310590001589</v>
      </c>
      <c r="N30" s="191">
        <v>56626</v>
      </c>
      <c r="O30" s="191">
        <v>162951</v>
      </c>
      <c r="P30" s="191">
        <v>3575</v>
      </c>
      <c r="Q30" s="191">
        <v>7180</v>
      </c>
      <c r="R30" s="256">
        <f t="shared" si="2"/>
        <v>60201</v>
      </c>
      <c r="S30" s="256">
        <f t="shared" si="2"/>
        <v>170131</v>
      </c>
      <c r="T30" s="51">
        <f t="shared" si="3"/>
        <v>0.95779722684284463</v>
      </c>
      <c r="U30" s="52">
        <f t="shared" si="4"/>
        <v>2.259439142318596E-2</v>
      </c>
      <c r="V30" s="38">
        <f t="shared" si="5"/>
        <v>-0.33827172978712644</v>
      </c>
      <c r="Y30" s="138">
        <v>26</v>
      </c>
      <c r="Z30" s="192" t="s">
        <v>293</v>
      </c>
      <c r="AA30" s="190" t="s">
        <v>64</v>
      </c>
      <c r="AB30" s="251">
        <v>20</v>
      </c>
      <c r="AC30" s="191">
        <v>10023</v>
      </c>
      <c r="AD30" s="191">
        <v>5069</v>
      </c>
      <c r="AE30" s="191">
        <v>4954</v>
      </c>
      <c r="AF30" s="191">
        <v>660345</v>
      </c>
      <c r="AG30" s="191">
        <v>367654</v>
      </c>
      <c r="AH30" s="191">
        <v>292691</v>
      </c>
      <c r="AI30" s="191">
        <v>162951</v>
      </c>
      <c r="AJ30" s="191">
        <v>106325</v>
      </c>
      <c r="AK30" s="191">
        <v>56626</v>
      </c>
      <c r="AL30" s="191">
        <v>1711</v>
      </c>
      <c r="AM30" s="191">
        <v>820</v>
      </c>
      <c r="AN30" s="191">
        <v>891</v>
      </c>
      <c r="AO30" s="191">
        <v>13304</v>
      </c>
      <c r="AP30" s="191">
        <v>8749</v>
      </c>
      <c r="AQ30" s="191">
        <v>4555</v>
      </c>
      <c r="AR30" s="191">
        <v>7180</v>
      </c>
      <c r="AS30" s="191">
        <v>3605</v>
      </c>
      <c r="AT30" s="191">
        <v>3575</v>
      </c>
      <c r="AV30" s="191">
        <v>3575</v>
      </c>
      <c r="AW30" s="191">
        <v>7180</v>
      </c>
    </row>
    <row r="31" spans="1:49" ht="15" thickBot="1" x14ac:dyDescent="0.4">
      <c r="A31" s="501" t="s">
        <v>65</v>
      </c>
      <c r="B31" s="502"/>
      <c r="C31" s="47" t="s">
        <v>66</v>
      </c>
      <c r="D31" s="8">
        <v>662</v>
      </c>
      <c r="E31" s="48">
        <v>142</v>
      </c>
      <c r="F31" s="48">
        <v>193</v>
      </c>
      <c r="G31" s="196">
        <f>SUM(G5:G30)</f>
        <v>2599489</v>
      </c>
      <c r="H31" s="196">
        <f t="shared" ref="H31:J31" si="6">SUM(H5:H30)</f>
        <v>6082286</v>
      </c>
      <c r="I31" s="196">
        <f t="shared" si="6"/>
        <v>620748</v>
      </c>
      <c r="J31" s="196">
        <f t="shared" si="6"/>
        <v>1267128</v>
      </c>
      <c r="K31" s="256">
        <f>G31+I31</f>
        <v>3220237</v>
      </c>
      <c r="L31" s="256">
        <f t="shared" ref="L31" si="7">H31+J31</f>
        <v>7349414</v>
      </c>
      <c r="M31" s="51">
        <f t="shared" si="1"/>
        <v>0.82758788659884996</v>
      </c>
      <c r="N31" s="196">
        <f>SUM(N5:N30)</f>
        <v>2619275</v>
      </c>
      <c r="O31" s="196">
        <f t="shared" ref="O31:Q31" si="8">SUM(O5:O30)</f>
        <v>6006629</v>
      </c>
      <c r="P31" s="196">
        <f t="shared" si="8"/>
        <v>772477</v>
      </c>
      <c r="Q31" s="196">
        <f t="shared" si="8"/>
        <v>1523160</v>
      </c>
      <c r="R31" s="256">
        <f t="shared" si="2"/>
        <v>3391752</v>
      </c>
      <c r="S31" s="256">
        <f t="shared" si="2"/>
        <v>7529789</v>
      </c>
      <c r="T31" s="51">
        <f t="shared" si="3"/>
        <v>0.79771544727216126</v>
      </c>
      <c r="U31" s="52">
        <f t="shared" si="4"/>
        <v>1</v>
      </c>
      <c r="V31" s="38">
        <f t="shared" si="5"/>
        <v>2.454277307007062E-2</v>
      </c>
      <c r="Y31" s="684" t="s">
        <v>294</v>
      </c>
      <c r="Z31" s="685"/>
      <c r="AA31" s="686"/>
      <c r="AB31" s="254">
        <v>664</v>
      </c>
      <c r="AC31" s="196">
        <v>427740</v>
      </c>
      <c r="AD31" s="196">
        <v>196821</v>
      </c>
      <c r="AE31" s="196">
        <v>230919</v>
      </c>
      <c r="AF31" s="196">
        <v>18686979</v>
      </c>
      <c r="AG31" s="196">
        <v>10030305</v>
      </c>
      <c r="AH31" s="196">
        <v>8656674</v>
      </c>
      <c r="AI31" s="196">
        <v>6006629</v>
      </c>
      <c r="AJ31" s="196">
        <v>3387354</v>
      </c>
      <c r="AK31" s="196">
        <v>2619275</v>
      </c>
      <c r="AL31" s="196">
        <v>293217</v>
      </c>
      <c r="AM31" s="196">
        <v>148479</v>
      </c>
      <c r="AN31" s="196">
        <v>144738</v>
      </c>
      <c r="AO31" s="196">
        <v>2606834</v>
      </c>
      <c r="AP31" s="196">
        <v>1421012</v>
      </c>
      <c r="AQ31" s="196">
        <v>1185822</v>
      </c>
      <c r="AR31" s="196">
        <v>1523160</v>
      </c>
      <c r="AS31" s="255">
        <v>750683</v>
      </c>
      <c r="AT31" s="255">
        <v>772477</v>
      </c>
    </row>
    <row r="32" spans="1:49" ht="15" thickBot="1" x14ac:dyDescent="0.4">
      <c r="A32" s="480" t="s">
        <v>67</v>
      </c>
      <c r="B32" s="481"/>
      <c r="C32" s="481"/>
      <c r="D32" s="481"/>
      <c r="E32" s="481"/>
      <c r="F32" s="482"/>
      <c r="G32" s="273">
        <f>G31/$L$31</f>
        <v>0.35370017255797537</v>
      </c>
      <c r="H32" s="273">
        <f t="shared" ref="H32:L32" si="9">H31/$L$31</f>
        <v>0.82758788659884996</v>
      </c>
      <c r="I32" s="273">
        <f t="shared" si="9"/>
        <v>8.4462244200694092E-2</v>
      </c>
      <c r="J32" s="273">
        <f t="shared" si="9"/>
        <v>0.17241211340115009</v>
      </c>
      <c r="K32" s="273">
        <f t="shared" si="9"/>
        <v>0.43816241675866946</v>
      </c>
      <c r="L32" s="273">
        <f t="shared" si="9"/>
        <v>1</v>
      </c>
      <c r="M32" s="274"/>
      <c r="N32" s="273">
        <f>N31/$S$31</f>
        <v>0.34785503285683039</v>
      </c>
      <c r="O32" s="273">
        <f t="shared" ref="O32:S32" si="10">O31/$S$31</f>
        <v>0.79771544727216126</v>
      </c>
      <c r="P32" s="273">
        <f t="shared" si="10"/>
        <v>0.10258946167017428</v>
      </c>
      <c r="Q32" s="273">
        <f t="shared" si="10"/>
        <v>0.20228455272783871</v>
      </c>
      <c r="R32" s="273">
        <f t="shared" si="10"/>
        <v>0.45044449452700469</v>
      </c>
      <c r="S32" s="273">
        <f t="shared" si="10"/>
        <v>1</v>
      </c>
      <c r="T32" s="641" t="s">
        <v>311</v>
      </c>
      <c r="U32" s="642"/>
      <c r="V32" s="643"/>
      <c r="Y32" s="687" t="s">
        <v>67</v>
      </c>
      <c r="Z32" s="688"/>
      <c r="AA32" s="688"/>
      <c r="AB32" s="689"/>
      <c r="AC32" s="143">
        <v>1.4E-2</v>
      </c>
      <c r="AD32" s="143">
        <v>7.0000000000000001E-3</v>
      </c>
      <c r="AE32" s="143">
        <v>8.0000000000000002E-3</v>
      </c>
      <c r="AF32" s="143">
        <v>0.63300000000000001</v>
      </c>
      <c r="AG32" s="143">
        <v>0.33900000000000002</v>
      </c>
      <c r="AH32" s="143">
        <v>0.29299999999999998</v>
      </c>
      <c r="AI32" s="143">
        <v>0.20300000000000001</v>
      </c>
      <c r="AJ32" s="143">
        <v>0.115</v>
      </c>
      <c r="AK32" s="143">
        <v>8.8999999999999996E-2</v>
      </c>
      <c r="AL32" s="143">
        <v>0.01</v>
      </c>
      <c r="AM32" s="143">
        <v>5.0000000000000001E-3</v>
      </c>
      <c r="AN32" s="143">
        <v>5.0000000000000001E-3</v>
      </c>
      <c r="AO32" s="143">
        <v>8.7999999999999995E-2</v>
      </c>
      <c r="AP32" s="143">
        <v>4.8000000000000001E-2</v>
      </c>
      <c r="AQ32" s="143">
        <v>0.04</v>
      </c>
      <c r="AR32" s="143">
        <v>5.1999999999999998E-2</v>
      </c>
      <c r="AS32" s="143">
        <v>2.5000000000000001E-2</v>
      </c>
      <c r="AT32" s="143">
        <v>2.5999999999999999E-2</v>
      </c>
    </row>
    <row r="35" spans="1:9" ht="15" thickBot="1" x14ac:dyDescent="0.4">
      <c r="A35" s="291" t="s">
        <v>321</v>
      </c>
    </row>
    <row r="36" spans="1:9" ht="15" thickBot="1" x14ac:dyDescent="0.4">
      <c r="A36" s="717" t="s">
        <v>11</v>
      </c>
      <c r="B36" s="717" t="s">
        <v>303</v>
      </c>
      <c r="C36" s="717" t="s">
        <v>230</v>
      </c>
      <c r="D36" s="496" t="s">
        <v>322</v>
      </c>
      <c r="E36" s="497"/>
      <c r="F36" s="497"/>
      <c r="G36" s="497"/>
      <c r="H36" s="497"/>
      <c r="I36" s="498"/>
    </row>
    <row r="37" spans="1:9" ht="15" thickBot="1" x14ac:dyDescent="0.4">
      <c r="A37" s="718"/>
      <c r="B37" s="718"/>
      <c r="C37" s="718"/>
      <c r="D37" s="720" t="s">
        <v>323</v>
      </c>
      <c r="E37" s="721"/>
      <c r="F37" s="720" t="s">
        <v>324</v>
      </c>
      <c r="G37" s="721"/>
      <c r="H37" s="720" t="s">
        <v>325</v>
      </c>
      <c r="I37" s="721"/>
    </row>
    <row r="38" spans="1:9" ht="15" thickBot="1" x14ac:dyDescent="0.4">
      <c r="A38" s="719"/>
      <c r="B38" s="719"/>
      <c r="C38" s="719"/>
      <c r="D38" s="295" t="s">
        <v>281</v>
      </c>
      <c r="E38" s="294" t="s">
        <v>280</v>
      </c>
      <c r="F38" s="295" t="s">
        <v>281</v>
      </c>
      <c r="G38" s="294" t="s">
        <v>280</v>
      </c>
      <c r="H38" s="296" t="s">
        <v>326</v>
      </c>
      <c r="I38" s="295" t="s">
        <v>327</v>
      </c>
    </row>
    <row r="39" spans="1:9" ht="15" thickBot="1" x14ac:dyDescent="0.4">
      <c r="A39" s="297">
        <v>1</v>
      </c>
      <c r="B39" s="122" t="s">
        <v>14</v>
      </c>
      <c r="C39" s="298" t="s">
        <v>15</v>
      </c>
      <c r="D39" s="112">
        <v>236139</v>
      </c>
      <c r="E39" s="282">
        <v>458888</v>
      </c>
      <c r="F39" s="112">
        <v>183839</v>
      </c>
      <c r="G39" s="283">
        <v>353921</v>
      </c>
      <c r="H39" s="299">
        <v>812809</v>
      </c>
      <c r="I39" s="300">
        <v>419978</v>
      </c>
    </row>
    <row r="40" spans="1:9" ht="15" thickBot="1" x14ac:dyDescent="0.4">
      <c r="A40" s="297">
        <v>2</v>
      </c>
      <c r="B40" s="122" t="s">
        <v>328</v>
      </c>
      <c r="C40" s="298" t="s">
        <v>17</v>
      </c>
      <c r="D40" s="112">
        <v>149336</v>
      </c>
      <c r="E40" s="282">
        <v>325722</v>
      </c>
      <c r="F40" s="112">
        <v>31363</v>
      </c>
      <c r="G40" s="283">
        <v>60211</v>
      </c>
      <c r="H40" s="299">
        <v>385933</v>
      </c>
      <c r="I40" s="300">
        <v>180699</v>
      </c>
    </row>
    <row r="41" spans="1:9" ht="15" thickBot="1" x14ac:dyDescent="0.4">
      <c r="A41" s="297">
        <v>3</v>
      </c>
      <c r="B41" s="122" t="s">
        <v>18</v>
      </c>
      <c r="C41" s="298" t="s">
        <v>19</v>
      </c>
      <c r="D41" s="112">
        <v>109729</v>
      </c>
      <c r="E41" s="282">
        <v>245727</v>
      </c>
      <c r="F41" s="112">
        <v>588</v>
      </c>
      <c r="G41" s="283">
        <v>1449</v>
      </c>
      <c r="H41" s="299">
        <v>247176</v>
      </c>
      <c r="I41" s="300">
        <v>110317</v>
      </c>
    </row>
    <row r="42" spans="1:9" ht="15" thickBot="1" x14ac:dyDescent="0.4">
      <c r="A42" s="297">
        <v>4</v>
      </c>
      <c r="B42" s="122" t="s">
        <v>20</v>
      </c>
      <c r="C42" s="298" t="s">
        <v>74</v>
      </c>
      <c r="D42" s="112">
        <v>254974</v>
      </c>
      <c r="E42" s="282">
        <v>537365</v>
      </c>
      <c r="F42" s="112">
        <v>5027</v>
      </c>
      <c r="G42" s="283">
        <v>10157</v>
      </c>
      <c r="H42" s="299">
        <v>547522</v>
      </c>
      <c r="I42" s="300">
        <v>260001</v>
      </c>
    </row>
    <row r="43" spans="1:9" ht="15" thickBot="1" x14ac:dyDescent="0.4">
      <c r="A43" s="297">
        <v>5</v>
      </c>
      <c r="B43" s="122" t="s">
        <v>245</v>
      </c>
      <c r="C43" s="298" t="s">
        <v>23</v>
      </c>
      <c r="D43" s="112">
        <v>68665</v>
      </c>
      <c r="E43" s="282">
        <v>160704</v>
      </c>
      <c r="F43" s="112">
        <v>160</v>
      </c>
      <c r="G43" s="283">
        <v>344</v>
      </c>
      <c r="H43" s="299">
        <v>161048</v>
      </c>
      <c r="I43" s="300">
        <v>68825</v>
      </c>
    </row>
    <row r="44" spans="1:9" ht="15" thickBot="1" x14ac:dyDescent="0.4">
      <c r="A44" s="297">
        <v>6</v>
      </c>
      <c r="B44" s="122" t="s">
        <v>24</v>
      </c>
      <c r="C44" s="298" t="s">
        <v>76</v>
      </c>
      <c r="D44" s="112">
        <v>84032</v>
      </c>
      <c r="E44" s="282">
        <v>195125</v>
      </c>
      <c r="F44" s="112">
        <v>1915</v>
      </c>
      <c r="G44" s="283">
        <v>3781</v>
      </c>
      <c r="H44" s="299">
        <v>198906</v>
      </c>
      <c r="I44" s="300">
        <v>85947</v>
      </c>
    </row>
    <row r="45" spans="1:9" ht="15" thickBot="1" x14ac:dyDescent="0.4">
      <c r="A45" s="297">
        <v>7</v>
      </c>
      <c r="B45" s="122" t="s">
        <v>26</v>
      </c>
      <c r="C45" s="298" t="s">
        <v>27</v>
      </c>
      <c r="D45" s="112">
        <v>47731</v>
      </c>
      <c r="E45" s="282">
        <v>116502</v>
      </c>
      <c r="F45" s="112">
        <v>662</v>
      </c>
      <c r="G45" s="283">
        <v>1668</v>
      </c>
      <c r="H45" s="299">
        <v>118170</v>
      </c>
      <c r="I45" s="300">
        <v>48393</v>
      </c>
    </row>
    <row r="46" spans="1:9" ht="15" thickBot="1" x14ac:dyDescent="0.4">
      <c r="A46" s="297">
        <v>8</v>
      </c>
      <c r="B46" s="122" t="s">
        <v>28</v>
      </c>
      <c r="C46" s="298" t="s">
        <v>29</v>
      </c>
      <c r="D46" s="112">
        <v>55962</v>
      </c>
      <c r="E46" s="282">
        <v>138196</v>
      </c>
      <c r="F46" s="112">
        <v>6818</v>
      </c>
      <c r="G46" s="283">
        <v>15878</v>
      </c>
      <c r="H46" s="299">
        <v>154074</v>
      </c>
      <c r="I46" s="300">
        <v>62780</v>
      </c>
    </row>
    <row r="47" spans="1:9" ht="15" thickBot="1" x14ac:dyDescent="0.4">
      <c r="A47" s="297">
        <v>9</v>
      </c>
      <c r="B47" s="122" t="s">
        <v>246</v>
      </c>
      <c r="C47" s="298" t="s">
        <v>33</v>
      </c>
      <c r="D47" s="112">
        <v>102950</v>
      </c>
      <c r="E47" s="282">
        <v>262498</v>
      </c>
      <c r="F47" s="112">
        <v>11202</v>
      </c>
      <c r="G47" s="283">
        <v>24780</v>
      </c>
      <c r="H47" s="299">
        <v>287278</v>
      </c>
      <c r="I47" s="300">
        <v>114152</v>
      </c>
    </row>
    <row r="48" spans="1:9" ht="15" thickBot="1" x14ac:dyDescent="0.4">
      <c r="A48" s="297">
        <v>10</v>
      </c>
      <c r="B48" s="122" t="s">
        <v>247</v>
      </c>
      <c r="C48" s="298" t="s">
        <v>31</v>
      </c>
      <c r="D48" s="112">
        <v>55053</v>
      </c>
      <c r="E48" s="282">
        <v>144562</v>
      </c>
      <c r="F48" s="112">
        <v>3988</v>
      </c>
      <c r="G48" s="283">
        <v>9433</v>
      </c>
      <c r="H48" s="299">
        <v>153995</v>
      </c>
      <c r="I48" s="300">
        <v>59041</v>
      </c>
    </row>
    <row r="49" spans="1:9" ht="15" thickBot="1" x14ac:dyDescent="0.4">
      <c r="A49" s="297">
        <v>11</v>
      </c>
      <c r="B49" s="122" t="s">
        <v>77</v>
      </c>
      <c r="C49" s="298" t="s">
        <v>35</v>
      </c>
      <c r="D49" s="112">
        <v>92417</v>
      </c>
      <c r="E49" s="282">
        <v>225924</v>
      </c>
      <c r="F49" s="112">
        <v>19844</v>
      </c>
      <c r="G49" s="283">
        <v>43238</v>
      </c>
      <c r="H49" s="299">
        <v>269162</v>
      </c>
      <c r="I49" s="300">
        <v>112261</v>
      </c>
    </row>
    <row r="50" spans="1:9" ht="15" thickBot="1" x14ac:dyDescent="0.4">
      <c r="A50" s="297">
        <v>12</v>
      </c>
      <c r="B50" s="122" t="s">
        <v>78</v>
      </c>
      <c r="C50" s="298" t="s">
        <v>37</v>
      </c>
      <c r="D50" s="112">
        <v>87069</v>
      </c>
      <c r="E50" s="282">
        <v>197059</v>
      </c>
      <c r="F50" s="112">
        <v>21971</v>
      </c>
      <c r="G50" s="283">
        <v>43181</v>
      </c>
      <c r="H50" s="299">
        <v>240240</v>
      </c>
      <c r="I50" s="300">
        <v>109040</v>
      </c>
    </row>
    <row r="51" spans="1:9" ht="15" thickBot="1" x14ac:dyDescent="0.4">
      <c r="A51" s="297">
        <v>13</v>
      </c>
      <c r="B51" s="122" t="s">
        <v>248</v>
      </c>
      <c r="C51" s="298" t="s">
        <v>79</v>
      </c>
      <c r="D51" s="112">
        <v>29847</v>
      </c>
      <c r="E51" s="282">
        <v>70520</v>
      </c>
      <c r="F51" s="112">
        <v>9165</v>
      </c>
      <c r="G51" s="283">
        <v>18394</v>
      </c>
      <c r="H51" s="299">
        <v>88914</v>
      </c>
      <c r="I51" s="300">
        <v>39012</v>
      </c>
    </row>
    <row r="52" spans="1:9" ht="15" thickBot="1" x14ac:dyDescent="0.4">
      <c r="A52" s="297">
        <v>14</v>
      </c>
      <c r="B52" s="122" t="s">
        <v>249</v>
      </c>
      <c r="C52" s="298" t="s">
        <v>40</v>
      </c>
      <c r="D52" s="112">
        <v>19201</v>
      </c>
      <c r="E52" s="282">
        <v>46844</v>
      </c>
      <c r="F52" s="112">
        <v>3376</v>
      </c>
      <c r="G52" s="283">
        <v>6926</v>
      </c>
      <c r="H52" s="299">
        <v>53770</v>
      </c>
      <c r="I52" s="300">
        <v>22577</v>
      </c>
    </row>
    <row r="53" spans="1:9" ht="15" thickBot="1" x14ac:dyDescent="0.4">
      <c r="A53" s="297">
        <v>15</v>
      </c>
      <c r="B53" s="122" t="s">
        <v>250</v>
      </c>
      <c r="C53" s="298" t="s">
        <v>42</v>
      </c>
      <c r="D53" s="112">
        <v>205618</v>
      </c>
      <c r="E53" s="282">
        <v>439394</v>
      </c>
      <c r="F53" s="112">
        <v>37760</v>
      </c>
      <c r="G53" s="283">
        <v>73889</v>
      </c>
      <c r="H53" s="299">
        <v>513283</v>
      </c>
      <c r="I53" s="300">
        <v>243378</v>
      </c>
    </row>
    <row r="54" spans="1:9" ht="15" thickBot="1" x14ac:dyDescent="0.4">
      <c r="A54" s="297">
        <v>16</v>
      </c>
      <c r="B54" s="122" t="s">
        <v>251</v>
      </c>
      <c r="C54" s="298" t="s">
        <v>44</v>
      </c>
      <c r="D54" s="112">
        <v>175376</v>
      </c>
      <c r="E54" s="282">
        <v>384662</v>
      </c>
      <c r="F54" s="112">
        <v>37925</v>
      </c>
      <c r="G54" s="283">
        <v>77099</v>
      </c>
      <c r="H54" s="299">
        <v>461761</v>
      </c>
      <c r="I54" s="300">
        <v>213301</v>
      </c>
    </row>
    <row r="55" spans="1:9" ht="15" thickBot="1" x14ac:dyDescent="0.4">
      <c r="A55" s="297">
        <v>17</v>
      </c>
      <c r="B55" s="122" t="s">
        <v>82</v>
      </c>
      <c r="C55" s="298" t="s">
        <v>46</v>
      </c>
      <c r="D55" s="112">
        <v>69661</v>
      </c>
      <c r="E55" s="282">
        <v>186083</v>
      </c>
      <c r="F55" s="112">
        <v>6760</v>
      </c>
      <c r="G55" s="283">
        <v>16538</v>
      </c>
      <c r="H55" s="299">
        <v>202621</v>
      </c>
      <c r="I55" s="300">
        <v>76421</v>
      </c>
    </row>
    <row r="56" spans="1:9" ht="15" thickBot="1" x14ac:dyDescent="0.4">
      <c r="A56" s="297">
        <v>18</v>
      </c>
      <c r="B56" s="122" t="s">
        <v>252</v>
      </c>
      <c r="C56" s="298" t="s">
        <v>84</v>
      </c>
      <c r="D56" s="112">
        <v>113827</v>
      </c>
      <c r="E56" s="282">
        <v>321432</v>
      </c>
      <c r="F56" s="112">
        <v>10984</v>
      </c>
      <c r="G56" s="283">
        <v>22285</v>
      </c>
      <c r="H56" s="299">
        <v>343717</v>
      </c>
      <c r="I56" s="300">
        <v>124811</v>
      </c>
    </row>
    <row r="57" spans="1:9" ht="15" thickBot="1" x14ac:dyDescent="0.4">
      <c r="A57" s="297">
        <v>19</v>
      </c>
      <c r="B57" s="122" t="s">
        <v>253</v>
      </c>
      <c r="C57" s="298" t="s">
        <v>50</v>
      </c>
      <c r="D57" s="112">
        <v>100976</v>
      </c>
      <c r="E57" s="282">
        <v>263213</v>
      </c>
      <c r="F57" s="112">
        <v>10654</v>
      </c>
      <c r="G57" s="283">
        <v>25027</v>
      </c>
      <c r="H57" s="299">
        <v>288240</v>
      </c>
      <c r="I57" s="300">
        <v>111630</v>
      </c>
    </row>
    <row r="58" spans="1:9" ht="15" thickBot="1" x14ac:dyDescent="0.4">
      <c r="A58" s="297">
        <v>20</v>
      </c>
      <c r="B58" s="122" t="s">
        <v>254</v>
      </c>
      <c r="C58" s="298" t="s">
        <v>161</v>
      </c>
      <c r="D58" s="112">
        <v>51737</v>
      </c>
      <c r="E58" s="282">
        <v>134628</v>
      </c>
      <c r="F58" s="112">
        <v>20064</v>
      </c>
      <c r="G58" s="283">
        <v>46791</v>
      </c>
      <c r="H58" s="299">
        <v>181419</v>
      </c>
      <c r="I58" s="300">
        <v>71801</v>
      </c>
    </row>
    <row r="59" spans="1:9" ht="15" thickBot="1" x14ac:dyDescent="0.4">
      <c r="A59" s="297">
        <v>21</v>
      </c>
      <c r="B59" s="122" t="s">
        <v>87</v>
      </c>
      <c r="C59" s="298" t="s">
        <v>88</v>
      </c>
      <c r="D59" s="112">
        <v>81371</v>
      </c>
      <c r="E59" s="282">
        <v>187974</v>
      </c>
      <c r="F59" s="112">
        <v>4125</v>
      </c>
      <c r="G59" s="283">
        <v>9296</v>
      </c>
      <c r="H59" s="299">
        <v>197270</v>
      </c>
      <c r="I59" s="300">
        <v>85496</v>
      </c>
    </row>
    <row r="60" spans="1:9" ht="15" thickBot="1" x14ac:dyDescent="0.4">
      <c r="A60" s="297">
        <v>22</v>
      </c>
      <c r="B60" s="122" t="s">
        <v>89</v>
      </c>
      <c r="C60" s="298" t="s">
        <v>56</v>
      </c>
      <c r="D60" s="112">
        <v>140384</v>
      </c>
      <c r="E60" s="282">
        <v>343881</v>
      </c>
      <c r="F60" s="112">
        <v>9662</v>
      </c>
      <c r="G60" s="283">
        <v>22010</v>
      </c>
      <c r="H60" s="299">
        <v>365891</v>
      </c>
      <c r="I60" s="300">
        <v>150046</v>
      </c>
    </row>
    <row r="61" spans="1:9" ht="15" thickBot="1" x14ac:dyDescent="0.4">
      <c r="A61" s="297">
        <v>23</v>
      </c>
      <c r="B61" s="122" t="s">
        <v>255</v>
      </c>
      <c r="C61" s="298" t="s">
        <v>175</v>
      </c>
      <c r="D61" s="112">
        <v>72488</v>
      </c>
      <c r="E61" s="282">
        <v>165388</v>
      </c>
      <c r="F61" s="112">
        <v>147290</v>
      </c>
      <c r="G61" s="283">
        <v>303925</v>
      </c>
      <c r="H61" s="299">
        <v>469313</v>
      </c>
      <c r="I61" s="300">
        <v>219778</v>
      </c>
    </row>
    <row r="62" spans="1:9" ht="15" thickBot="1" x14ac:dyDescent="0.4">
      <c r="A62" s="297">
        <v>24</v>
      </c>
      <c r="B62" s="122" t="s">
        <v>91</v>
      </c>
      <c r="C62" s="298" t="s">
        <v>60</v>
      </c>
      <c r="D62" s="112">
        <v>41150</v>
      </c>
      <c r="E62" s="282">
        <v>103318</v>
      </c>
      <c r="F62" s="112">
        <v>25232</v>
      </c>
      <c r="G62" s="283">
        <v>52536</v>
      </c>
      <c r="H62" s="299">
        <v>155854</v>
      </c>
      <c r="I62" s="300">
        <v>66382</v>
      </c>
    </row>
    <row r="63" spans="1:9" ht="15" thickBot="1" x14ac:dyDescent="0.4">
      <c r="A63" s="297">
        <v>25</v>
      </c>
      <c r="B63" s="122" t="s">
        <v>92</v>
      </c>
      <c r="C63" s="298" t="s">
        <v>93</v>
      </c>
      <c r="D63" s="112">
        <v>67643</v>
      </c>
      <c r="E63" s="282">
        <v>178710</v>
      </c>
      <c r="F63" s="112">
        <v>6579</v>
      </c>
      <c r="G63" s="283">
        <v>15237</v>
      </c>
      <c r="H63" s="299">
        <v>193947</v>
      </c>
      <c r="I63" s="300">
        <v>74222</v>
      </c>
    </row>
    <row r="64" spans="1:9" ht="15" thickBot="1" x14ac:dyDescent="0.4">
      <c r="A64" s="297">
        <v>26</v>
      </c>
      <c r="B64" s="122" t="s">
        <v>256</v>
      </c>
      <c r="C64" s="298" t="s">
        <v>64</v>
      </c>
      <c r="D64" s="112">
        <v>86153</v>
      </c>
      <c r="E64" s="282">
        <v>247967</v>
      </c>
      <c r="F64" s="112">
        <v>3795</v>
      </c>
      <c r="G64" s="283">
        <v>9134</v>
      </c>
      <c r="H64" s="299">
        <v>257101</v>
      </c>
      <c r="I64" s="300">
        <v>89948</v>
      </c>
    </row>
    <row r="65" spans="1:9" ht="15" thickBot="1" x14ac:dyDescent="0.4">
      <c r="A65" s="714" t="s">
        <v>257</v>
      </c>
      <c r="B65" s="715"/>
      <c r="C65" s="716"/>
      <c r="D65" s="302">
        <v>2599489</v>
      </c>
      <c r="E65" s="301">
        <v>6082286</v>
      </c>
      <c r="F65" s="302">
        <v>620748</v>
      </c>
      <c r="G65" s="301">
        <v>1267128</v>
      </c>
      <c r="H65" s="303">
        <v>7349414</v>
      </c>
      <c r="I65" s="300">
        <v>3220237</v>
      </c>
    </row>
    <row r="66" spans="1:9" ht="15" thickBot="1" x14ac:dyDescent="0.4">
      <c r="A66" s="714" t="s">
        <v>67</v>
      </c>
      <c r="B66" s="715"/>
      <c r="C66" s="716"/>
      <c r="D66" s="304">
        <v>35.4</v>
      </c>
      <c r="E66" s="304">
        <v>82.8</v>
      </c>
      <c r="F66" s="304">
        <v>8.4</v>
      </c>
      <c r="G66" s="304">
        <v>17.2</v>
      </c>
      <c r="H66" s="304">
        <v>100</v>
      </c>
      <c r="I66" s="304">
        <v>43.8</v>
      </c>
    </row>
  </sheetData>
  <mergeCells count="41">
    <mergeCell ref="A66:C66"/>
    <mergeCell ref="A36:A38"/>
    <mergeCell ref="B36:B38"/>
    <mergeCell ref="C36:C38"/>
    <mergeCell ref="D36:I36"/>
    <mergeCell ref="D37:E37"/>
    <mergeCell ref="F37:G37"/>
    <mergeCell ref="H37:I37"/>
    <mergeCell ref="A65:C65"/>
    <mergeCell ref="AR3:AT3"/>
    <mergeCell ref="A31:B31"/>
    <mergeCell ref="Y31:AA31"/>
    <mergeCell ref="A32:F32"/>
    <mergeCell ref="T32:V32"/>
    <mergeCell ref="Y32:AB32"/>
    <mergeCell ref="T3:T4"/>
    <mergeCell ref="AC3:AE3"/>
    <mergeCell ref="AF3:AH3"/>
    <mergeCell ref="AI3:AK3"/>
    <mergeCell ref="AL3:AN3"/>
    <mergeCell ref="AO3:AQ3"/>
    <mergeCell ref="Y2:AA3"/>
    <mergeCell ref="AB2:AB4"/>
    <mergeCell ref="AC2:AK2"/>
    <mergeCell ref="AL2:AT2"/>
    <mergeCell ref="K3:L3"/>
    <mergeCell ref="A2:C3"/>
    <mergeCell ref="D2:F2"/>
    <mergeCell ref="G2:M2"/>
    <mergeCell ref="N2:T2"/>
    <mergeCell ref="D3:D4"/>
    <mergeCell ref="E3:E4"/>
    <mergeCell ref="F3:F4"/>
    <mergeCell ref="G3:H3"/>
    <mergeCell ref="I3:J3"/>
    <mergeCell ref="U2:U4"/>
    <mergeCell ref="V2:V4"/>
    <mergeCell ref="M3:M4"/>
    <mergeCell ref="N3:O3"/>
    <mergeCell ref="P3:Q3"/>
    <mergeCell ref="R3:S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13377-8C2B-4F19-AF27-8D529B22A18D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20</vt:i4>
      </vt:variant>
      <vt:variant>
        <vt:lpstr>Plages nommées</vt:lpstr>
      </vt:variant>
      <vt:variant>
        <vt:i4>1</vt:i4>
      </vt:variant>
    </vt:vector>
  </HeadingPairs>
  <TitlesOfParts>
    <vt:vector size="21" baseType="lpstr">
      <vt:lpstr>Ecole Préscolaire</vt:lpstr>
      <vt:lpstr>Ecole Prim</vt:lpstr>
      <vt:lpstr>TABLEAU SYNOPTIQUE</vt:lpstr>
      <vt:lpstr>Ecole Second</vt:lpstr>
      <vt:lpstr>Classe Préscolaire</vt:lpstr>
      <vt:lpstr>ELEVE PRESCOL</vt:lpstr>
      <vt:lpstr>ELEVE PRIM</vt:lpstr>
      <vt:lpstr>ELEVE SEC</vt:lpstr>
      <vt:lpstr>Feuil15</vt:lpstr>
      <vt:lpstr>ELEVE BROUILLON</vt:lpstr>
      <vt:lpstr>Feuil13</vt:lpstr>
      <vt:lpstr>Classe Prim</vt:lpstr>
      <vt:lpstr>Classe Second</vt:lpstr>
      <vt:lpstr>Educateur Presc</vt:lpstr>
      <vt:lpstr>ENSEIGN PRIM </vt:lpstr>
      <vt:lpstr>ENSEIGN SECOND</vt:lpstr>
      <vt:lpstr>LES RATIOS</vt:lpstr>
      <vt:lpstr>INDICE DE PARITE</vt:lpstr>
      <vt:lpstr>TBS</vt:lpstr>
      <vt:lpstr>TBS OK</vt:lpstr>
      <vt:lpstr>'TABLEAU SYNOPTIQUE'!_Hlk197273771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</dc:creator>
  <cp:lastModifiedBy>Rodrigue</cp:lastModifiedBy>
  <dcterms:created xsi:type="dcterms:W3CDTF">2025-05-04T17:23:00Z</dcterms:created>
  <dcterms:modified xsi:type="dcterms:W3CDTF">2025-05-05T14:27:03Z</dcterms:modified>
</cp:coreProperties>
</file>