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Tec\9no Semestre\Gestion de Proyectos de Software\"/>
    </mc:Choice>
  </mc:AlternateContent>
  <bookViews>
    <workbookView xWindow="0" yWindow="0" windowWidth="23040" windowHeight="9192"/>
  </bookViews>
  <sheets>
    <sheet name="COCOMO" sheetId="1" r:id="rId1"/>
    <sheet name="FCT" sheetId="2" r:id="rId2"/>
    <sheet name="Multiplicad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N17" i="1"/>
  <c r="D16" i="1" s="1"/>
  <c r="D10" i="1"/>
  <c r="D11" i="1"/>
  <c r="D12" i="1"/>
  <c r="D13" i="1"/>
  <c r="D9" i="1"/>
  <c r="D14" i="1" l="1"/>
  <c r="D17" i="1" s="1"/>
  <c r="I11" i="1"/>
  <c r="D25" i="1" s="1"/>
  <c r="D26" i="1" l="1"/>
  <c r="D27" i="1" s="1"/>
  <c r="D28" i="1"/>
</calcChain>
</file>

<file path=xl/sharedStrings.xml><?xml version="1.0" encoding="utf-8"?>
<sst xmlns="http://schemas.openxmlformats.org/spreadsheetml/2006/main" count="96" uniqueCount="83">
  <si>
    <t>cocomo intermedio</t>
  </si>
  <si>
    <t>entradas</t>
  </si>
  <si>
    <t>salidas</t>
  </si>
  <si>
    <t>archivos int</t>
  </si>
  <si>
    <t>archivos ext</t>
  </si>
  <si>
    <t>consultas</t>
  </si>
  <si>
    <t>semi acoplado</t>
  </si>
  <si>
    <t>complejidad alta</t>
  </si>
  <si>
    <t>Numero de Factor</t>
  </si>
  <si>
    <t>suma</t>
  </si>
  <si>
    <t>Factor</t>
  </si>
  <si>
    <t>Comunicación de datos</t>
  </si>
  <si>
    <t>Proceso distribuido</t>
  </si>
  <si>
    <t>Rendimiento</t>
  </si>
  <si>
    <t>Configuracion de explotacion compartida</t>
  </si>
  <si>
    <t>Tasa de transacciones</t>
  </si>
  <si>
    <t>Entrada de datos en linea</t>
  </si>
  <si>
    <t>Eficiencia con el usuario final</t>
  </si>
  <si>
    <t>Actulizaciones en linea</t>
  </si>
  <si>
    <t>Logica de proceso interna compleja</t>
  </si>
  <si>
    <t>Reusabilidad de codigo</t>
  </si>
  <si>
    <t>Conversion e instalacion contempladas</t>
  </si>
  <si>
    <t>Facilidad de operación</t>
  </si>
  <si>
    <t>Instalaciones multiples</t>
  </si>
  <si>
    <t>Facilidad de cambios</t>
  </si>
  <si>
    <t>Valor (0-5)</t>
  </si>
  <si>
    <t>KLOC</t>
  </si>
  <si>
    <t>#Personas = EPM/TD</t>
  </si>
  <si>
    <t>Atributos del producto</t>
  </si>
  <si>
    <t>RELY</t>
  </si>
  <si>
    <t>DATA</t>
  </si>
  <si>
    <t>CLPX</t>
  </si>
  <si>
    <t>TIME</t>
  </si>
  <si>
    <t>STOR</t>
  </si>
  <si>
    <t>VIRT</t>
  </si>
  <si>
    <t>TURN</t>
  </si>
  <si>
    <t>Atributos del personal</t>
  </si>
  <si>
    <t>ACAP</t>
  </si>
  <si>
    <t>AEXP</t>
  </si>
  <si>
    <t>PCAP</t>
  </si>
  <si>
    <t>VEXP</t>
  </si>
  <si>
    <t>LEXP</t>
  </si>
  <si>
    <t>Atributos del proyecto</t>
  </si>
  <si>
    <t>TOOL</t>
  </si>
  <si>
    <t>MODP</t>
  </si>
  <si>
    <t>SCED</t>
  </si>
  <si>
    <t>MULTIPLICADORES</t>
  </si>
  <si>
    <t>Sueldo mensual</t>
  </si>
  <si>
    <t>Tabla de multiplicadores</t>
  </si>
  <si>
    <t>Atributos de la computadora</t>
  </si>
  <si>
    <t>a</t>
  </si>
  <si>
    <t>b</t>
  </si>
  <si>
    <t>c</t>
  </si>
  <si>
    <t>d</t>
  </si>
  <si>
    <t>Puntos de funcion sin ajustar</t>
  </si>
  <si>
    <t>Elementos</t>
  </si>
  <si>
    <t>CA</t>
  </si>
  <si>
    <t>Numero</t>
  </si>
  <si>
    <t>N° * Comp.</t>
  </si>
  <si>
    <t>Suma:</t>
  </si>
  <si>
    <t>PFSA = 533</t>
  </si>
  <si>
    <t>Nombre</t>
  </si>
  <si>
    <t>Grado de influencia</t>
  </si>
  <si>
    <t>Factor de Correccion Tecnica</t>
  </si>
  <si>
    <t>Comunicación de Datos</t>
  </si>
  <si>
    <t>Eficiencia de usuario final</t>
  </si>
  <si>
    <t>Actualizaciones en linea</t>
  </si>
  <si>
    <t>facilidad de cambios</t>
  </si>
  <si>
    <t>Suma GI = 44</t>
  </si>
  <si>
    <t>FCT = 0.65 + 0.01(Suma GI)</t>
  </si>
  <si>
    <t xml:space="preserve"> FCT =</t>
  </si>
  <si>
    <t>PF = PFSA  * FCT</t>
  </si>
  <si>
    <t xml:space="preserve">PF = </t>
  </si>
  <si>
    <t xml:space="preserve">Tasa de desarrollo = </t>
  </si>
  <si>
    <t>LOC / PF</t>
  </si>
  <si>
    <t>Indices multiplicadores</t>
  </si>
  <si>
    <t>EPM = a * KLOC^b * M</t>
  </si>
  <si>
    <t>TD = c * EPM^d</t>
  </si>
  <si>
    <t>Costo Total = EPM * sueldo</t>
  </si>
  <si>
    <t>EPM =</t>
  </si>
  <si>
    <t xml:space="preserve">TD = </t>
  </si>
  <si>
    <t xml:space="preserve">Personas = </t>
  </si>
  <si>
    <t>Costo 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</si>
</sst>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theme="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4" fillId="4" borderId="2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4" fontId="0" fillId="0" borderId="0" xfId="1" applyFont="1"/>
    <xf numFmtId="0" fontId="3" fillId="0" borderId="1" xfId="3"/>
    <xf numFmtId="0" fontId="4" fillId="4" borderId="2" xfId="4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4" fillId="4" borderId="2" xfId="4" applyAlignment="1">
      <alignment horizontal="center"/>
    </xf>
    <xf numFmtId="0" fontId="3" fillId="0" borderId="0" xfId="3" applyBorder="1" applyAlignment="1">
      <alignment horizontal="center"/>
    </xf>
    <xf numFmtId="0" fontId="0" fillId="0" borderId="0" xfId="0" applyAlignment="1">
      <alignment horizontal="left"/>
    </xf>
    <xf numFmtId="0" fontId="5" fillId="4" borderId="4" xfId="4" applyFont="1" applyBorder="1" applyAlignment="1">
      <alignment horizontal="center"/>
    </xf>
    <xf numFmtId="0" fontId="5" fillId="4" borderId="5" xfId="4" applyFont="1" applyBorder="1" applyAlignment="1">
      <alignment horizontal="center"/>
    </xf>
    <xf numFmtId="0" fontId="4" fillId="4" borderId="4" xfId="4" applyBorder="1" applyAlignment="1">
      <alignment horizontal="center"/>
    </xf>
    <xf numFmtId="0" fontId="4" fillId="4" borderId="5" xfId="4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3" applyAlignment="1">
      <alignment horizontal="center"/>
    </xf>
    <xf numFmtId="0" fontId="2" fillId="3" borderId="0" xfId="2" applyFill="1" applyAlignment="1">
      <alignment horizontal="center"/>
    </xf>
  </cellXfs>
  <cellStyles count="5">
    <cellStyle name="Bueno" xfId="2" builtinId="26"/>
    <cellStyle name="Celda de comprobación" xfId="4" builtinId="23"/>
    <cellStyle name="Encabezado 1" xfId="3" builtinId="16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D28" sqref="D28"/>
    </sheetView>
  </sheetViews>
  <sheetFormatPr baseColWidth="10" defaultRowHeight="14.4" x14ac:dyDescent="0.3"/>
  <cols>
    <col min="3" max="3" width="12.33203125" bestFit="1" customWidth="1"/>
    <col min="4" max="4" width="12.88671875" customWidth="1"/>
    <col min="12" max="12" width="6.109375" customWidth="1"/>
    <col min="13" max="13" width="34.6640625" customWidth="1"/>
    <col min="14" max="14" width="16.5546875" customWidth="1"/>
  </cols>
  <sheetData>
    <row r="1" spans="1:14" ht="20.399999999999999" thickBot="1" x14ac:dyDescent="0.45">
      <c r="A1" s="11" t="s">
        <v>0</v>
      </c>
      <c r="B1" s="11"/>
      <c r="C1" s="11"/>
      <c r="D1" s="11"/>
      <c r="F1" s="18" t="s">
        <v>48</v>
      </c>
      <c r="G1" s="18"/>
      <c r="H1" s="18"/>
      <c r="I1" s="18"/>
      <c r="J1" s="18"/>
      <c r="L1" s="5" t="s">
        <v>63</v>
      </c>
      <c r="M1" s="5"/>
    </row>
    <row r="2" spans="1:14" ht="15.6" thickTop="1" thickBot="1" x14ac:dyDescent="0.35">
      <c r="A2" s="17" t="s">
        <v>6</v>
      </c>
      <c r="B2" s="17"/>
      <c r="F2" s="10" t="s">
        <v>28</v>
      </c>
      <c r="G2" s="10"/>
      <c r="L2" s="6" t="s">
        <v>10</v>
      </c>
      <c r="M2" s="6" t="s">
        <v>61</v>
      </c>
      <c r="N2" s="6" t="s">
        <v>62</v>
      </c>
    </row>
    <row r="3" spans="1:14" ht="15" thickTop="1" x14ac:dyDescent="0.3">
      <c r="A3" s="9" t="s">
        <v>7</v>
      </c>
      <c r="B3" s="9"/>
      <c r="F3" t="s">
        <v>29</v>
      </c>
      <c r="G3">
        <v>1.1499999999999999</v>
      </c>
      <c r="L3" s="1">
        <v>1</v>
      </c>
      <c r="M3" t="s">
        <v>64</v>
      </c>
      <c r="N3" s="1">
        <v>4</v>
      </c>
    </row>
    <row r="4" spans="1:14" x14ac:dyDescent="0.3">
      <c r="A4" s="9" t="s">
        <v>26</v>
      </c>
      <c r="B4" s="9"/>
      <c r="C4">
        <v>4.202</v>
      </c>
      <c r="F4" t="s">
        <v>30</v>
      </c>
      <c r="G4">
        <v>1.1599999999999999</v>
      </c>
      <c r="L4" s="1">
        <v>2</v>
      </c>
      <c r="M4" t="s">
        <v>12</v>
      </c>
      <c r="N4" s="1">
        <v>1</v>
      </c>
    </row>
    <row r="5" spans="1:14" x14ac:dyDescent="0.3">
      <c r="A5" s="9" t="s">
        <v>47</v>
      </c>
      <c r="B5" s="9"/>
      <c r="C5">
        <v>15000</v>
      </c>
      <c r="F5" t="s">
        <v>31</v>
      </c>
      <c r="G5">
        <v>1.3</v>
      </c>
      <c r="L5" s="1">
        <v>3</v>
      </c>
      <c r="M5" t="s">
        <v>13</v>
      </c>
      <c r="N5" s="1">
        <v>3</v>
      </c>
    </row>
    <row r="6" spans="1:14" ht="15" thickBot="1" x14ac:dyDescent="0.35">
      <c r="L6" s="1">
        <v>4</v>
      </c>
      <c r="M6" t="s">
        <v>14</v>
      </c>
      <c r="N6" s="1">
        <v>0</v>
      </c>
    </row>
    <row r="7" spans="1:14" ht="15.6" thickTop="1" thickBot="1" x14ac:dyDescent="0.35">
      <c r="A7" s="10" t="s">
        <v>54</v>
      </c>
      <c r="B7" s="10"/>
      <c r="C7" s="10"/>
      <c r="D7" s="10"/>
      <c r="L7" s="1">
        <v>5</v>
      </c>
      <c r="M7" t="s">
        <v>15</v>
      </c>
      <c r="N7" s="1">
        <v>3</v>
      </c>
    </row>
    <row r="8" spans="1:14" ht="15.6" thickTop="1" thickBot="1" x14ac:dyDescent="0.35">
      <c r="A8" s="1" t="s">
        <v>55</v>
      </c>
      <c r="B8" s="1" t="s">
        <v>57</v>
      </c>
      <c r="C8" s="1" t="s">
        <v>56</v>
      </c>
      <c r="D8" s="1" t="s">
        <v>58</v>
      </c>
      <c r="L8" s="1">
        <v>6</v>
      </c>
      <c r="M8" t="s">
        <v>16</v>
      </c>
      <c r="N8" s="1">
        <v>5</v>
      </c>
    </row>
    <row r="9" spans="1:14" ht="15.6" thickTop="1" thickBot="1" x14ac:dyDescent="0.35">
      <c r="A9" t="s">
        <v>1</v>
      </c>
      <c r="B9">
        <v>2</v>
      </c>
      <c r="C9">
        <v>6</v>
      </c>
      <c r="D9">
        <f>C9*B9</f>
        <v>12</v>
      </c>
      <c r="F9" s="13" t="s">
        <v>49</v>
      </c>
      <c r="G9" s="14"/>
      <c r="L9" s="1">
        <v>7</v>
      </c>
      <c r="M9" t="s">
        <v>65</v>
      </c>
      <c r="N9" s="1">
        <v>5</v>
      </c>
    </row>
    <row r="10" spans="1:14" ht="15" thickTop="1" x14ac:dyDescent="0.3">
      <c r="A10" t="s">
        <v>2</v>
      </c>
      <c r="B10">
        <v>4</v>
      </c>
      <c r="C10">
        <v>7</v>
      </c>
      <c r="D10">
        <f t="shared" ref="D10:D13" si="0">C10*B10</f>
        <v>28</v>
      </c>
      <c r="F10" t="s">
        <v>32</v>
      </c>
      <c r="G10">
        <v>1</v>
      </c>
      <c r="I10" s="9" t="s">
        <v>46</v>
      </c>
      <c r="J10" s="9"/>
      <c r="L10" s="1">
        <v>8</v>
      </c>
      <c r="M10" t="s">
        <v>66</v>
      </c>
      <c r="N10" s="1">
        <v>2</v>
      </c>
    </row>
    <row r="11" spans="1:14" x14ac:dyDescent="0.3">
      <c r="A11" t="s">
        <v>4</v>
      </c>
      <c r="B11">
        <v>7</v>
      </c>
      <c r="C11">
        <v>10</v>
      </c>
      <c r="D11">
        <f t="shared" si="0"/>
        <v>70</v>
      </c>
      <c r="F11" t="s">
        <v>33</v>
      </c>
      <c r="G11">
        <v>1</v>
      </c>
      <c r="I11" s="19">
        <f>G3*G4*G5*G10*G11*G12*G13*G17*G18*G19*G20*G21*G25*G26*G27</f>
        <v>1.7930622163999999</v>
      </c>
      <c r="J11" s="19"/>
      <c r="L11" s="1">
        <v>9</v>
      </c>
      <c r="M11" t="s">
        <v>19</v>
      </c>
      <c r="N11" s="1">
        <v>3</v>
      </c>
    </row>
    <row r="12" spans="1:14" x14ac:dyDescent="0.3">
      <c r="A12" t="s">
        <v>3</v>
      </c>
      <c r="B12">
        <v>27</v>
      </c>
      <c r="C12">
        <v>15</v>
      </c>
      <c r="D12">
        <f t="shared" si="0"/>
        <v>405</v>
      </c>
      <c r="F12" t="s">
        <v>34</v>
      </c>
      <c r="G12">
        <v>1</v>
      </c>
      <c r="L12" s="1">
        <v>10</v>
      </c>
      <c r="M12" t="s">
        <v>20</v>
      </c>
      <c r="N12" s="1">
        <v>5</v>
      </c>
    </row>
    <row r="13" spans="1:14" x14ac:dyDescent="0.3">
      <c r="A13" t="s">
        <v>5</v>
      </c>
      <c r="B13">
        <v>3</v>
      </c>
      <c r="C13">
        <v>6</v>
      </c>
      <c r="D13">
        <f t="shared" si="0"/>
        <v>18</v>
      </c>
      <c r="F13" t="s">
        <v>35</v>
      </c>
      <c r="G13">
        <v>1.1499999999999999</v>
      </c>
      <c r="L13" s="1">
        <v>11</v>
      </c>
      <c r="M13" t="s">
        <v>21</v>
      </c>
      <c r="N13" s="1">
        <v>5</v>
      </c>
    </row>
    <row r="14" spans="1:14" x14ac:dyDescent="0.3">
      <c r="C14" t="s">
        <v>59</v>
      </c>
      <c r="D14">
        <f>SUM(D9:D13)</f>
        <v>533</v>
      </c>
      <c r="L14" s="1">
        <v>12</v>
      </c>
      <c r="M14" t="s">
        <v>22</v>
      </c>
      <c r="N14" s="1">
        <v>5</v>
      </c>
    </row>
    <row r="15" spans="1:14" ht="15" thickBot="1" x14ac:dyDescent="0.35">
      <c r="A15" s="9" t="s">
        <v>60</v>
      </c>
      <c r="B15" s="9"/>
      <c r="C15" s="9" t="s">
        <v>68</v>
      </c>
      <c r="D15" s="9"/>
      <c r="L15" s="1">
        <v>13</v>
      </c>
      <c r="M15" t="s">
        <v>23</v>
      </c>
      <c r="N15" s="1">
        <v>3</v>
      </c>
    </row>
    <row r="16" spans="1:14" ht="15.6" thickTop="1" thickBot="1" x14ac:dyDescent="0.35">
      <c r="A16" t="s">
        <v>69</v>
      </c>
      <c r="C16" s="3" t="s">
        <v>70</v>
      </c>
      <c r="D16" s="2">
        <f>0.65 + (0.01 * N17)</f>
        <v>1.1200000000000001</v>
      </c>
      <c r="F16" s="15" t="s">
        <v>36</v>
      </c>
      <c r="G16" s="16"/>
      <c r="L16" s="1">
        <v>14</v>
      </c>
      <c r="M16" t="s">
        <v>67</v>
      </c>
      <c r="N16" s="1">
        <v>3</v>
      </c>
    </row>
    <row r="17" spans="1:14" ht="15" thickTop="1" x14ac:dyDescent="0.3">
      <c r="A17" s="12" t="s">
        <v>71</v>
      </c>
      <c r="B17" s="12"/>
      <c r="C17" s="3" t="s">
        <v>72</v>
      </c>
      <c r="D17" s="2">
        <f>D14*D16</f>
        <v>596.96</v>
      </c>
      <c r="F17" t="s">
        <v>37</v>
      </c>
      <c r="G17">
        <v>1</v>
      </c>
      <c r="M17" s="3" t="s">
        <v>9</v>
      </c>
      <c r="N17" s="1">
        <f>SUM(N3:N16)</f>
        <v>47</v>
      </c>
    </row>
    <row r="18" spans="1:14" ht="15" thickBot="1" x14ac:dyDescent="0.35">
      <c r="A18" s="12" t="s">
        <v>73</v>
      </c>
      <c r="B18" s="12"/>
      <c r="C18" s="7">
        <f>C4*1000 /D17</f>
        <v>7.0389975877780753</v>
      </c>
      <c r="D18" s="2" t="s">
        <v>74</v>
      </c>
      <c r="F18" t="s">
        <v>38</v>
      </c>
      <c r="G18">
        <v>1</v>
      </c>
    </row>
    <row r="19" spans="1:14" ht="15.6" thickTop="1" thickBot="1" x14ac:dyDescent="0.35">
      <c r="A19" s="10" t="s">
        <v>75</v>
      </c>
      <c r="B19" s="10"/>
      <c r="F19" t="s">
        <v>39</v>
      </c>
      <c r="G19">
        <v>1</v>
      </c>
    </row>
    <row r="20" spans="1:14" ht="15" thickTop="1" x14ac:dyDescent="0.3">
      <c r="A20" t="s">
        <v>50</v>
      </c>
      <c r="B20">
        <v>3</v>
      </c>
      <c r="F20" t="s">
        <v>40</v>
      </c>
      <c r="G20">
        <v>1</v>
      </c>
    </row>
    <row r="21" spans="1:14" x14ac:dyDescent="0.3">
      <c r="A21" t="s">
        <v>51</v>
      </c>
      <c r="B21">
        <v>1.1200000000000001</v>
      </c>
      <c r="F21" t="s">
        <v>41</v>
      </c>
      <c r="G21">
        <v>0.95</v>
      </c>
    </row>
    <row r="22" spans="1:14" x14ac:dyDescent="0.3">
      <c r="A22" t="s">
        <v>52</v>
      </c>
      <c r="B22">
        <v>2.5</v>
      </c>
    </row>
    <row r="23" spans="1:14" ht="15" thickBot="1" x14ac:dyDescent="0.35">
      <c r="A23" t="s">
        <v>53</v>
      </c>
      <c r="B23">
        <v>0.35</v>
      </c>
    </row>
    <row r="24" spans="1:14" ht="15.6" thickTop="1" thickBot="1" x14ac:dyDescent="0.35">
      <c r="F24" s="15" t="s">
        <v>42</v>
      </c>
      <c r="G24" s="16"/>
    </row>
    <row r="25" spans="1:14" ht="15" thickTop="1" x14ac:dyDescent="0.3">
      <c r="A25" s="9" t="s">
        <v>76</v>
      </c>
      <c r="B25" s="9"/>
      <c r="C25" s="3" t="s">
        <v>79</v>
      </c>
      <c r="D25" s="8">
        <f>B20*(C4)^B21*I11</f>
        <v>26.85266462035095</v>
      </c>
      <c r="F25" t="s">
        <v>43</v>
      </c>
      <c r="G25">
        <v>0.91</v>
      </c>
    </row>
    <row r="26" spans="1:14" x14ac:dyDescent="0.3">
      <c r="A26" s="9" t="s">
        <v>77</v>
      </c>
      <c r="B26" s="9"/>
      <c r="C26" s="3" t="s">
        <v>80</v>
      </c>
      <c r="D26" s="8">
        <f>B22*(D25)^B23</f>
        <v>7.9083447687959696</v>
      </c>
      <c r="F26" t="s">
        <v>44</v>
      </c>
      <c r="G26">
        <v>1</v>
      </c>
    </row>
    <row r="27" spans="1:14" x14ac:dyDescent="0.3">
      <c r="A27" s="9" t="s">
        <v>27</v>
      </c>
      <c r="B27" s="9"/>
      <c r="C27" s="3" t="s">
        <v>81</v>
      </c>
      <c r="D27" s="8">
        <f>D25/D26</f>
        <v>3.3954848208317574</v>
      </c>
      <c r="F27" t="s">
        <v>45</v>
      </c>
      <c r="G27">
        <v>1.04</v>
      </c>
    </row>
    <row r="28" spans="1:14" x14ac:dyDescent="0.3">
      <c r="A28" s="9" t="s">
        <v>78</v>
      </c>
      <c r="B28" s="9"/>
      <c r="C28" s="3" t="s">
        <v>82</v>
      </c>
      <c r="D28" s="4">
        <f>D25*C5</f>
        <v>402789.96930526424</v>
      </c>
    </row>
  </sheetData>
  <mergeCells count="22">
    <mergeCell ref="F24:G24"/>
    <mergeCell ref="A2:B2"/>
    <mergeCell ref="A3:B3"/>
    <mergeCell ref="A4:B4"/>
    <mergeCell ref="A5:B5"/>
    <mergeCell ref="A15:B15"/>
    <mergeCell ref="C15:D15"/>
    <mergeCell ref="F2:G2"/>
    <mergeCell ref="A1:D1"/>
    <mergeCell ref="A17:B17"/>
    <mergeCell ref="A18:B18"/>
    <mergeCell ref="A19:B19"/>
    <mergeCell ref="F9:G9"/>
    <mergeCell ref="F16:G16"/>
    <mergeCell ref="F1:J1"/>
    <mergeCell ref="I10:J10"/>
    <mergeCell ref="I11:J11"/>
    <mergeCell ref="A25:B25"/>
    <mergeCell ref="A26:B26"/>
    <mergeCell ref="A27:B27"/>
    <mergeCell ref="A28:B28"/>
    <mergeCell ref="A7:D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"/>
    </sheetView>
  </sheetViews>
  <sheetFormatPr baseColWidth="10" defaultRowHeight="14.4" x14ac:dyDescent="0.3"/>
  <cols>
    <col min="1" max="1" width="18.77734375" customWidth="1"/>
    <col min="2" max="2" width="34.5546875" customWidth="1"/>
  </cols>
  <sheetData>
    <row r="1" spans="1:3" x14ac:dyDescent="0.3">
      <c r="A1" s="1" t="s">
        <v>8</v>
      </c>
      <c r="B1" s="1" t="s">
        <v>10</v>
      </c>
      <c r="C1" s="1" t="s">
        <v>25</v>
      </c>
    </row>
    <row r="2" spans="1:3" x14ac:dyDescent="0.3">
      <c r="A2" s="1">
        <v>1</v>
      </c>
      <c r="B2" s="2" t="s">
        <v>11</v>
      </c>
      <c r="C2" s="2"/>
    </row>
    <row r="3" spans="1:3" x14ac:dyDescent="0.3">
      <c r="A3" s="1">
        <v>2</v>
      </c>
      <c r="B3" s="2" t="s">
        <v>12</v>
      </c>
      <c r="C3" s="2"/>
    </row>
    <row r="4" spans="1:3" x14ac:dyDescent="0.3">
      <c r="A4" s="1">
        <v>3</v>
      </c>
      <c r="B4" s="2" t="s">
        <v>13</v>
      </c>
      <c r="C4" s="2"/>
    </row>
    <row r="5" spans="1:3" x14ac:dyDescent="0.3">
      <c r="A5" s="1">
        <v>4</v>
      </c>
      <c r="B5" s="2" t="s">
        <v>14</v>
      </c>
      <c r="C5" s="2"/>
    </row>
    <row r="6" spans="1:3" x14ac:dyDescent="0.3">
      <c r="A6" s="1">
        <v>5</v>
      </c>
      <c r="B6" s="2" t="s">
        <v>15</v>
      </c>
      <c r="C6" s="2"/>
    </row>
    <row r="7" spans="1:3" x14ac:dyDescent="0.3">
      <c r="A7" s="1">
        <v>6</v>
      </c>
      <c r="B7" s="2" t="s">
        <v>16</v>
      </c>
      <c r="C7" s="2"/>
    </row>
    <row r="8" spans="1:3" x14ac:dyDescent="0.3">
      <c r="A8" s="1">
        <v>7</v>
      </c>
      <c r="B8" s="2" t="s">
        <v>17</v>
      </c>
      <c r="C8" s="2"/>
    </row>
    <row r="9" spans="1:3" x14ac:dyDescent="0.3">
      <c r="A9" s="1">
        <v>8</v>
      </c>
      <c r="B9" s="2" t="s">
        <v>18</v>
      </c>
      <c r="C9" s="2"/>
    </row>
    <row r="10" spans="1:3" x14ac:dyDescent="0.3">
      <c r="A10" s="1">
        <v>9</v>
      </c>
      <c r="B10" s="2" t="s">
        <v>19</v>
      </c>
      <c r="C10" s="2"/>
    </row>
    <row r="11" spans="1:3" x14ac:dyDescent="0.3">
      <c r="A11" s="1">
        <v>10</v>
      </c>
      <c r="B11" s="2" t="s">
        <v>20</v>
      </c>
      <c r="C11" s="2"/>
    </row>
    <row r="12" spans="1:3" x14ac:dyDescent="0.3">
      <c r="A12" s="1">
        <v>11</v>
      </c>
      <c r="B12" s="2" t="s">
        <v>21</v>
      </c>
      <c r="C12" s="2"/>
    </row>
    <row r="13" spans="1:3" x14ac:dyDescent="0.3">
      <c r="A13" s="1">
        <v>12</v>
      </c>
      <c r="B13" s="2" t="s">
        <v>22</v>
      </c>
      <c r="C13" s="2"/>
    </row>
    <row r="14" spans="1:3" x14ac:dyDescent="0.3">
      <c r="A14" s="1">
        <v>13</v>
      </c>
      <c r="B14" s="2" t="s">
        <v>23</v>
      </c>
      <c r="C14" s="2"/>
    </row>
    <row r="15" spans="1:3" x14ac:dyDescent="0.3">
      <c r="A15" s="1">
        <v>14</v>
      </c>
      <c r="B15" s="2" t="s">
        <v>24</v>
      </c>
      <c r="C15" s="2"/>
    </row>
    <row r="16" spans="1:3" x14ac:dyDescent="0.3">
      <c r="A16" s="3" t="s">
        <v>9</v>
      </c>
      <c r="B16" s="2"/>
      <c r="C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COCOMO</vt:lpstr>
      <vt:lpstr>FCT</vt:lpstr>
      <vt:lpstr>Multiplicadores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garcia</dc:creator>
  <cp:lastModifiedBy>david garcia</cp:lastModifiedBy>
  <dcterms:created xsi:type="dcterms:W3CDTF">2019-11-25T00:06:55Z</dcterms:created>
  <dcterms:modified xsi:type="dcterms:W3CDTF">2019-11-28T18:20:17Z</dcterms:modified>
</cp:coreProperties>
</file>