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 TABULATED" sheetId="1" r:id="rId4"/>
    <sheet state="visible" name="ANALYZED DATA" sheetId="2" r:id="rId5"/>
    <sheet state="visible" name="PT_Total Unit Sold by Products" sheetId="3" r:id="rId6"/>
    <sheet state="visible" name="PT_Sum of Total Sales by Pro" sheetId="4" r:id="rId7"/>
    <sheet state="visible" name="PT_Sum of Total Sales by Day" sheetId="5" r:id="rId8"/>
    <sheet state="visible" name="Sum of Total Sales per P per  D" sheetId="6" r:id="rId9"/>
  </sheets>
  <definedNames/>
  <calcPr/>
  <pivotCaches>
    <pivotCache cacheId="0" r:id="rId10"/>
  </pivotCaches>
  <extLst>
    <ext uri="GoogleSheetsCustomDataVersion2">
      <go:sheetsCustomData xmlns:go="http://customooxmlschemas.google.com/" r:id="rId11" roundtripDataChecksum="1wU4h5sUTZlVSYJfkQN/ZfufL/bxG8Zkti5/bSyr/Fo="/>
    </ext>
  </extLst>
</workbook>
</file>

<file path=xl/sharedStrings.xml><?xml version="1.0" encoding="utf-8"?>
<sst xmlns="http://schemas.openxmlformats.org/spreadsheetml/2006/main" count="80" uniqueCount="32">
  <si>
    <t>OWO MARKET SALES, 2025.</t>
  </si>
  <si>
    <t>Day</t>
  </si>
  <si>
    <t>Date</t>
  </si>
  <si>
    <t xml:space="preserve">Product </t>
  </si>
  <si>
    <t>Unit Sold</t>
  </si>
  <si>
    <t>Price Per Unit (₦)</t>
  </si>
  <si>
    <t xml:space="preserve">Monday </t>
  </si>
  <si>
    <t xml:space="preserve">Garri </t>
  </si>
  <si>
    <t xml:space="preserve">Rice </t>
  </si>
  <si>
    <t xml:space="preserve">Tomatoes </t>
  </si>
  <si>
    <t>Friday</t>
  </si>
  <si>
    <t xml:space="preserve">Table 1 Showing Analyzed Data </t>
  </si>
  <si>
    <t>Total Sales (₦)</t>
  </si>
  <si>
    <t>Table 2 Showing transformed data</t>
  </si>
  <si>
    <t>Product</t>
  </si>
  <si>
    <t>Total Unit Sold</t>
  </si>
  <si>
    <t>Garri</t>
  </si>
  <si>
    <t>Rice</t>
  </si>
  <si>
    <t>Tomatoes</t>
  </si>
  <si>
    <t>Grand Total =</t>
  </si>
  <si>
    <t>Maximum=</t>
  </si>
  <si>
    <t>Minimum=</t>
  </si>
  <si>
    <t>Average=</t>
  </si>
  <si>
    <t>Column Chart 1 showing Total Sales and Total Unit Sold per Product</t>
  </si>
  <si>
    <t>Sum of Unit Sold Per Product</t>
  </si>
  <si>
    <t>Total Unit sold</t>
  </si>
  <si>
    <t>Grand Total</t>
  </si>
  <si>
    <t>Sum of Total Sales Per Product (₦)</t>
  </si>
  <si>
    <t>Sum of Total Sales Per Day</t>
  </si>
  <si>
    <t>Sum of Total Sales (₦)</t>
  </si>
  <si>
    <t>Sum of Total Sales Per Product Per Day</t>
  </si>
  <si>
    <t xml:space="preserve">Day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</si>
</sst>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_(* #,##0_);_(* \(#,##0\);_(* &quot;-&quot;_);_(@_)"/>
    <numFmt numFmtId="166" formatCode="_ * #,##0_ ;_ * \-#,##0_ ;_ * &quot;-&quot;_ ;_ @_ "/>
    <numFmt numFmtId="167" formatCode="_(* #,##0_);_(* \(#,##0\);_(* &quot;-&quot;??_);_(@_)"/>
    <numFmt numFmtId="168" formatCode="_(* #,##0.00_);_(* \(#,##0.00\);_(* &quot;-&quot;??_);_(@_)"/>
  </numFmts>
  <fonts count="11">
    <font>
      <sz val="11.0"/>
      <color rgb="FF000000"/>
      <name val="Calibri"/>
      <scheme val="minor"/>
    </font>
    <font>
      <b/>
      <sz val="14.0"/>
      <color rgb="FF000000"/>
      <name val="Times New Roman"/>
    </font>
    <font>
      <sz val="14.0"/>
      <color theme="1"/>
      <name val="Times New Roman"/>
    </font>
    <font>
      <sz val="14.0"/>
      <color rgb="FF000000"/>
      <name val="Times New Roman"/>
    </font>
    <font>
      <b/>
      <sz val="14.0"/>
      <color theme="1"/>
      <name val="Times New Roman"/>
    </font>
    <font>
      <i/>
      <sz val="14.0"/>
      <color theme="1"/>
      <name val="Times New Roman"/>
    </font>
    <font/>
    <font>
      <sz val="14.0"/>
      <color rgb="FFFFFFFF"/>
      <name val="Times New Roman"/>
    </font>
    <font>
      <b/>
      <sz val="14.0"/>
      <color rgb="FFFFFFFF"/>
      <name val="Times New Roman"/>
    </font>
    <font>
      <sz val="14.0"/>
      <color rgb="FFF3F3F3"/>
      <name val="Times New Roman"/>
    </font>
    <font>
      <u/>
      <sz val="14.0"/>
      <color theme="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  <fill>
      <patternFill patternType="solid">
        <fgColor rgb="FFB4C6E7"/>
        <bgColor rgb="FFB4C6E7"/>
      </patternFill>
    </fill>
    <fill>
      <patternFill patternType="solid">
        <fgColor rgb="FF0000FF"/>
        <bgColor rgb="FF0000FF"/>
      </patternFill>
    </fill>
  </fills>
  <borders count="5">
    <border/>
    <border>
      <left/>
      <right/>
      <top/>
      <bottom/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14" xfId="0" applyAlignment="1" applyFont="1" applyNumberFormat="1">
      <alignment vertical="center"/>
    </xf>
    <xf borderId="1" fillId="2" fontId="1" numFmtId="0" xfId="0" applyAlignment="1" applyBorder="1" applyFill="1" applyFont="1">
      <alignment vertical="center"/>
    </xf>
    <xf borderId="1" fillId="2" fontId="1" numFmtId="14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0" fillId="0" fontId="3" numFmtId="14" xfId="0" applyAlignment="1" applyFont="1" applyNumberFormat="1">
      <alignment vertical="center"/>
    </xf>
    <xf borderId="0" fillId="0" fontId="3" numFmtId="3" xfId="0" applyAlignment="1" applyFont="1" applyNumberForma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14" xfId="0" applyAlignment="1" applyFont="1" applyNumberFormat="1">
      <alignment shrinkToFit="0" vertical="center" wrapText="1"/>
    </xf>
    <xf borderId="0" fillId="0" fontId="2" numFmtId="0" xfId="0" applyAlignment="1" applyFont="1">
      <alignment readingOrder="0" vertical="center"/>
    </xf>
    <xf borderId="1" fillId="2" fontId="1" numFmtId="164" xfId="0" applyAlignment="1" applyBorder="1" applyFont="1" applyNumberFormat="1">
      <alignment vertical="center"/>
    </xf>
    <xf borderId="1" fillId="3" fontId="3" numFmtId="0" xfId="0" applyAlignment="1" applyBorder="1" applyFill="1" applyFont="1">
      <alignment vertical="center"/>
    </xf>
    <xf borderId="1" fillId="3" fontId="3" numFmtId="164" xfId="0" applyAlignment="1" applyBorder="1" applyFont="1" applyNumberFormat="1">
      <alignment vertical="center"/>
    </xf>
    <xf borderId="1" fillId="3" fontId="3" numFmtId="3" xfId="0" applyAlignment="1" applyBorder="1" applyFont="1" applyNumberFormat="1">
      <alignment vertical="center"/>
    </xf>
    <xf borderId="1" fillId="4" fontId="1" numFmtId="3" xfId="0" applyAlignment="1" applyBorder="1" applyFill="1" applyFont="1" applyNumberFormat="1">
      <alignment vertical="center"/>
    </xf>
    <xf borderId="1" fillId="3" fontId="3" numFmtId="0" xfId="0" applyAlignment="1" applyBorder="1" applyFont="1">
      <alignment shrinkToFit="0" vertical="center" wrapText="1"/>
    </xf>
    <xf borderId="1" fillId="3" fontId="3" numFmtId="164" xfId="0" applyAlignment="1" applyBorder="1" applyFont="1" applyNumberFormat="1">
      <alignment shrinkToFit="0" vertical="center" wrapText="1"/>
    </xf>
    <xf borderId="1" fillId="2" fontId="4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  <xf borderId="1" fillId="3" fontId="5" numFmtId="0" xfId="0" applyAlignment="1" applyBorder="1" applyFont="1">
      <alignment vertical="center"/>
    </xf>
    <xf borderId="1" fillId="3" fontId="5" numFmtId="165" xfId="0" applyAlignment="1" applyBorder="1" applyFont="1" applyNumberFormat="1">
      <alignment vertical="center"/>
    </xf>
    <xf borderId="0" fillId="0" fontId="4" numFmtId="0" xfId="0" applyAlignment="1" applyFont="1">
      <alignment vertical="center"/>
    </xf>
    <xf borderId="0" fillId="0" fontId="4" numFmtId="165" xfId="0" applyAlignment="1" applyFont="1" applyNumberFormat="1">
      <alignment vertical="center"/>
    </xf>
    <xf borderId="2" fillId="5" fontId="1" numFmtId="0" xfId="0" applyAlignment="1" applyBorder="1" applyFill="1" applyFont="1">
      <alignment vertical="center"/>
    </xf>
    <xf borderId="3" fillId="0" fontId="6" numFmtId="0" xfId="0" applyAlignment="1" applyBorder="1" applyFont="1">
      <alignment vertical="center"/>
    </xf>
    <xf borderId="4" fillId="6" fontId="7" numFmtId="0" xfId="0" applyAlignment="1" applyBorder="1" applyFill="1" applyFont="1">
      <alignment vertical="center"/>
    </xf>
    <xf borderId="4" fillId="5" fontId="3" numFmtId="0" xfId="0" applyAlignment="1" applyBorder="1" applyFont="1">
      <alignment vertical="center"/>
    </xf>
    <xf borderId="4" fillId="7" fontId="3" numFmtId="0" xfId="0" applyAlignment="1" applyBorder="1" applyFill="1" applyFont="1">
      <alignment vertical="center"/>
    </xf>
    <xf borderId="4" fillId="7" fontId="1" numFmtId="0" xfId="0" applyAlignment="1" applyBorder="1" applyFont="1">
      <alignment vertical="center"/>
    </xf>
    <xf borderId="4" fillId="6" fontId="8" numFmtId="0" xfId="0" applyAlignment="1" applyBorder="1" applyFont="1">
      <alignment vertical="center"/>
    </xf>
    <xf borderId="4" fillId="5" fontId="3" numFmtId="166" xfId="0" applyAlignment="1" applyBorder="1" applyFont="1" applyNumberFormat="1">
      <alignment vertical="center"/>
    </xf>
    <xf borderId="4" fillId="7" fontId="3" numFmtId="166" xfId="0" applyAlignment="1" applyBorder="1" applyFont="1" applyNumberFormat="1">
      <alignment vertical="center"/>
    </xf>
    <xf borderId="4" fillId="7" fontId="1" numFmtId="166" xfId="0" applyAlignment="1" applyBorder="1" applyFont="1" applyNumberFormat="1">
      <alignment vertical="center"/>
    </xf>
    <xf borderId="1" fillId="8" fontId="4" numFmtId="0" xfId="0" applyAlignment="1" applyBorder="1" applyFill="1" applyFont="1">
      <alignment vertical="center"/>
    </xf>
    <xf borderId="1" fillId="8" fontId="2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167" xfId="0" applyAlignment="1" applyFont="1" applyNumberFormat="1">
      <alignment vertical="center"/>
    </xf>
    <xf borderId="0" fillId="0" fontId="2" numFmtId="168" xfId="0" applyAlignment="1" applyFont="1" applyNumberFormat="1">
      <alignment vertical="center"/>
    </xf>
    <xf borderId="0" fillId="0" fontId="2" numFmtId="3" xfId="0" applyAlignment="1" applyFont="1" applyNumberFormat="1">
      <alignment vertical="center"/>
    </xf>
    <xf borderId="1" fillId="9" fontId="9" numFmtId="3" xfId="0" applyAlignment="1" applyBorder="1" applyFill="1" applyFont="1" applyNumberFormat="1">
      <alignment vertical="center"/>
    </xf>
    <xf borderId="0" fillId="9" fontId="10" numFmtId="3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UNIT SOLD AND TOTAL SALES PER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'ANALYZED DATA'!$B$12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'ANALYZED DATA'!$A$13:$A$15</c:f>
            </c:strRef>
          </c:cat>
          <c:val>
            <c:numRef>
              <c:f>'ANALYZED DATA'!$B$13:$B$15</c:f>
              <c:numCache/>
            </c:numRef>
          </c:val>
        </c:ser>
        <c:ser>
          <c:idx val="1"/>
          <c:order val="1"/>
          <c:tx>
            <c:strRef>
              <c:f>'ANALYZED DATA'!$C$12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'ANALYZED DATA'!$A$13:$A$15</c:f>
            </c:strRef>
          </c:cat>
          <c:val>
            <c:numRef>
              <c:f>'ANALYZED DATA'!$C$13:$C$15</c:f>
              <c:numCache/>
            </c:numRef>
          </c:val>
        </c:ser>
        <c:axId val="901070725"/>
        <c:axId val="326332531"/>
      </c:barChart>
      <c:catAx>
        <c:axId val="901070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26332531"/>
      </c:catAx>
      <c:valAx>
        <c:axId val="326332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070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Unit Sold per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Unit sold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'PT_Total Unit Sold by Products'!$A$4:$A$6</c:f>
            </c:strRef>
          </c:cat>
          <c:val>
            <c:numRef>
              <c:f>'PT_Total Unit Sold by Products'!$B$4:$B$6</c:f>
              <c:numCache/>
            </c:numRef>
          </c:val>
        </c:ser>
        <c:axId val="1175896842"/>
        <c:axId val="586287082"/>
      </c:barChart>
      <c:catAx>
        <c:axId val="1175896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287082"/>
      </c:catAx>
      <c:valAx>
        <c:axId val="586287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Unit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896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Sales per Product </a:t>
            </a:r>
          </a:p>
        </c:rich>
      </c:tx>
      <c:overlay val="0"/>
    </c:title>
    <c:plotArea>
      <c:layout>
        <c:manualLayout>
          <c:xMode val="edge"/>
          <c:yMode val="edge"/>
          <c:x val="0.14349326548576538"/>
          <c:y val="0.0899424591156875"/>
          <c:w val="0.6785189293911005"/>
          <c:h val="0.8088245507773065"/>
        </c:manualLayout>
      </c:layout>
      <c:pieChart>
        <c:varyColors val="1"/>
        <c:ser>
          <c:idx val="0"/>
          <c:order val="0"/>
          <c:tx>
            <c:strRef>
              <c:f>'PT_Sum of Total Sales by Pro'!$B$3</c:f>
            </c:strRef>
          </c:tx>
          <c:dPt>
            <c:idx val="0"/>
            <c:spPr>
              <a:solidFill>
                <a:srgbClr val="4472C4"/>
              </a:solidFill>
              <a:ln cmpd="sng" w="9525">
                <a:solidFill>
                  <a:srgbClr val="FF0000"/>
                </a:solidFill>
              </a:ln>
            </c:spPr>
          </c:dPt>
          <c:dPt>
            <c:idx val="1"/>
            <c:spPr>
              <a:solidFill>
                <a:srgbClr val="ED7D31"/>
              </a:solidFill>
              <a:ln cmpd="sng" w="9525">
                <a:solidFill>
                  <a:srgbClr val="FF0000"/>
                </a:solidFill>
              </a:ln>
            </c:spPr>
          </c:dPt>
          <c:dPt>
            <c:idx val="2"/>
            <c:spPr>
              <a:solidFill>
                <a:srgbClr val="A5A5A5"/>
              </a:solidFill>
              <a:ln cmpd="sng" w="9525">
                <a:solidFill>
                  <a:srgbClr val="FF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'PT_Sum of Total Sales by Pro'!$A$4:$A$6</c:f>
            </c:strRef>
          </c:cat>
          <c:val>
            <c:numRef>
              <c:f>'PT_Sum of Total Sales by Pro'!$B$4:$B$6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Sum of Total Sales per Day (₦)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'PT_Sum of Total Sales by Day'!$B$3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'PT_Sum of Total Sales by Day'!$A$4:$A$5</c:f>
            </c:strRef>
          </c:cat>
          <c:val>
            <c:numRef>
              <c:f>'PT_Sum of Total Sales by Day'!$B$4:$B$5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Trend Analysis- Total Sales per Product per Day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'Sum of Total Sales per P per  D'!$B$2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'Sum of Total Sales per P per  D'!$A$3:$A$5</c:f>
            </c:strRef>
          </c:cat>
          <c:val>
            <c:numRef>
              <c:f>'Sum of Total Sales per P per  D'!$B$3:$B$5</c:f>
              <c:numCache/>
            </c:numRef>
          </c:val>
          <c:smooth val="0"/>
        </c:ser>
        <c:ser>
          <c:idx val="1"/>
          <c:order val="1"/>
          <c:tx>
            <c:strRef>
              <c:f>'Sum of Total Sales per P per  D'!$C$2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'Sum of Total Sales per P per  D'!$A$3:$A$5</c:f>
            </c:strRef>
          </c:cat>
          <c:val>
            <c:numRef>
              <c:f>'Sum of Total Sales per P per  D'!$C$3:$C$5</c:f>
              <c:numCache/>
            </c:numRef>
          </c:val>
          <c:smooth val="0"/>
        </c:ser>
        <c:axId val="91794389"/>
        <c:axId val="628614789"/>
      </c:lineChart>
      <c:catAx>
        <c:axId val="91794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Product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614789"/>
      </c:catAx>
      <c:valAx>
        <c:axId val="628614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1794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22</xdr:row>
      <xdr:rowOff>38100</xdr:rowOff>
    </xdr:from>
    <xdr:ext cx="5895975" cy="4057650"/>
    <xdr:graphicFrame>
      <xdr:nvGraphicFramePr>
        <xdr:cNvPr id="186560148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27</xdr:row>
      <xdr:rowOff>-133350</xdr:rowOff>
    </xdr:from>
    <xdr:ext cx="285750" cy="2114550"/>
    <xdr:sp>
      <xdr:nvSpPr>
        <xdr:cNvPr id="3" name="Shape 3"/>
        <xdr:cNvSpPr txBox="1"/>
      </xdr:nvSpPr>
      <xdr:spPr>
        <a:xfrm rot="-5400000">
          <a:off x="-230015" y="2101359"/>
          <a:ext cx="2096100" cy="265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800"/>
            <a:t>Total Unit Sold and Total Sales</a:t>
          </a:r>
          <a:endParaRPr b="1" sz="800"/>
        </a:p>
      </xdr:txBody>
    </xdr:sp>
    <xdr:clientData fLocksWithSheet="0"/>
  </xdr:oneCellAnchor>
  <xdr:oneCellAnchor>
    <xdr:from>
      <xdr:col>0</xdr:col>
      <xdr:colOff>2495550</xdr:colOff>
      <xdr:row>36</xdr:row>
      <xdr:rowOff>152400</xdr:rowOff>
    </xdr:from>
    <xdr:ext cx="2581275" cy="304800"/>
    <xdr:sp>
      <xdr:nvSpPr>
        <xdr:cNvPr id="4" name="Shape 4"/>
        <xdr:cNvSpPr txBox="1"/>
      </xdr:nvSpPr>
      <xdr:spPr>
        <a:xfrm>
          <a:off x="204525" y="1584975"/>
          <a:ext cx="2566500" cy="286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Products</a:t>
          </a:r>
          <a:endParaRPr sz="3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9</xdr:row>
      <xdr:rowOff>57150</xdr:rowOff>
    </xdr:from>
    <xdr:ext cx="3810000" cy="2428875"/>
    <xdr:graphicFrame>
      <xdr:nvGraphicFramePr>
        <xdr:cNvPr id="833508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209550</xdr:rowOff>
    </xdr:from>
    <xdr:ext cx="8001000" cy="5857875"/>
    <xdr:graphicFrame>
      <xdr:nvGraphicFramePr>
        <xdr:cNvPr id="9241197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7</xdr:row>
      <xdr:rowOff>161925</xdr:rowOff>
    </xdr:from>
    <xdr:ext cx="4505325" cy="2781300"/>
    <xdr:graphicFrame>
      <xdr:nvGraphicFramePr>
        <xdr:cNvPr id="101434058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6</xdr:row>
      <xdr:rowOff>219075</xdr:rowOff>
    </xdr:from>
    <xdr:ext cx="5715000" cy="3533775"/>
    <xdr:graphicFrame>
      <xdr:nvGraphicFramePr>
        <xdr:cNvPr id="150760133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F9" sheet="ANALYZED DATA"/>
  </cacheSource>
  <cacheFields>
    <cacheField name="Day" numFmtId="0">
      <sharedItems>
        <s v="Monday "/>
        <s v="Friday"/>
      </sharedItems>
    </cacheField>
    <cacheField name="Date" numFmtId="164">
      <sharedItems containsSemiMixedTypes="0" containsDate="1" containsString="0">
        <d v="2025-05-12T00:00:00Z"/>
        <d v="2025-05-16T00:00:00Z"/>
      </sharedItems>
    </cacheField>
    <cacheField name="Product " numFmtId="0">
      <sharedItems>
        <s v="Garri "/>
        <s v="Rice "/>
        <s v="Tomatoes "/>
      </sharedItems>
    </cacheField>
    <cacheField name="Unit Sold" numFmtId="0">
      <sharedItems containsSemiMixedTypes="0" containsString="0" containsNumber="1" containsInteger="1">
        <n v="15.0"/>
        <n v="10.0"/>
        <n v="30.0"/>
        <n v="25.0"/>
        <n v="18.0"/>
        <n v="40.0"/>
      </sharedItems>
    </cacheField>
    <cacheField name="Price Per Unit (₦)" numFmtId="3">
      <sharedItems containsSemiMixedTypes="0" containsString="0" containsNumber="1" containsInteger="1">
        <n v="20000.0"/>
        <n v="1000.0"/>
        <n v="55000.0"/>
        <n v="20500.0"/>
        <n v="1200.0"/>
        <n v="56000.0"/>
      </sharedItems>
    </cacheField>
    <cacheField name="Total Sales (₦)" numFmtId="3">
      <sharedItems containsSemiMixedTypes="0" containsString="0" containsNumber="1" containsInteger="1">
        <n v="300000.0"/>
        <n v="10000.0"/>
        <n v="1650000.0"/>
        <n v="512500.0"/>
        <n v="21600.0"/>
        <n v="224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_Sum of Total Sales by Day" cacheId="0" dataCaption="" compact="0" compactData="0">
  <location ref="A3:B6" firstHeaderRow="0" firstDataRow="1" firstDataCol="0"/>
  <pivotFields>
    <pivotField name="Day" axis="axisRow" compact="0" outline="0" multipleItemSelectionAllowed="1" showAll="0" sortType="descending">
      <items>
        <item x="0"/>
        <item x="1"/>
        <item t="default"/>
      </items>
    </pivotField>
    <pivotField name="Date" compact="0" numFmtId="164" outline="0" multipleItemSelectionAllowed="1" showAll="0">
      <items>
        <item x="0"/>
        <item x="1"/>
        <item t="default"/>
      </items>
    </pivotField>
    <pivotField name="Product " compact="0" outline="0" multipleItemSelectionAllowed="1" showAll="0">
      <items>
        <item x="0"/>
        <item x="1"/>
        <item x="2"/>
        <item t="default"/>
      </items>
    </pivotField>
    <pivotField name="Unit So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 Per Unit (₦)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Sales (₦)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dataFields>
    <dataField name="Sum of Total Sales (₦)" fld="5" baseField="0"/>
  </dataFields>
</pivotTableDefinition>
</file>

<file path=xl/pivotTables/pivotTable2.xml><?xml version="1.0" encoding="utf-8"?>
<pivotTableDefinition xmlns="http://schemas.openxmlformats.org/spreadsheetml/2006/main" name="Sum of Total Sales per P per  D" cacheId="0" dataCaption="" compact="0" compactData="0">
  <location ref="A1:D6" firstHeaderRow="0" firstDataRow="1" firstDataCol="1"/>
  <pivotFields>
    <pivotField name="Day " axis="axisCol" compact="0" outline="0" multipleItemSelectionAllowed="1" showAll="0" sortType="descending">
      <items>
        <item x="0"/>
        <item x="1"/>
        <item t="default"/>
      </items>
    </pivotField>
    <pivotField name="Date" compact="0" numFmtId="164" outline="0" multipleItemSelectionAllowed="1" showAll="0">
      <items>
        <item x="0"/>
        <item x="1"/>
        <item t="default"/>
      </items>
    </pivotField>
    <pivotField name="Product " axis="axisRow" compact="0" outline="0" multipleItemSelectionAllowed="1" showAll="0" sortType="ascending">
      <items>
        <item x="0"/>
        <item x="1"/>
        <item x="2"/>
        <item t="default"/>
      </items>
    </pivotField>
    <pivotField name="Unit So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 Per Unit (₦)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Sales (₦)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2"/>
  </rowFields>
  <colFields>
    <field x="0"/>
  </colFields>
  <dataFields>
    <dataField name="Sum of Total Sales Per Product Per Day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13.14"/>
    <col customWidth="1" min="3" max="3" width="14.14"/>
    <col customWidth="1" min="4" max="4" width="13.57"/>
    <col customWidth="1" min="5" max="5" width="24.86"/>
    <col customWidth="1" min="6" max="6" width="22.71"/>
    <col customWidth="1" min="7" max="26" width="14.0"/>
  </cols>
  <sheetData>
    <row r="1" ht="29.2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4" t="s">
        <v>1</v>
      </c>
      <c r="B3" s="5" t="s">
        <v>2</v>
      </c>
      <c r="C3" s="4" t="s">
        <v>3</v>
      </c>
      <c r="D3" s="4" t="s">
        <v>4</v>
      </c>
      <c r="E3" s="4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6" t="s">
        <v>6</v>
      </c>
      <c r="B4" s="7">
        <v>45789.0</v>
      </c>
      <c r="C4" s="6" t="s">
        <v>7</v>
      </c>
      <c r="D4" s="6">
        <v>15.0</v>
      </c>
      <c r="E4" s="8">
        <v>20000.0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6</v>
      </c>
      <c r="B5" s="7">
        <v>45789.0</v>
      </c>
      <c r="C5" s="6" t="s">
        <v>8</v>
      </c>
      <c r="D5" s="6">
        <v>10.0</v>
      </c>
      <c r="E5" s="8">
        <v>1000.0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6</v>
      </c>
      <c r="B6" s="7">
        <v>45789.0</v>
      </c>
      <c r="C6" s="6" t="s">
        <v>9</v>
      </c>
      <c r="D6" s="6">
        <v>30.0</v>
      </c>
      <c r="E6" s="8">
        <v>55000.0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10</v>
      </c>
      <c r="B7" s="10">
        <v>45793.0</v>
      </c>
      <c r="C7" s="6" t="s">
        <v>7</v>
      </c>
      <c r="D7" s="6">
        <v>25.0</v>
      </c>
      <c r="E7" s="8">
        <v>20500.0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10</v>
      </c>
      <c r="B8" s="7">
        <v>45793.0</v>
      </c>
      <c r="C8" s="6" t="s">
        <v>8</v>
      </c>
      <c r="D8" s="6">
        <v>18.0</v>
      </c>
      <c r="E8" s="8">
        <v>1200.0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10</v>
      </c>
      <c r="B9" s="7">
        <v>45793.0</v>
      </c>
      <c r="C9" s="6" t="s">
        <v>9</v>
      </c>
      <c r="D9" s="6">
        <v>40.0</v>
      </c>
      <c r="E9" s="8">
        <v>56000.0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21.14"/>
    <col customWidth="1" min="3" max="3" width="20.71"/>
    <col customWidth="1" min="4" max="4" width="13.57"/>
    <col customWidth="1" min="5" max="5" width="24.86"/>
    <col customWidth="1" min="6" max="6" width="20.71"/>
    <col customWidth="1" min="7" max="26" width="8.71"/>
  </cols>
  <sheetData>
    <row r="1" ht="18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11" t="s">
        <v>11</v>
      </c>
      <c r="B2" s="2"/>
      <c r="C2" s="7"/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4" t="s">
        <v>1</v>
      </c>
      <c r="B3" s="12" t="s">
        <v>2</v>
      </c>
      <c r="C3" s="4" t="s">
        <v>3</v>
      </c>
      <c r="D3" s="4" t="s">
        <v>4</v>
      </c>
      <c r="E3" s="4" t="s">
        <v>5</v>
      </c>
      <c r="F3" s="4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13" t="s">
        <v>6</v>
      </c>
      <c r="B4" s="14">
        <v>45789.0</v>
      </c>
      <c r="C4" s="13" t="s">
        <v>7</v>
      </c>
      <c r="D4" s="13">
        <v>15.0</v>
      </c>
      <c r="E4" s="15">
        <v>20000.0</v>
      </c>
      <c r="F4" s="16">
        <f t="shared" ref="F4:F9" si="1">D4*E4</f>
        <v>300000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13" t="s">
        <v>6</v>
      </c>
      <c r="B5" s="14">
        <v>45789.0</v>
      </c>
      <c r="C5" s="13" t="s">
        <v>8</v>
      </c>
      <c r="D5" s="13">
        <v>10.0</v>
      </c>
      <c r="E5" s="15">
        <v>1000.0</v>
      </c>
      <c r="F5" s="16">
        <f t="shared" si="1"/>
        <v>10000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13" t="s">
        <v>6</v>
      </c>
      <c r="B6" s="14">
        <v>45789.0</v>
      </c>
      <c r="C6" s="13" t="s">
        <v>9</v>
      </c>
      <c r="D6" s="13">
        <v>30.0</v>
      </c>
      <c r="E6" s="15">
        <v>55000.0</v>
      </c>
      <c r="F6" s="16">
        <f t="shared" si="1"/>
        <v>1650000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17" t="s">
        <v>10</v>
      </c>
      <c r="B7" s="18">
        <v>45793.0</v>
      </c>
      <c r="C7" s="13" t="s">
        <v>7</v>
      </c>
      <c r="D7" s="13">
        <v>25.0</v>
      </c>
      <c r="E7" s="15">
        <v>20500.0</v>
      </c>
      <c r="F7" s="16">
        <f t="shared" si="1"/>
        <v>512500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13" t="s">
        <v>10</v>
      </c>
      <c r="B8" s="14">
        <v>45793.0</v>
      </c>
      <c r="C8" s="13" t="s">
        <v>8</v>
      </c>
      <c r="D8" s="13">
        <v>18.0</v>
      </c>
      <c r="E8" s="15">
        <v>1200.0</v>
      </c>
      <c r="F8" s="16">
        <f t="shared" si="1"/>
        <v>21600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13" t="s">
        <v>10</v>
      </c>
      <c r="B9" s="14">
        <v>45793.0</v>
      </c>
      <c r="C9" s="13" t="s">
        <v>9</v>
      </c>
      <c r="D9" s="13">
        <v>40.0</v>
      </c>
      <c r="E9" s="15">
        <v>56000.0</v>
      </c>
      <c r="F9" s="16">
        <f t="shared" si="1"/>
        <v>2240000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11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19" t="s">
        <v>14</v>
      </c>
      <c r="B12" s="19" t="s">
        <v>15</v>
      </c>
      <c r="C12" s="19" t="s">
        <v>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0" t="s">
        <v>16</v>
      </c>
      <c r="B13" s="21">
        <f>SUMIF(C4:C9, "Garri*", D4:D9 )</f>
        <v>40</v>
      </c>
      <c r="C13" s="22">
        <f>SUMIF(C4:C9, "Garri*",F4:F9)</f>
        <v>812500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0" t="s">
        <v>17</v>
      </c>
      <c r="B14" s="21">
        <f>SUMIF(C4:C9, "Rice*", D4:D9 )</f>
        <v>28</v>
      </c>
      <c r="C14" s="22">
        <f>SUMIF(C4:C9, "Rice*",F4:F9)</f>
        <v>31600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0" t="s">
        <v>18</v>
      </c>
      <c r="B15" s="21">
        <f>SUMIF(C4:C9, "Tomatoes*", D4:D9 )</f>
        <v>70</v>
      </c>
      <c r="C15" s="22">
        <f>SUMIF(C4:C9, "Tomatoes*",F4:F9)</f>
        <v>3890000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3" t="s">
        <v>19</v>
      </c>
      <c r="B16" s="23">
        <f t="shared" ref="B16:C16" si="2">SUM(B13:B15)</f>
        <v>138</v>
      </c>
      <c r="C16" s="24">
        <f t="shared" si="2"/>
        <v>4734100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3" t="s">
        <v>20</v>
      </c>
      <c r="B17" s="23">
        <f t="shared" ref="B17:C17" si="3">MAX(B13:B15)</f>
        <v>70</v>
      </c>
      <c r="C17" s="24">
        <f t="shared" si="3"/>
        <v>3890000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3" t="s">
        <v>21</v>
      </c>
      <c r="B18" s="23">
        <f t="shared" ref="B18:C18" si="4">MIN(B13:B15)</f>
        <v>28</v>
      </c>
      <c r="C18" s="24">
        <f t="shared" si="4"/>
        <v>31600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3" t="s">
        <v>22</v>
      </c>
      <c r="B19" s="23">
        <f t="shared" ref="B19:C19" si="5">AVERAGE(B13:B15)</f>
        <v>46</v>
      </c>
      <c r="C19" s="24">
        <f t="shared" si="5"/>
        <v>1578033.333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11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4.43" defaultRowHeight="15.0"/>
  <cols>
    <col customWidth="1" min="1" max="1" width="39.71"/>
    <col customWidth="1" min="2" max="2" width="17.57"/>
    <col customWidth="1" min="3" max="26" width="10.0"/>
  </cols>
  <sheetData>
    <row r="1" ht="18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25" t="s">
        <v>24</v>
      </c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27" t="s">
        <v>3</v>
      </c>
      <c r="B3" s="27" t="s">
        <v>25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28" t="s">
        <v>7</v>
      </c>
      <c r="B4" s="28">
        <v>40.0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29" t="s">
        <v>8</v>
      </c>
      <c r="B5" s="29">
        <v>28.0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28" t="s">
        <v>9</v>
      </c>
      <c r="B6" s="28">
        <v>70.0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30" t="s">
        <v>26</v>
      </c>
      <c r="B7" s="30">
        <v>138.0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2:B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47.43"/>
    <col customWidth="1" min="2" max="2" width="20.71"/>
    <col customWidth="1" min="3" max="26" width="10.0"/>
  </cols>
  <sheetData>
    <row r="1" ht="18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25" t="s">
        <v>27</v>
      </c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31" t="s">
        <v>3</v>
      </c>
      <c r="B3" s="31" t="s">
        <v>12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8.75" customHeight="1">
      <c r="A4" s="28" t="s">
        <v>7</v>
      </c>
      <c r="B4" s="32">
        <v>812500.0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29" t="s">
        <v>8</v>
      </c>
      <c r="B5" s="33">
        <v>31600.0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28" t="s">
        <v>9</v>
      </c>
      <c r="B6" s="32">
        <v>3890000.0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30" t="s">
        <v>26</v>
      </c>
      <c r="B7" s="34">
        <v>4734100.0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2:B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4.43"/>
    <col customWidth="1" min="2" max="2" width="28.29"/>
    <col customWidth="1" min="3" max="6" width="9.14"/>
    <col customWidth="1" min="7" max="26" width="8.71"/>
  </cols>
  <sheetData>
    <row r="1" ht="18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5" t="s">
        <v>28</v>
      </c>
      <c r="B2" s="3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3" width="12.71"/>
    <col customWidth="1" min="4" max="4" width="20.57"/>
    <col customWidth="1" min="5" max="6" width="9.14"/>
    <col customWidth="1" min="7" max="26" width="8.71"/>
  </cols>
  <sheetData>
    <row r="1" ht="18.75" customHeight="1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E5" s="2"/>
      <c r="F5" s="2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"/>
      <c r="B16" s="2"/>
      <c r="C16" s="2"/>
      <c r="D16" s="2"/>
      <c r="E16" s="2"/>
      <c r="F16" s="2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2025-05-13T20:01:04Z</dcterms:created>
  <dc:creator>Infinix X669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74e92c73868e4bf496f8adbdaa5381d6</vt:lpwstr>
  </property>
</Properties>
</file>