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yexcelprojects\"/>
    </mc:Choice>
  </mc:AlternateContent>
  <xr:revisionPtr revIDLastSave="0" documentId="13_ncr:1_{73DE04AE-3EED-4F88-96DC-750E2F4CB3E2}" xr6:coauthVersionLast="43" xr6:coauthVersionMax="43" xr10:uidLastSave="{00000000-0000-0000-0000-000000000000}"/>
  <bookViews>
    <workbookView xWindow="30" yWindow="30" windowWidth="20460" windowHeight="11040" activeTab="5" xr2:uid="{11E5B979-C69F-4E5F-A32B-710D97EA7171}"/>
  </bookViews>
  <sheets>
    <sheet name="AT" sheetId="3" r:id="rId1"/>
    <sheet name="Sector" sheetId="4" r:id="rId2"/>
    <sheet name="AP" sheetId="6" r:id="rId3"/>
    <sheet name="AT%" sheetId="10" r:id="rId4"/>
    <sheet name="IVPT" sheetId="1" r:id="rId5"/>
    <sheet name="NOTE" sheetId="2" r:id="rId6"/>
  </sheet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" l="1"/>
  <c r="L2" i="1"/>
  <c r="L3" i="1"/>
  <c r="L4" i="1"/>
  <c r="L5" i="1"/>
  <c r="L6" i="1"/>
  <c r="L7" i="1"/>
  <c r="I8" i="1"/>
  <c r="L8" i="1" l="1"/>
</calcChain>
</file>

<file path=xl/sharedStrings.xml><?xml version="1.0" encoding="utf-8"?>
<sst xmlns="http://schemas.openxmlformats.org/spreadsheetml/2006/main" count="78" uniqueCount="44">
  <si>
    <t xml:space="preserve">Asset Name </t>
  </si>
  <si>
    <t>Asset Type</t>
  </si>
  <si>
    <t>Ticker</t>
  </si>
  <si>
    <t>Quantity</t>
  </si>
  <si>
    <t>Purchase Price</t>
  </si>
  <si>
    <t>Purchase Date</t>
  </si>
  <si>
    <t>Sector</t>
  </si>
  <si>
    <t>Market Value</t>
  </si>
  <si>
    <t>Total Cost</t>
  </si>
  <si>
    <t>Unrealized Gain/Loss</t>
  </si>
  <si>
    <t>Apple Inc.</t>
  </si>
  <si>
    <t>Stock</t>
  </si>
  <si>
    <t>AAPL</t>
  </si>
  <si>
    <t>Tesla Inc.</t>
  </si>
  <si>
    <t>US Treasury</t>
  </si>
  <si>
    <t>Microsoft</t>
  </si>
  <si>
    <t>Cash</t>
  </si>
  <si>
    <t>Amazon</t>
  </si>
  <si>
    <t>Bond</t>
  </si>
  <si>
    <t>TSLA</t>
  </si>
  <si>
    <t>USBOND</t>
  </si>
  <si>
    <t>MSFT</t>
  </si>
  <si>
    <t>-</t>
  </si>
  <si>
    <t>AMZN</t>
  </si>
  <si>
    <t>Automotive</t>
  </si>
  <si>
    <t>Fixed Income</t>
  </si>
  <si>
    <t>Technology</t>
  </si>
  <si>
    <t>Consumer Goods</t>
  </si>
  <si>
    <t>Total</t>
  </si>
  <si>
    <t>Current Price</t>
  </si>
  <si>
    <t>Sum of Market Value</t>
  </si>
  <si>
    <t>Grand Total</t>
  </si>
  <si>
    <t>Sum of Unrealized Gain/Loss</t>
  </si>
  <si>
    <t>Investment Portfolio with bonds, stocks and cash Data analysis</t>
  </si>
  <si>
    <t>% Gain/Loss</t>
  </si>
  <si>
    <t>Sum of % Gain/Loss</t>
  </si>
  <si>
    <r>
      <t>Ø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Market value is Quantity*Current price</t>
    </r>
  </si>
  <si>
    <r>
      <t>Ø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Total cost is Quantity*Purchase price</t>
    </r>
  </si>
  <si>
    <r>
      <t>Ø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Unrealized gain/loss is Market value -Total cost</t>
    </r>
  </si>
  <si>
    <r>
      <t>Ø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Total portfolio value is the sum of market value</t>
    </r>
  </si>
  <si>
    <r>
      <t>Ø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Summarized market value by asset type average and sum total with chart</t>
    </r>
  </si>
  <si>
    <r>
      <t>Ø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Analyze market value by sector</t>
    </r>
  </si>
  <si>
    <r>
      <t>Ø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Percentage Gain/Loss AND comparison across assets</t>
    </r>
  </si>
  <si>
    <t>This projects demonstrate porfolio analysis with pivot tables and visualization with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</si>
</sst>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u/>
      <sz val="14"/>
      <color theme="9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0" fillId="3" borderId="0" xfId="0" applyFill="1"/>
    <xf numFmtId="2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14" fontId="0" fillId="4" borderId="0" xfId="0" applyNumberFormat="1" applyFill="1"/>
    <xf numFmtId="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4">
    <dxf>
      <numFmt numFmtId="2" formatCode="0.00"/>
      <fill>
        <patternFill patternType="solid">
          <fgColor theme="8" tint="0.79998168889431442"/>
          <bgColor theme="8" tint="0.79998168889431442"/>
        </patternFill>
      </fill>
    </dxf>
    <dxf>
      <numFmt numFmtId="2" formatCode="0.00"/>
      <fill>
        <patternFill patternType="solid">
          <fgColor theme="8" tint="0.79998168889431442"/>
          <bgColor theme="8" tint="0.79998168889431442"/>
        </patternFill>
      </fill>
    </dxf>
    <dxf>
      <numFmt numFmtId="2" formatCode="0.00"/>
      <fill>
        <patternFill patternType="solid">
          <fgColor theme="8" tint="0.79998168889431442"/>
          <bgColor theme="8" tint="0.79998168889431442"/>
        </patternFill>
      </fill>
    </dxf>
    <dxf>
      <numFmt numFmtId="2" formatCode="0.00"/>
      <fill>
        <patternFill patternType="solid">
          <fgColor theme="8" tint="0.79998168889431442"/>
          <bgColor theme="8" tint="0.79998168889431442"/>
        </patternFill>
      </fill>
    </dxf>
    <dxf>
      <numFmt numFmtId="2" formatCode="0.00"/>
      <fill>
        <patternFill patternType="solid">
          <fgColor theme="8" tint="0.79998168889431442"/>
          <bgColor theme="8" tint="0.79998168889431442"/>
        </patternFill>
      </fill>
    </dxf>
    <dxf>
      <numFmt numFmtId="19" formatCode="m/d/yyyy"/>
      <fill>
        <patternFill patternType="solid">
          <fgColor theme="8" tint="0.79998168889431442"/>
          <bgColor theme="8" tint="0.79998168889431442"/>
        </patternFill>
      </fill>
    </dxf>
    <dxf>
      <numFmt numFmtId="2" formatCode="0.00"/>
      <fill>
        <patternFill patternType="solid">
          <fgColor theme="8" tint="0.79998168889431442"/>
          <bgColor theme="8" tint="0.79998168889431442"/>
        </patternFill>
      </fill>
    </dxf>
    <dxf>
      <numFmt numFmtId="2" formatCode="0.00"/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[Small Investment Portfolio.xlsx]AT!PivotTable1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6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6">
              <a:tint val="6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501-4089-8D6D-403270AF51E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501-4089-8D6D-403270AF51EC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501-4089-8D6D-403270AF51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AT!$A$4:$A$7</c:f>
              <c:strCache>
                <c:ptCount val="3"/>
                <c:pt idx="0">
                  <c:v>Bond</c:v>
                </c:pt>
                <c:pt idx="1">
                  <c:v>Cash</c:v>
                </c:pt>
                <c:pt idx="2">
                  <c:v>Stock</c:v>
                </c:pt>
              </c:strCache>
            </c:strRef>
          </c:cat>
          <c:val>
            <c:numRef>
              <c:f>AT!$B$4:$B$7</c:f>
              <c:numCache>
                <c:formatCode>General</c:formatCode>
                <c:ptCount val="3"/>
                <c:pt idx="0">
                  <c:v>10200</c:v>
                </c:pt>
                <c:pt idx="1">
                  <c:v>5000</c:v>
                </c:pt>
                <c:pt idx="2">
                  <c:v>25550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C-4227-9281-23BFCBFAE2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[Small Investment Portfolio.xlsx]AP!PivotTable3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70AD47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6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AP!$A$4:$A$10</c:f>
              <c:strCache>
                <c:ptCount val="6"/>
                <c:pt idx="0">
                  <c:v>Amazon</c:v>
                </c:pt>
                <c:pt idx="1">
                  <c:v>Apple Inc.</c:v>
                </c:pt>
                <c:pt idx="2">
                  <c:v>Cash</c:v>
                </c:pt>
                <c:pt idx="3">
                  <c:v>Microsoft</c:v>
                </c:pt>
                <c:pt idx="4">
                  <c:v>Tesla Inc.</c:v>
                </c:pt>
                <c:pt idx="5">
                  <c:v>US Treasury</c:v>
                </c:pt>
              </c:strCache>
            </c:strRef>
          </c:cat>
          <c:val>
            <c:numRef>
              <c:f>AP!$B$4:$B$10</c:f>
              <c:numCache>
                <c:formatCode>General</c:formatCode>
                <c:ptCount val="6"/>
                <c:pt idx="0">
                  <c:v>150</c:v>
                </c:pt>
                <c:pt idx="1">
                  <c:v>1500</c:v>
                </c:pt>
                <c:pt idx="2">
                  <c:v>0</c:v>
                </c:pt>
                <c:pt idx="3">
                  <c:v>600</c:v>
                </c:pt>
                <c:pt idx="4">
                  <c:v>1000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953-98EA-886FAE05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310784656"/>
        <c:axId val="231280784"/>
        <c:axId val="0"/>
      </c:bar3DChart>
      <c:catAx>
        <c:axId val="3107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80784"/>
        <c:crosses val="autoZero"/>
        <c:auto val="1"/>
        <c:lblAlgn val="ctr"/>
        <c:lblOffset val="100"/>
        <c:noMultiLvlLbl val="0"/>
      </c:catAx>
      <c:valAx>
        <c:axId val="2312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[Small Investment Portfolio.xlsx]AT%!PivotTable7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'AT%'!$B$3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'AT%'!$A$4:$A$10</c:f>
              <c:strCache>
                <c:ptCount val="6"/>
                <c:pt idx="0">
                  <c:v>Amazon</c:v>
                </c:pt>
                <c:pt idx="1">
                  <c:v>Apple Inc.</c:v>
                </c:pt>
                <c:pt idx="2">
                  <c:v>Cash</c:v>
                </c:pt>
                <c:pt idx="3">
                  <c:v>Microsoft</c:v>
                </c:pt>
                <c:pt idx="4">
                  <c:v>Tesla Inc.</c:v>
                </c:pt>
                <c:pt idx="5">
                  <c:v>US Treasury</c:v>
                </c:pt>
              </c:strCache>
            </c:strRef>
          </c:cat>
          <c:val>
            <c:numRef>
              <c:f>'AT%'!$B$4:$B$10</c:f>
              <c:numCache>
                <c:formatCode>General</c:formatCode>
                <c:ptCount val="6"/>
                <c:pt idx="0">
                  <c:v>8.3333333333333321</c:v>
                </c:pt>
                <c:pt idx="1">
                  <c:v>20</c:v>
                </c:pt>
                <c:pt idx="2">
                  <c:v>0</c:v>
                </c:pt>
                <c:pt idx="3">
                  <c:v>6.666666666666667</c:v>
                </c:pt>
                <c:pt idx="4">
                  <c:v>25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3-4A00-A92B-DCE19B8C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31184"/>
        <c:axId val="231300336"/>
      </c:barChart>
      <c:catAx>
        <c:axId val="3073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0336"/>
        <c:crosses val="autoZero"/>
        <c:auto val="1"/>
        <c:lblAlgn val="ctr"/>
        <c:lblOffset val="100"/>
        <c:noMultiLvlLbl val="0"/>
      </c:catAx>
      <c:valAx>
        <c:axId val="2313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80962</xdr:rowOff>
    </xdr:from>
    <xdr:to>
      <xdr:col>9</xdr:col>
      <xdr:colOff>447675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2F838-7DF3-418C-B0BB-BD71F2DCE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71437</xdr:rowOff>
    </xdr:from>
    <xdr:to>
      <xdr:col>10</xdr:col>
      <xdr:colOff>133350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DF931-6130-49F7-A38C-1F4876862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4</xdr:row>
      <xdr:rowOff>90487</xdr:rowOff>
    </xdr:from>
    <xdr:to>
      <xdr:col>10</xdr:col>
      <xdr:colOff>180975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3D3C-B169-47B9-A63F-F1F9F96D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25.512748726855" createdVersion="6" refreshedVersion="6" minRefreshableVersion="3" recordCount="6" xr:uid="{89A0370E-7DDC-4DB0-8D33-391CCB4F244A}">
  <cacheSource type="worksheet">
    <worksheetSource ref="A1:K7" sheet="IVPT"/>
  </cacheSource>
  <cacheFields count="11">
    <cacheField name="Asset Name " numFmtId="0">
      <sharedItems count="6">
        <s v="Apple Inc."/>
        <s v="Tesla Inc."/>
        <s v="US Treasury"/>
        <s v="Microsoft"/>
        <s v="Cash"/>
        <s v="Amazon"/>
      </sharedItems>
    </cacheField>
    <cacheField name="Asset Type" numFmtId="0">
      <sharedItems count="3">
        <s v="Stock"/>
        <s v="Bond"/>
        <s v="Cash"/>
      </sharedItems>
    </cacheField>
    <cacheField name="Ticker" numFmtId="0">
      <sharedItems count="6">
        <s v="AAPL"/>
        <s v="TSLA"/>
        <s v="USBOND"/>
        <s v="MSFT"/>
        <s v="-"/>
        <s v="AMZN"/>
      </sharedItems>
    </cacheField>
    <cacheField name="Quantity" numFmtId="0">
      <sharedItems containsSemiMixedTypes="0" containsString="0" containsNumber="1" containsInteger="1" minValue="1" maxValue="50"/>
    </cacheField>
    <cacheField name="Purchase Price" numFmtId="2">
      <sharedItems containsSemiMixedTypes="0" containsString="0" containsNumber="1" containsInteger="1" minValue="120" maxValue="5000"/>
    </cacheField>
    <cacheField name="Current Price" numFmtId="2">
      <sharedItems containsSemiMixedTypes="0" containsString="0" containsNumber="1" containsInteger="1" minValue="130" maxValue="5000"/>
    </cacheField>
    <cacheField name="Purchase Date" numFmtId="14">
      <sharedItems containsSemiMixedTypes="0" containsNonDate="0" containsDate="1" containsString="0" minDate="2023-01-15T00:00:00" maxDate="2025-01-02T00:00:00"/>
    </cacheField>
    <cacheField name="Sector" numFmtId="2">
      <sharedItems count="5">
        <s v="Technology"/>
        <s v="Automotive"/>
        <s v="Fixed Income"/>
        <s v="Cash"/>
        <s v="Consumer Goods"/>
      </sharedItems>
    </cacheField>
    <cacheField name="Market Value" numFmtId="2">
      <sharedItems containsSemiMixedTypes="0" containsString="0" containsNumber="1" containsInteger="1" minValue="1950" maxValue="10200" count="5">
        <n v="9000"/>
        <n v="5000"/>
        <n v="10200"/>
        <n v="9600"/>
        <n v="1950"/>
      </sharedItems>
    </cacheField>
    <cacheField name="Total Cost" numFmtId="2">
      <sharedItems containsSemiMixedTypes="0" containsString="0" containsNumber="1" containsInteger="1" minValue="1800" maxValue="10000"/>
    </cacheField>
    <cacheField name="Unrealized Gain/Loss" numFmtId="2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25.561337500003" createdVersion="6" refreshedVersion="6" minRefreshableVersion="3" recordCount="6" xr:uid="{1F32E815-5599-4D0E-A9C8-24BBBBF3E23D}">
  <cacheSource type="worksheet">
    <worksheetSource name="Table2"/>
  </cacheSource>
  <cacheFields count="12">
    <cacheField name="Asset Name " numFmtId="0">
      <sharedItems count="6">
        <s v="Apple Inc."/>
        <s v="Tesla Inc."/>
        <s v="US Treasury"/>
        <s v="Microsoft"/>
        <s v="Cash"/>
        <s v="Amazon"/>
      </sharedItems>
    </cacheField>
    <cacheField name="Asset Type" numFmtId="0">
      <sharedItems/>
    </cacheField>
    <cacheField name="Ticker" numFmtId="0">
      <sharedItems/>
    </cacheField>
    <cacheField name="Quantity" numFmtId="0">
      <sharedItems containsSemiMixedTypes="0" containsString="0" containsNumber="1" containsInteger="1" minValue="1" maxValue="50"/>
    </cacheField>
    <cacheField name="Purchase Price" numFmtId="2">
      <sharedItems containsSemiMixedTypes="0" containsString="0" containsNumber="1" containsInteger="1" minValue="120" maxValue="5000"/>
    </cacheField>
    <cacheField name="Current Price" numFmtId="2">
      <sharedItems containsSemiMixedTypes="0" containsString="0" containsNumber="1" containsInteger="1" minValue="130" maxValue="5000"/>
    </cacheField>
    <cacheField name="Purchase Date" numFmtId="14">
      <sharedItems containsSemiMixedTypes="0" containsNonDate="0" containsDate="1" containsString="0" minDate="2023-01-15T00:00:00" maxDate="2025-01-02T00:00:00"/>
    </cacheField>
    <cacheField name="Sector" numFmtId="2">
      <sharedItems/>
    </cacheField>
    <cacheField name="Market Value" numFmtId="2">
      <sharedItems containsSemiMixedTypes="0" containsString="0" containsNumber="1" containsInteger="1" minValue="1950" maxValue="10200"/>
    </cacheField>
    <cacheField name="Total Cost" numFmtId="2">
      <sharedItems containsSemiMixedTypes="0" containsString="0" containsNumber="1" containsInteger="1" minValue="1800" maxValue="10000"/>
    </cacheField>
    <cacheField name="Unrealized Gain/Loss" numFmtId="2">
      <sharedItems containsSemiMixedTypes="0" containsString="0" containsNumber="1" containsInteger="1" minValue="0" maxValue="1500"/>
    </cacheField>
    <cacheField name="% Gain/Loss" numFmtId="2">
      <sharedItems containsSemiMixedTypes="0" containsString="0" containsNumb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50"/>
    <n v="150"/>
    <n v="180"/>
    <d v="2023-01-15T00:00:00"/>
    <x v="0"/>
    <x v="0"/>
    <n v="7500"/>
    <n v="1500"/>
  </r>
  <r>
    <x v="1"/>
    <x v="0"/>
    <x v="1"/>
    <n v="20"/>
    <n v="200"/>
    <n v="250"/>
    <d v="2023-06-10T00:00:00"/>
    <x v="1"/>
    <x v="1"/>
    <n v="4000"/>
    <n v="1000"/>
  </r>
  <r>
    <x v="2"/>
    <x v="1"/>
    <x v="2"/>
    <n v="10"/>
    <n v="1000"/>
    <n v="1020"/>
    <d v="2024-02-01T00:00:00"/>
    <x v="2"/>
    <x v="2"/>
    <n v="10000"/>
    <n v="200"/>
  </r>
  <r>
    <x v="3"/>
    <x v="0"/>
    <x v="3"/>
    <n v="30"/>
    <n v="300"/>
    <n v="320"/>
    <d v="2023-03-20T00:00:00"/>
    <x v="0"/>
    <x v="3"/>
    <n v="9000"/>
    <n v="600"/>
  </r>
  <r>
    <x v="4"/>
    <x v="2"/>
    <x v="4"/>
    <n v="1"/>
    <n v="5000"/>
    <n v="5000"/>
    <d v="2025-01-01T00:00:00"/>
    <x v="3"/>
    <x v="1"/>
    <n v="5000"/>
    <n v="0"/>
  </r>
  <r>
    <x v="5"/>
    <x v="0"/>
    <x v="5"/>
    <n v="15"/>
    <n v="120"/>
    <n v="130"/>
    <d v="2024-05-12T00:00:00"/>
    <x v="4"/>
    <x v="4"/>
    <n v="180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Stock"/>
    <s v="AAPL"/>
    <n v="50"/>
    <n v="150"/>
    <n v="180"/>
    <d v="2023-01-15T00:00:00"/>
    <s v="Technology"/>
    <n v="9000"/>
    <n v="7500"/>
    <n v="1500"/>
    <n v="20"/>
  </r>
  <r>
    <x v="1"/>
    <s v="Stock"/>
    <s v="TSLA"/>
    <n v="20"/>
    <n v="200"/>
    <n v="250"/>
    <d v="2023-06-10T00:00:00"/>
    <s v="Automotive"/>
    <n v="5000"/>
    <n v="4000"/>
    <n v="1000"/>
    <n v="25"/>
  </r>
  <r>
    <x v="2"/>
    <s v="Bond"/>
    <s v="USBOND"/>
    <n v="10"/>
    <n v="1000"/>
    <n v="1020"/>
    <d v="2024-02-01T00:00:00"/>
    <s v="Fixed Income"/>
    <n v="10200"/>
    <n v="10000"/>
    <n v="200"/>
    <n v="2"/>
  </r>
  <r>
    <x v="3"/>
    <s v="Stock"/>
    <s v="MSFT"/>
    <n v="30"/>
    <n v="300"/>
    <n v="320"/>
    <d v="2023-03-20T00:00:00"/>
    <s v="Technology"/>
    <n v="9600"/>
    <n v="9000"/>
    <n v="600"/>
    <n v="6.666666666666667"/>
  </r>
  <r>
    <x v="4"/>
    <s v="Cash"/>
    <s v="-"/>
    <n v="1"/>
    <n v="5000"/>
    <n v="5000"/>
    <d v="2025-01-01T00:00:00"/>
    <s v="Cash"/>
    <n v="5000"/>
    <n v="5000"/>
    <n v="0"/>
    <n v="0"/>
  </r>
  <r>
    <x v="5"/>
    <s v="Stock"/>
    <s v="AMZN"/>
    <n v="15"/>
    <n v="120"/>
    <n v="130"/>
    <d v="2024-05-12T00:00:00"/>
    <s v="Consumer Goods"/>
    <n v="1950"/>
    <n v="1800"/>
    <n v="150"/>
    <n v="8.3333333333333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703D0-D429-4883-90B7-B4E4C63FAC7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B7" firstHeaderRow="1" firstDataRow="1" firstDataCol="1"/>
  <pivotFields count="11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14" outline="0" showAll="0"/>
    <pivotField compact="0" outline="0" showAll="0"/>
    <pivotField dataField="1" compact="0" numFmtId="2" outline="0" showAll="0"/>
    <pivotField compact="0" numFmtId="2" outline="0" showAll="0"/>
    <pivotField compact="0" numFmtId="2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arket Value" fld="8" baseField="1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</references>
        </pivotArea>
      </pivotAreas>
    </conditionalFormat>
  </conditional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14DCA-45E1-474F-BFC2-E6CC179DC41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9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14" outline="0" showAll="0"/>
    <pivotField axis="axisRow" compact="0" outline="0" showAll="0">
      <items count="6">
        <item x="1"/>
        <item x="3"/>
        <item x="4"/>
        <item x="2"/>
        <item x="0"/>
        <item t="default"/>
      </items>
    </pivotField>
    <pivotField dataField="1" compact="0" numFmtId="2" outline="0" showAll="0"/>
    <pivotField compact="0" numFmtId="2" outline="0" showAll="0"/>
    <pivotField compact="0" numFmtId="2" outline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rket Value" fld="8" baseField="0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F69CE-D358-4D0F-966C-31EDD414644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9">
  <location ref="A3:B10" firstHeaderRow="1" firstDataRow="1" firstDataCol="1"/>
  <pivotFields count="11">
    <pivotField axis="axisRow" compact="0" outline="0" showAll="0">
      <items count="7">
        <item x="5"/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14" outline="0" showAll="0"/>
    <pivotField compact="0" outline="0" showAll="0"/>
    <pivotField compact="0" numFmtId="2" outline="0" showAll="0"/>
    <pivotField compact="0" numFmtId="2" outline="0" showAll="0"/>
    <pivotField dataField="1" compact="0" numFmtId="2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realized Gain/Loss" fld="10" baseField="0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15177-763E-43D5-96B1-C8255C241EBE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0" firstHeaderRow="1" firstDataRow="1" firstDataCol="1"/>
  <pivotFields count="12">
    <pivotField axis="axisRow" compact="0" outline="0" showAll="0">
      <items count="7">
        <item x="5"/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14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% Gain/Loss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BC57B3-F623-4EC9-B614-213BD5E52C6B}" name="Table2" displayName="Table2" ref="A1:L7" totalsRowShown="0" headerRowDxfId="13" dataDxfId="12">
  <autoFilter ref="A1:L7" xr:uid="{E7DC0B2A-B6EE-47AD-8771-42A8F569BA2E}"/>
  <tableColumns count="12">
    <tableColumn id="1" xr3:uid="{02F20E91-3591-4782-84ED-FFA3D59B372A}" name="Asset Name " dataDxfId="11"/>
    <tableColumn id="2" xr3:uid="{00A9C2E8-2CED-4F5B-95D3-C367BD4B8E79}" name="Asset Type" dataDxfId="10"/>
    <tableColumn id="3" xr3:uid="{975AABD1-846C-42D2-A1FD-1A3EDB7D371E}" name="Ticker" dataDxfId="9"/>
    <tableColumn id="4" xr3:uid="{ACA9E387-2EE8-44D9-B3F8-06643EBE1DA3}" name="Quantity" dataDxfId="8"/>
    <tableColumn id="5" xr3:uid="{DB871137-20FF-4EB0-862C-39884C741564}" name="Purchase Price" dataDxfId="7"/>
    <tableColumn id="6" xr3:uid="{72C7DDD0-4828-4671-AC0A-8F1899A9DF7F}" name="Current Price" dataDxfId="6"/>
    <tableColumn id="7" xr3:uid="{CFB8C153-6DAC-486B-B353-B30289B4B4E0}" name="Purchase Date" dataDxfId="5"/>
    <tableColumn id="8" xr3:uid="{FCC1E8C1-3ADA-464C-9187-D7DC316D01F0}" name="Sector" dataDxfId="4"/>
    <tableColumn id="9" xr3:uid="{E857829B-BEE3-465E-A9DD-8D62C66E519A}" name="Market Value" dataDxfId="3"/>
    <tableColumn id="10" xr3:uid="{935487FB-C8A8-4D8B-BB46-2E413CC8AC4A}" name="Total Cost" dataDxfId="2"/>
    <tableColumn id="11" xr3:uid="{D7702DF0-4864-4E51-A3AD-88C8610FE914}" name="Unrealized Gain/Loss" dataDxfId="1"/>
    <tableColumn id="12" xr3:uid="{E553D209-853B-442E-96E6-7BB66881513E}" name="% Gain/Loss" dataDxfId="0">
      <calculatedColumnFormula>IVPT!$K2/IVPT!$J2*100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8EC6-EC0A-40FA-8A90-BB8A7472C082}">
  <dimension ref="A3:B7"/>
  <sheetViews>
    <sheetView workbookViewId="0">
      <selection activeCell="K13" sqref="K13"/>
    </sheetView>
  </sheetViews>
  <sheetFormatPr defaultRowHeight="15" x14ac:dyDescent="0.25"/>
  <cols>
    <col min="1" max="1" width="12.85546875" bestFit="1" customWidth="1"/>
    <col min="2" max="2" width="19.85546875" bestFit="1" customWidth="1"/>
  </cols>
  <sheetData>
    <row r="3" spans="1:2" x14ac:dyDescent="0.25">
      <c r="A3" s="10" t="s">
        <v>1</v>
      </c>
      <c r="B3" t="s">
        <v>30</v>
      </c>
    </row>
    <row r="4" spans="1:2" x14ac:dyDescent="0.25">
      <c r="A4" t="s">
        <v>18</v>
      </c>
      <c r="B4" s="9">
        <v>10200</v>
      </c>
    </row>
    <row r="5" spans="1:2" x14ac:dyDescent="0.25">
      <c r="A5" t="s">
        <v>16</v>
      </c>
      <c r="B5" s="9">
        <v>5000</v>
      </c>
    </row>
    <row r="6" spans="1:2" x14ac:dyDescent="0.25">
      <c r="A6" t="s">
        <v>11</v>
      </c>
      <c r="B6" s="9">
        <v>25550</v>
      </c>
    </row>
    <row r="7" spans="1:2" x14ac:dyDescent="0.25">
      <c r="A7" t="s">
        <v>31</v>
      </c>
      <c r="B7" s="9">
        <v>40750</v>
      </c>
    </row>
  </sheetData>
  <conditionalFormatting pivot="1" sqref="B4:B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2717-7EC0-4CFC-8392-EC2CB4A94B01}">
  <dimension ref="A3:B9"/>
  <sheetViews>
    <sheetView workbookViewId="0">
      <selection activeCell="B10" sqref="B10"/>
    </sheetView>
  </sheetViews>
  <sheetFormatPr defaultRowHeight="15" x14ac:dyDescent="0.25"/>
  <cols>
    <col min="1" max="1" width="16.140625" bestFit="1" customWidth="1"/>
    <col min="2" max="2" width="19.85546875" bestFit="1" customWidth="1"/>
  </cols>
  <sheetData>
    <row r="3" spans="1:2" x14ac:dyDescent="0.25">
      <c r="A3" s="10" t="s">
        <v>6</v>
      </c>
      <c r="B3" t="s">
        <v>30</v>
      </c>
    </row>
    <row r="4" spans="1:2" x14ac:dyDescent="0.25">
      <c r="A4" t="s">
        <v>24</v>
      </c>
      <c r="B4" s="9">
        <v>5000</v>
      </c>
    </row>
    <row r="5" spans="1:2" x14ac:dyDescent="0.25">
      <c r="A5" t="s">
        <v>16</v>
      </c>
      <c r="B5" s="9">
        <v>5000</v>
      </c>
    </row>
    <row r="6" spans="1:2" x14ac:dyDescent="0.25">
      <c r="A6" t="s">
        <v>27</v>
      </c>
      <c r="B6" s="9">
        <v>1950</v>
      </c>
    </row>
    <row r="7" spans="1:2" x14ac:dyDescent="0.25">
      <c r="A7" t="s">
        <v>25</v>
      </c>
      <c r="B7" s="9">
        <v>10200</v>
      </c>
    </row>
    <row r="8" spans="1:2" x14ac:dyDescent="0.25">
      <c r="A8" t="s">
        <v>26</v>
      </c>
      <c r="B8" s="9">
        <v>18600</v>
      </c>
    </row>
    <row r="9" spans="1:2" x14ac:dyDescent="0.25">
      <c r="A9" t="s">
        <v>31</v>
      </c>
      <c r="B9" s="9">
        <v>40750</v>
      </c>
    </row>
  </sheetData>
  <conditionalFormatting pivot="1" sqref="B4:B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{FEB75FC4-F266-4A1D-84CB-B070BDA39C38}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EB75FC4-F266-4A1D-84CB-B070BDA3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5C66-1F7F-482D-B347-E1EEA8DA9F80}">
  <dimension ref="A3:B10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27" bestFit="1" customWidth="1"/>
  </cols>
  <sheetData>
    <row r="3" spans="1:2" x14ac:dyDescent="0.25">
      <c r="A3" s="10" t="s">
        <v>0</v>
      </c>
      <c r="B3" t="s">
        <v>32</v>
      </c>
    </row>
    <row r="4" spans="1:2" x14ac:dyDescent="0.25">
      <c r="A4" t="s">
        <v>17</v>
      </c>
      <c r="B4" s="9">
        <v>150</v>
      </c>
    </row>
    <row r="5" spans="1:2" x14ac:dyDescent="0.25">
      <c r="A5" t="s">
        <v>10</v>
      </c>
      <c r="B5" s="9">
        <v>1500</v>
      </c>
    </row>
    <row r="6" spans="1:2" x14ac:dyDescent="0.25">
      <c r="A6" t="s">
        <v>16</v>
      </c>
      <c r="B6" s="9">
        <v>0</v>
      </c>
    </row>
    <row r="7" spans="1:2" x14ac:dyDescent="0.25">
      <c r="A7" t="s">
        <v>15</v>
      </c>
      <c r="B7" s="9">
        <v>600</v>
      </c>
    </row>
    <row r="8" spans="1:2" x14ac:dyDescent="0.25">
      <c r="A8" t="s">
        <v>13</v>
      </c>
      <c r="B8" s="9">
        <v>1000</v>
      </c>
    </row>
    <row r="9" spans="1:2" x14ac:dyDescent="0.25">
      <c r="A9" t="s">
        <v>14</v>
      </c>
      <c r="B9" s="9">
        <v>200</v>
      </c>
    </row>
    <row r="10" spans="1:2" x14ac:dyDescent="0.25">
      <c r="A10" t="s">
        <v>31</v>
      </c>
      <c r="B10" s="9">
        <v>3450</v>
      </c>
    </row>
  </sheetData>
  <conditionalFormatting pivot="1" sqref="B4: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{AB2AA47E-F5A5-4461-876D-097EE1907130}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2AA47E-F5A5-4461-876D-097EE1907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88A0-F81A-4BFA-8FE1-61ED606E84C9}">
  <dimension ref="A3:B10"/>
  <sheetViews>
    <sheetView workbookViewId="0">
      <selection activeCell="L13" sqref="L13"/>
    </sheetView>
  </sheetViews>
  <sheetFormatPr defaultRowHeight="15" x14ac:dyDescent="0.25"/>
  <cols>
    <col min="1" max="1" width="14.28515625" bestFit="1" customWidth="1"/>
    <col min="2" max="2" width="18.5703125" bestFit="1" customWidth="1"/>
  </cols>
  <sheetData>
    <row r="3" spans="1:2" x14ac:dyDescent="0.25">
      <c r="A3" s="10" t="s">
        <v>0</v>
      </c>
      <c r="B3" t="s">
        <v>35</v>
      </c>
    </row>
    <row r="4" spans="1:2" x14ac:dyDescent="0.25">
      <c r="A4" t="s">
        <v>17</v>
      </c>
      <c r="B4" s="9">
        <v>8.3333333333333321</v>
      </c>
    </row>
    <row r="5" spans="1:2" x14ac:dyDescent="0.25">
      <c r="A5" t="s">
        <v>10</v>
      </c>
      <c r="B5" s="9">
        <v>20</v>
      </c>
    </row>
    <row r="6" spans="1:2" x14ac:dyDescent="0.25">
      <c r="A6" t="s">
        <v>16</v>
      </c>
      <c r="B6" s="9">
        <v>0</v>
      </c>
    </row>
    <row r="7" spans="1:2" x14ac:dyDescent="0.25">
      <c r="A7" t="s">
        <v>15</v>
      </c>
      <c r="B7" s="9">
        <v>6.666666666666667</v>
      </c>
    </row>
    <row r="8" spans="1:2" x14ac:dyDescent="0.25">
      <c r="A8" t="s">
        <v>13</v>
      </c>
      <c r="B8" s="9">
        <v>25</v>
      </c>
    </row>
    <row r="9" spans="1:2" x14ac:dyDescent="0.25">
      <c r="A9" t="s">
        <v>14</v>
      </c>
      <c r="B9" s="9">
        <v>2</v>
      </c>
    </row>
    <row r="10" spans="1:2" x14ac:dyDescent="0.25">
      <c r="A10" t="s">
        <v>31</v>
      </c>
      <c r="B10" s="9">
        <v>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C3E6-D613-46C5-940F-392B0A45042A}">
  <dimension ref="A1:L8"/>
  <sheetViews>
    <sheetView workbookViewId="0">
      <selection activeCell="D3" sqref="D3"/>
    </sheetView>
  </sheetViews>
  <sheetFormatPr defaultRowHeight="15" x14ac:dyDescent="0.25"/>
  <cols>
    <col min="1" max="1" width="14.140625" customWidth="1"/>
    <col min="2" max="2" width="12.7109375" customWidth="1"/>
    <col min="4" max="4" width="10.85546875" customWidth="1"/>
    <col min="5" max="5" width="16" customWidth="1"/>
    <col min="6" max="6" width="14.7109375" customWidth="1"/>
    <col min="7" max="7" width="15.7109375" customWidth="1"/>
    <col min="8" max="8" width="16.140625" bestFit="1" customWidth="1"/>
    <col min="9" max="9" width="15.140625" customWidth="1"/>
    <col min="10" max="10" width="11.85546875" customWidth="1"/>
    <col min="11" max="11" width="22" customWidth="1"/>
    <col min="12" max="12" width="22.28515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34</v>
      </c>
    </row>
    <row r="2" spans="1:12" x14ac:dyDescent="0.25">
      <c r="A2" s="3" t="s">
        <v>10</v>
      </c>
      <c r="B2" s="3" t="s">
        <v>11</v>
      </c>
      <c r="C2" s="3" t="s">
        <v>12</v>
      </c>
      <c r="D2" s="3">
        <v>50</v>
      </c>
      <c r="E2" s="4">
        <v>150</v>
      </c>
      <c r="F2" s="4">
        <v>180</v>
      </c>
      <c r="G2" s="5">
        <v>44941</v>
      </c>
      <c r="H2" s="4" t="s">
        <v>26</v>
      </c>
      <c r="I2" s="4">
        <v>9000</v>
      </c>
      <c r="J2" s="4">
        <v>7500</v>
      </c>
      <c r="K2" s="4">
        <v>1500</v>
      </c>
      <c r="L2" s="4">
        <f>IVPT!$K2/IVPT!$J2*100</f>
        <v>20</v>
      </c>
    </row>
    <row r="3" spans="1:12" x14ac:dyDescent="0.25">
      <c r="A3" s="6" t="s">
        <v>13</v>
      </c>
      <c r="B3" s="6" t="s">
        <v>11</v>
      </c>
      <c r="C3" s="6" t="s">
        <v>19</v>
      </c>
      <c r="D3" s="6">
        <v>20</v>
      </c>
      <c r="E3" s="7">
        <v>200</v>
      </c>
      <c r="F3" s="7">
        <v>250</v>
      </c>
      <c r="G3" s="8">
        <v>45087</v>
      </c>
      <c r="H3" s="7" t="s">
        <v>24</v>
      </c>
      <c r="I3" s="7">
        <v>5000</v>
      </c>
      <c r="J3" s="7">
        <v>4000</v>
      </c>
      <c r="K3" s="7">
        <v>1000</v>
      </c>
      <c r="L3" s="7">
        <f>IVPT!$K3/IVPT!$J3*100</f>
        <v>25</v>
      </c>
    </row>
    <row r="4" spans="1:12" x14ac:dyDescent="0.25">
      <c r="A4" s="3" t="s">
        <v>14</v>
      </c>
      <c r="B4" s="3" t="s">
        <v>18</v>
      </c>
      <c r="C4" s="3" t="s">
        <v>20</v>
      </c>
      <c r="D4" s="3">
        <v>10</v>
      </c>
      <c r="E4" s="4">
        <v>1000</v>
      </c>
      <c r="F4" s="4">
        <v>1020</v>
      </c>
      <c r="G4" s="5">
        <v>45323</v>
      </c>
      <c r="H4" s="4" t="s">
        <v>25</v>
      </c>
      <c r="I4" s="4">
        <v>10200</v>
      </c>
      <c r="J4" s="4">
        <v>10000</v>
      </c>
      <c r="K4" s="4">
        <v>200</v>
      </c>
      <c r="L4" s="4">
        <f>IVPT!$K4/IVPT!$J4*100</f>
        <v>2</v>
      </c>
    </row>
    <row r="5" spans="1:12" x14ac:dyDescent="0.25">
      <c r="A5" s="6" t="s">
        <v>15</v>
      </c>
      <c r="B5" s="6" t="s">
        <v>11</v>
      </c>
      <c r="C5" s="6" t="s">
        <v>21</v>
      </c>
      <c r="D5" s="6">
        <v>30</v>
      </c>
      <c r="E5" s="7">
        <v>300</v>
      </c>
      <c r="F5" s="7">
        <v>320</v>
      </c>
      <c r="G5" s="8">
        <v>45005</v>
      </c>
      <c r="H5" s="7" t="s">
        <v>26</v>
      </c>
      <c r="I5" s="7">
        <v>9600</v>
      </c>
      <c r="J5" s="7">
        <v>9000</v>
      </c>
      <c r="K5" s="7">
        <v>600</v>
      </c>
      <c r="L5" s="7">
        <f>IVPT!$K5/IVPT!$J5*100</f>
        <v>6.666666666666667</v>
      </c>
    </row>
    <row r="6" spans="1:12" x14ac:dyDescent="0.25">
      <c r="A6" s="3" t="s">
        <v>16</v>
      </c>
      <c r="B6" s="3" t="s">
        <v>16</v>
      </c>
      <c r="C6" s="3" t="s">
        <v>22</v>
      </c>
      <c r="D6" s="3">
        <v>1</v>
      </c>
      <c r="E6" s="4">
        <v>5000</v>
      </c>
      <c r="F6" s="4">
        <v>5000</v>
      </c>
      <c r="G6" s="5">
        <v>45658</v>
      </c>
      <c r="H6" s="4" t="s">
        <v>16</v>
      </c>
      <c r="I6" s="4">
        <v>5000</v>
      </c>
      <c r="J6" s="4">
        <v>5000</v>
      </c>
      <c r="K6" s="4">
        <v>0</v>
      </c>
      <c r="L6" s="4">
        <f>IVPT!$K6/IVPT!$J6*100</f>
        <v>0</v>
      </c>
    </row>
    <row r="7" spans="1:12" x14ac:dyDescent="0.25">
      <c r="A7" s="6" t="s">
        <v>17</v>
      </c>
      <c r="B7" s="6" t="s">
        <v>11</v>
      </c>
      <c r="C7" s="6" t="s">
        <v>23</v>
      </c>
      <c r="D7" s="6">
        <v>15</v>
      </c>
      <c r="E7" s="7">
        <v>120</v>
      </c>
      <c r="F7" s="7">
        <v>130</v>
      </c>
      <c r="G7" s="8">
        <v>45424</v>
      </c>
      <c r="H7" s="7" t="s">
        <v>27</v>
      </c>
      <c r="I7" s="7">
        <v>1950</v>
      </c>
      <c r="J7" s="7">
        <v>1800</v>
      </c>
      <c r="K7" s="7">
        <v>150</v>
      </c>
      <c r="L7" s="7">
        <f>IVPT!$K7/IVPT!$J7*100</f>
        <v>8.3333333333333321</v>
      </c>
    </row>
    <row r="8" spans="1:12" x14ac:dyDescent="0.25">
      <c r="A8" t="s">
        <v>28</v>
      </c>
      <c r="I8" s="1">
        <f>SUM(I2:I7)</f>
        <v>40750</v>
      </c>
      <c r="J8" s="1">
        <f t="shared" ref="J8" si="0">SUM(J2:J7)</f>
        <v>37300</v>
      </c>
      <c r="L8" s="1">
        <f>SUM(L2:L7)</f>
        <v>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DBA8-05C0-47E2-BE1B-10BB7784DB12}">
  <dimension ref="A1:A12"/>
  <sheetViews>
    <sheetView showGridLines="0" tabSelected="1" workbookViewId="0">
      <selection activeCell="A5" sqref="A5:A6"/>
    </sheetView>
  </sheetViews>
  <sheetFormatPr defaultRowHeight="15" x14ac:dyDescent="0.25"/>
  <cols>
    <col min="1" max="1" width="80" bestFit="1" customWidth="1"/>
  </cols>
  <sheetData>
    <row r="1" spans="1:1" ht="18.75" x14ac:dyDescent="0.25">
      <c r="A1" s="12" t="s">
        <v>33</v>
      </c>
    </row>
    <row r="2" spans="1:1" x14ac:dyDescent="0.25">
      <c r="A2" t="s">
        <v>43</v>
      </c>
    </row>
    <row r="3" spans="1:1" x14ac:dyDescent="0.25">
      <c r="A3" s="11" t="s">
        <v>36</v>
      </c>
    </row>
    <row r="4" spans="1:1" x14ac:dyDescent="0.25">
      <c r="A4" s="11" t="s">
        <v>37</v>
      </c>
    </row>
    <row r="5" spans="1:1" x14ac:dyDescent="0.25">
      <c r="A5" s="11" t="s">
        <v>38</v>
      </c>
    </row>
    <row r="6" spans="1:1" x14ac:dyDescent="0.25">
      <c r="A6" s="11" t="s">
        <v>39</v>
      </c>
    </row>
    <row r="7" spans="1:1" x14ac:dyDescent="0.25">
      <c r="A7" s="11" t="s">
        <v>40</v>
      </c>
    </row>
    <row r="8" spans="1:1" x14ac:dyDescent="0.25">
      <c r="A8" s="11" t="s">
        <v>41</v>
      </c>
    </row>
    <row r="9" spans="1:1" x14ac:dyDescent="0.25">
      <c r="A9" s="11" t="s">
        <v>42</v>
      </c>
    </row>
    <row r="12" spans="1:1" x14ac:dyDescent="0.25">
      <c r="A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</vt:lpstr>
      <vt:lpstr>Sector</vt:lpstr>
      <vt:lpstr>AP</vt:lpstr>
      <vt:lpstr>AT%</vt:lpstr>
      <vt:lpstr>IVPT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2025-06-17T18:47:10Z</dcterms:created>
  <dcterms:modified xsi:type="dcterms:W3CDTF">2025-06-18T07:02:20Z</dcterms:modified>
</cp:coreProperties>
</file>